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ALEX\Desktop\Project\Project World Cup\Project\"/>
    </mc:Choice>
  </mc:AlternateContent>
  <xr:revisionPtr revIDLastSave="0" documentId="13_ncr:1_{5C792387-EDF0-4E7E-82F6-BF74B900CDF4}" xr6:coauthVersionLast="47" xr6:coauthVersionMax="47" xr10:uidLastSave="{00000000-0000-0000-0000-000000000000}"/>
  <bookViews>
    <workbookView xWindow="-120" yWindow="-120" windowWidth="29040" windowHeight="15840" firstSheet="2" activeTab="8" xr2:uid="{00000000-000D-0000-FFFF-FFFF00000000}"/>
  </bookViews>
  <sheets>
    <sheet name="Fifa_world_cup_data (raw data)" sheetId="1" r:id="rId1"/>
    <sheet name="Team 1" sheetId="9" r:id="rId2"/>
    <sheet name="Team 2" sheetId="10" r:id="rId3"/>
    <sheet name="Optimized Table" sheetId="8" r:id="rId4"/>
    <sheet name="Result Table (Total)" sheetId="7" r:id="rId5"/>
    <sheet name="Result Table (Average)" sheetId="15" r:id="rId6"/>
    <sheet name="Analysis Table" sheetId="17" r:id="rId7"/>
    <sheet name="Pivot Table" sheetId="3" r:id="rId8"/>
    <sheet name="Insights" sheetId="18" r:id="rId9"/>
    <sheet name="Documentation" sheetId="2" r:id="rId10"/>
  </sheets>
  <definedNames>
    <definedName name="_xlnm._FilterDatabase" localSheetId="6" hidden="1">'Analysis Table'!$A$1:$Y$1</definedName>
    <definedName name="_xlnm._FilterDatabase" localSheetId="3" hidden="1">'Optimized Table'!$A$1:$S$129</definedName>
    <definedName name="_xlnm._FilterDatabase" localSheetId="5" hidden="1">'Result Table (Average)'!$A$1:$S$1</definedName>
    <definedName name="_xlnm._FilterDatabase" localSheetId="4" hidden="1">'Result Table (Total)'!$A$1:$S$1</definedName>
    <definedName name="_xlnm._FilterDatabase" localSheetId="1" hidden="1">'Team 1'!$A$1:$S$65</definedName>
    <definedName name="_xlnm._FilterDatabase" localSheetId="2" hidden="1">'Team 2'!$A$1:$S$65</definedName>
  </definedNames>
  <calcPr calcId="191029"/>
  <pivotCaches>
    <pivotCache cacheId="0" r:id="rId11"/>
    <pivotCache cacheId="1"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6" i="8" l="1" a="1"/>
  <c r="D16" i="8" s="1"/>
  <c r="E16" i="8" a="1"/>
  <c r="E16" i="8" s="1"/>
  <c r="F16" i="8" a="1"/>
  <c r="F16" i="8" s="1"/>
  <c r="G16" i="8" a="1"/>
  <c r="G16" i="8" s="1"/>
  <c r="H16" i="8" a="1"/>
  <c r="H16" i="8" s="1"/>
  <c r="I16" i="8" a="1"/>
  <c r="I16" i="8" s="1"/>
  <c r="J16" i="8" a="1"/>
  <c r="J16" i="8" s="1"/>
  <c r="K16" i="8" a="1"/>
  <c r="K16" i="8" s="1"/>
  <c r="K5" i="7" s="1"/>
  <c r="L16" i="8" a="1"/>
  <c r="L16" i="8" s="1"/>
  <c r="M16" i="8" a="1"/>
  <c r="M16" i="8" s="1"/>
  <c r="N16" i="8" a="1"/>
  <c r="N16" i="8" s="1"/>
  <c r="N5" i="7" s="1"/>
  <c r="O16" i="8" a="1"/>
  <c r="O16" i="8" s="1"/>
  <c r="P16" i="8" a="1"/>
  <c r="P16" i="8" s="1"/>
  <c r="Q16" i="8" a="1"/>
  <c r="Q16" i="8" s="1"/>
  <c r="R16" i="8" a="1"/>
  <c r="R16" i="8" s="1"/>
  <c r="S16" i="8" a="1"/>
  <c r="S16" i="8" s="1"/>
  <c r="D19" i="8" a="1"/>
  <c r="D19" i="8" s="1"/>
  <c r="E19" i="8" a="1"/>
  <c r="E19" i="8" s="1"/>
  <c r="F19" i="8" a="1"/>
  <c r="F19" i="8" s="1"/>
  <c r="G19" i="8" a="1"/>
  <c r="G19" i="8" s="1"/>
  <c r="H19" i="8" a="1"/>
  <c r="H19" i="8" s="1"/>
  <c r="I19" i="8" a="1"/>
  <c r="I19" i="8" s="1"/>
  <c r="J19" i="8" a="1"/>
  <c r="J19" i="8" s="1"/>
  <c r="K19" i="8" a="1"/>
  <c r="K19" i="8" s="1"/>
  <c r="L19" i="8" a="1"/>
  <c r="L19" i="8" s="1"/>
  <c r="M19" i="8" a="1"/>
  <c r="M19" i="8" s="1"/>
  <c r="N19" i="8" a="1"/>
  <c r="N19" i="8" s="1"/>
  <c r="O19" i="8" a="1"/>
  <c r="O19" i="8" s="1"/>
  <c r="P19" i="8" a="1"/>
  <c r="P19" i="8" s="1"/>
  <c r="Q19" i="8" a="1"/>
  <c r="Q19" i="8" s="1"/>
  <c r="R19" i="8" a="1"/>
  <c r="R19" i="8" s="1"/>
  <c r="S19" i="8" a="1"/>
  <c r="S19" i="8" s="1"/>
  <c r="D21" i="8" a="1"/>
  <c r="D21" i="8" s="1"/>
  <c r="E21" i="8" a="1"/>
  <c r="E21" i="8" s="1"/>
  <c r="E6" i="7" s="1"/>
  <c r="F21" i="8" a="1"/>
  <c r="F21" i="8" s="1"/>
  <c r="G21" i="8" a="1"/>
  <c r="G21" i="8" s="1"/>
  <c r="G6" i="7" s="1"/>
  <c r="H21" i="8" a="1"/>
  <c r="H21" i="8" s="1"/>
  <c r="H6" i="7" s="1"/>
  <c r="I21" i="8" a="1"/>
  <c r="I21" i="8" s="1"/>
  <c r="J21" i="8" a="1"/>
  <c r="J21" i="8" s="1"/>
  <c r="K21" i="8" a="1"/>
  <c r="K21" i="8" s="1"/>
  <c r="L21" i="8" a="1"/>
  <c r="L21" i="8" s="1"/>
  <c r="M21" i="8" a="1"/>
  <c r="M21" i="8" s="1"/>
  <c r="M6" i="7" s="1"/>
  <c r="N21" i="8" a="1"/>
  <c r="N21" i="8" s="1"/>
  <c r="O21" i="8" a="1"/>
  <c r="O21" i="8" s="1"/>
  <c r="P21" i="8" a="1"/>
  <c r="P21" i="8" s="1"/>
  <c r="U12" i="17" s="1"/>
  <c r="Q21" i="8" a="1"/>
  <c r="Q21" i="8" s="1"/>
  <c r="R21" i="8" a="1"/>
  <c r="R21" i="8" s="1"/>
  <c r="S21" i="8" a="1"/>
  <c r="S21" i="8" s="1"/>
  <c r="S6" i="7" s="1"/>
  <c r="D23" i="8" a="1"/>
  <c r="D23" i="8" s="1"/>
  <c r="E23" i="8" a="1"/>
  <c r="E23" i="8" s="1"/>
  <c r="F23" i="8" a="1"/>
  <c r="F23" i="8" s="1"/>
  <c r="G23" i="8" a="1"/>
  <c r="G23" i="8" s="1"/>
  <c r="H23" i="8" a="1"/>
  <c r="H23" i="8" s="1"/>
  <c r="I23" i="8" a="1"/>
  <c r="I23" i="8" s="1"/>
  <c r="J23" i="8" a="1"/>
  <c r="J23" i="8" s="1"/>
  <c r="K23" i="8" a="1"/>
  <c r="K23" i="8" s="1"/>
  <c r="L23" i="8" a="1"/>
  <c r="L23" i="8" s="1"/>
  <c r="M23" i="8" a="1"/>
  <c r="M23" i="8" s="1"/>
  <c r="N23" i="8" a="1"/>
  <c r="N23" i="8" s="1"/>
  <c r="O23" i="8" a="1"/>
  <c r="O23" i="8" s="1"/>
  <c r="P23" i="8" a="1"/>
  <c r="P23" i="8" s="1"/>
  <c r="Q23" i="8" a="1"/>
  <c r="Q23" i="8" s="1"/>
  <c r="R23" i="8" a="1"/>
  <c r="R23" i="8" s="1"/>
  <c r="S23" i="8" a="1"/>
  <c r="S23" i="8" s="1"/>
  <c r="D24" i="8" a="1"/>
  <c r="D24" i="8" s="1"/>
  <c r="E24" i="8" a="1"/>
  <c r="E24" i="8" s="1"/>
  <c r="F24" i="8" a="1"/>
  <c r="F24" i="8" s="1"/>
  <c r="G24" i="8" a="1"/>
  <c r="G24" i="8" s="1"/>
  <c r="H24" i="8" a="1"/>
  <c r="H24" i="8" s="1"/>
  <c r="I24" i="8" a="1"/>
  <c r="I24" i="8" s="1"/>
  <c r="J24" i="8" a="1"/>
  <c r="J24" i="8" s="1"/>
  <c r="K24" i="8" a="1"/>
  <c r="K24" i="8" s="1"/>
  <c r="L24" i="8" a="1"/>
  <c r="L24" i="8" s="1"/>
  <c r="M24" i="8" a="1"/>
  <c r="M24" i="8" s="1"/>
  <c r="N24" i="8" a="1"/>
  <c r="N24" i="8" s="1"/>
  <c r="O24" i="8" a="1"/>
  <c r="O24" i="8" s="1"/>
  <c r="P24" i="8" a="1"/>
  <c r="P24" i="8" s="1"/>
  <c r="Q24" i="8" a="1"/>
  <c r="Q24" i="8" s="1"/>
  <c r="R24" i="8" a="1"/>
  <c r="R24" i="8" s="1"/>
  <c r="S24" i="8" a="1"/>
  <c r="S24" i="8" s="1"/>
  <c r="D25" i="8" a="1"/>
  <c r="D25" i="8" s="1"/>
  <c r="E25" i="8" a="1"/>
  <c r="E25" i="8" s="1"/>
  <c r="F25" i="8" a="1"/>
  <c r="F25" i="8" s="1"/>
  <c r="G25" i="8" a="1"/>
  <c r="G25" i="8" s="1"/>
  <c r="H25" i="8" a="1"/>
  <c r="H25" i="8" s="1"/>
  <c r="I25" i="8" a="1"/>
  <c r="I25" i="8" s="1"/>
  <c r="J25" i="8" a="1"/>
  <c r="J25" i="8" s="1"/>
  <c r="K25" i="8" a="1"/>
  <c r="K25" i="8"/>
  <c r="L25" i="8" a="1"/>
  <c r="L25" i="8" s="1"/>
  <c r="M25" i="8" a="1"/>
  <c r="M25" i="8" s="1"/>
  <c r="N25" i="8" a="1"/>
  <c r="N25" i="8" s="1"/>
  <c r="O25" i="8" a="1"/>
  <c r="O25" i="8" s="1"/>
  <c r="P25" i="8" a="1"/>
  <c r="P25" i="8" s="1"/>
  <c r="Q25" i="8" a="1"/>
  <c r="Q25" i="8" s="1"/>
  <c r="R25" i="8" a="1"/>
  <c r="R25" i="8" s="1"/>
  <c r="S25" i="8" a="1"/>
  <c r="S25" i="8" s="1"/>
  <c r="D27" i="8" a="1"/>
  <c r="D27" i="8" s="1"/>
  <c r="E27" i="8" a="1"/>
  <c r="E27" i="8" s="1"/>
  <c r="F27" i="8" a="1"/>
  <c r="F27" i="8" s="1"/>
  <c r="G27" i="8" a="1"/>
  <c r="G27" i="8" s="1"/>
  <c r="H27" i="8" a="1"/>
  <c r="H27" i="8" s="1"/>
  <c r="I27" i="8" a="1"/>
  <c r="I27" i="8" s="1"/>
  <c r="J27" i="8" a="1"/>
  <c r="J27" i="8" s="1"/>
  <c r="J8" i="7" s="1"/>
  <c r="K27" i="8" a="1"/>
  <c r="K27" i="8" s="1"/>
  <c r="L27" i="8" a="1"/>
  <c r="L27" i="8" s="1"/>
  <c r="L8" i="7" s="1"/>
  <c r="M27" i="8" a="1"/>
  <c r="M27" i="8" s="1"/>
  <c r="N27" i="8" a="1"/>
  <c r="N27" i="8" s="1"/>
  <c r="O27" i="8" a="1"/>
  <c r="O27" i="8" s="1"/>
  <c r="P27" i="8" a="1"/>
  <c r="P27" i="8" s="1"/>
  <c r="Q27" i="8" a="1"/>
  <c r="Q27" i="8" s="1"/>
  <c r="R27" i="8" a="1"/>
  <c r="R27" i="8" s="1"/>
  <c r="S27" i="8" a="1"/>
  <c r="S27" i="8" s="1"/>
  <c r="D28" i="8" a="1"/>
  <c r="D28" i="8" s="1"/>
  <c r="E28" i="8" a="1"/>
  <c r="E28" i="8" s="1"/>
  <c r="F28" i="8" a="1"/>
  <c r="F28" i="8" s="1"/>
  <c r="G28" i="8" a="1"/>
  <c r="G28" i="8" s="1"/>
  <c r="H28" i="8" a="1"/>
  <c r="H28" i="8" s="1"/>
  <c r="I28" i="8" a="1"/>
  <c r="I28" i="8" s="1"/>
  <c r="J28" i="8" a="1"/>
  <c r="J28" i="8" s="1"/>
  <c r="K28" i="8" a="1"/>
  <c r="K28" i="8" s="1"/>
  <c r="L28" i="8" a="1"/>
  <c r="L28" i="8" s="1"/>
  <c r="M28" i="8" a="1"/>
  <c r="M28" i="8" s="1"/>
  <c r="N28" i="8" a="1"/>
  <c r="N28" i="8" s="1"/>
  <c r="O28" i="8" a="1"/>
  <c r="O28" i="8" s="1"/>
  <c r="P28" i="8" a="1"/>
  <c r="P28" i="8" s="1"/>
  <c r="Q28" i="8" a="1"/>
  <c r="Q28" i="8" s="1"/>
  <c r="R28" i="8" a="1"/>
  <c r="R28" i="8" s="1"/>
  <c r="S28" i="8" a="1"/>
  <c r="S28" i="8" s="1"/>
  <c r="D30" i="8" a="1"/>
  <c r="D30" i="8" s="1"/>
  <c r="D9" i="7" s="1"/>
  <c r="E30" i="8" a="1"/>
  <c r="E30" i="8" s="1"/>
  <c r="E9" i="7" s="1"/>
  <c r="F30" i="8" a="1"/>
  <c r="F30" i="8" s="1"/>
  <c r="F9" i="7" s="1"/>
  <c r="G30" i="8" a="1"/>
  <c r="G30" i="8" s="1"/>
  <c r="H30" i="8" a="1"/>
  <c r="H30" i="8" s="1"/>
  <c r="I30" i="8" a="1"/>
  <c r="I30" i="8" s="1"/>
  <c r="J30" i="8" a="1"/>
  <c r="J30" i="8" s="1"/>
  <c r="K30" i="8" a="1"/>
  <c r="K30" i="8" s="1"/>
  <c r="L30" i="8" a="1"/>
  <c r="L30" i="8" s="1"/>
  <c r="M30" i="8" a="1"/>
  <c r="M30" i="8" s="1"/>
  <c r="N30" i="8" a="1"/>
  <c r="N30" i="8" s="1"/>
  <c r="N9" i="7" s="1"/>
  <c r="O30" i="8" a="1"/>
  <c r="O30" i="8" s="1"/>
  <c r="P30" i="8" a="1"/>
  <c r="P30" i="8" s="1"/>
  <c r="P9" i="7" s="1"/>
  <c r="Q30" i="8" a="1"/>
  <c r="Q30" i="8" s="1"/>
  <c r="Q9" i="7" s="1"/>
  <c r="R30" i="8" a="1"/>
  <c r="R30" i="8" s="1"/>
  <c r="R9" i="7" s="1"/>
  <c r="S30" i="8" a="1"/>
  <c r="S30" i="8" s="1"/>
  <c r="D34" i="8" a="1"/>
  <c r="D34" i="8" s="1"/>
  <c r="E34" i="8" a="1"/>
  <c r="E34" i="8" s="1"/>
  <c r="F34" i="8" a="1"/>
  <c r="F34" i="8" s="1"/>
  <c r="G34" i="8" a="1"/>
  <c r="G34" i="8" s="1"/>
  <c r="H34" i="8" a="1"/>
  <c r="H34" i="8" s="1"/>
  <c r="I34" i="8" a="1"/>
  <c r="I34" i="8" s="1"/>
  <c r="J34" i="8" a="1"/>
  <c r="J34" i="8" s="1"/>
  <c r="K34" i="8" a="1"/>
  <c r="K34" i="8" s="1"/>
  <c r="L34" i="8" a="1"/>
  <c r="L34" i="8" s="1"/>
  <c r="M34" i="8" a="1"/>
  <c r="M34" i="8" s="1"/>
  <c r="N34" i="8" a="1"/>
  <c r="N34" i="8" s="1"/>
  <c r="O34" i="8" a="1"/>
  <c r="O34" i="8" s="1"/>
  <c r="P34" i="8" a="1"/>
  <c r="P34" i="8" s="1"/>
  <c r="Q34" i="8" a="1"/>
  <c r="Q34" i="8" s="1"/>
  <c r="R34" i="8" a="1"/>
  <c r="R34" i="8" s="1"/>
  <c r="S34" i="8" a="1"/>
  <c r="S34" i="8" s="1"/>
  <c r="D37" i="8" a="1"/>
  <c r="D37" i="8" s="1"/>
  <c r="E37" i="8" a="1"/>
  <c r="E37" i="8" s="1"/>
  <c r="F37" i="8" a="1"/>
  <c r="F37" i="8" s="1"/>
  <c r="G37" i="8" a="1"/>
  <c r="G37" i="8" s="1"/>
  <c r="H37" i="8" a="1"/>
  <c r="H37" i="8" s="1"/>
  <c r="I37" i="8" a="1"/>
  <c r="I37" i="8" s="1"/>
  <c r="K33" i="17" s="1"/>
  <c r="J37" i="8" a="1"/>
  <c r="J37" i="8" s="1"/>
  <c r="K37" i="8" a="1"/>
  <c r="K37" i="8" s="1"/>
  <c r="L37" i="8" a="1"/>
  <c r="L37" i="8" s="1"/>
  <c r="M37" i="8" a="1"/>
  <c r="M37" i="8" s="1"/>
  <c r="N37" i="8" a="1"/>
  <c r="N37" i="8" s="1"/>
  <c r="O37" i="8" a="1"/>
  <c r="O37" i="8" s="1"/>
  <c r="P37" i="8" a="1"/>
  <c r="P37" i="8" s="1"/>
  <c r="Q37" i="8" a="1"/>
  <c r="Q37" i="8" s="1"/>
  <c r="R37" i="8" a="1"/>
  <c r="R37" i="8" s="1"/>
  <c r="S37" i="8" a="1"/>
  <c r="S37" i="8" s="1"/>
  <c r="D38" i="8" a="1"/>
  <c r="D38" i="8" s="1"/>
  <c r="E38" i="8" a="1"/>
  <c r="E38" i="8" s="1"/>
  <c r="F38" i="8" a="1"/>
  <c r="F38" i="8" s="1"/>
  <c r="G38" i="8" a="1"/>
  <c r="G38" i="8" s="1"/>
  <c r="H38" i="8" a="1"/>
  <c r="H38" i="8" s="1"/>
  <c r="I38" i="8" a="1"/>
  <c r="I38" i="8" s="1"/>
  <c r="J38" i="8" a="1"/>
  <c r="J38" i="8" s="1"/>
  <c r="K38" i="8" a="1"/>
  <c r="K38" i="8" s="1"/>
  <c r="L38" i="8" a="1"/>
  <c r="L38" i="8" s="1"/>
  <c r="M38" i="8" a="1"/>
  <c r="M38" i="8" s="1"/>
  <c r="N38" i="8" a="1"/>
  <c r="N38" i="8" s="1"/>
  <c r="O38" i="8" a="1"/>
  <c r="O38" i="8" s="1"/>
  <c r="P38" i="8" a="1"/>
  <c r="P38" i="8" s="1"/>
  <c r="Q38" i="8" a="1"/>
  <c r="Q38" i="8" s="1"/>
  <c r="R38" i="8" a="1"/>
  <c r="R38" i="8" s="1"/>
  <c r="S38" i="8" a="1"/>
  <c r="S38" i="8" s="1"/>
  <c r="D40" i="8" a="1"/>
  <c r="D40" i="8" s="1"/>
  <c r="E40" i="8" a="1"/>
  <c r="E40" i="8" s="1"/>
  <c r="F40" i="8" a="1"/>
  <c r="F40" i="8" s="1"/>
  <c r="G40" i="8" a="1"/>
  <c r="G40" i="8" s="1"/>
  <c r="G11" i="7" s="1"/>
  <c r="H40" i="8" a="1"/>
  <c r="H40" i="8" s="1"/>
  <c r="I40" i="8" a="1"/>
  <c r="I40" i="8" s="1"/>
  <c r="J40" i="8" a="1"/>
  <c r="J40" i="8" s="1"/>
  <c r="K40" i="8" a="1"/>
  <c r="K40" i="8" s="1"/>
  <c r="L40" i="8" a="1"/>
  <c r="L40" i="8" s="1"/>
  <c r="L11" i="7" s="1"/>
  <c r="M40" i="8" a="1"/>
  <c r="M40" i="8" s="1"/>
  <c r="N40" i="8" a="1"/>
  <c r="N40" i="8" s="1"/>
  <c r="O40" i="8" a="1"/>
  <c r="O40" i="8" s="1"/>
  <c r="P40" i="8" a="1"/>
  <c r="P40" i="8" s="1"/>
  <c r="Q40" i="8" a="1"/>
  <c r="Q40" i="8" s="1"/>
  <c r="R40" i="8" a="1"/>
  <c r="R40" i="8" s="1"/>
  <c r="S40" i="8" a="1"/>
  <c r="S40" i="8" s="1"/>
  <c r="S11" i="7" s="1"/>
  <c r="D41" i="8" a="1"/>
  <c r="D41" i="8" s="1"/>
  <c r="E41" i="8" a="1"/>
  <c r="E41" i="8" s="1"/>
  <c r="F41" i="8" a="1"/>
  <c r="F41" i="8" s="1"/>
  <c r="G41" i="8" a="1"/>
  <c r="G41" i="8" s="1"/>
  <c r="H41" i="8" a="1"/>
  <c r="H41" i="8" s="1"/>
  <c r="I41" i="8" a="1"/>
  <c r="I41" i="8" s="1"/>
  <c r="J41" i="8" a="1"/>
  <c r="J41" i="8" s="1"/>
  <c r="K41" i="8" a="1"/>
  <c r="K41" i="8" s="1"/>
  <c r="L41" i="8" a="1"/>
  <c r="L41" i="8" s="1"/>
  <c r="M41" i="8" a="1"/>
  <c r="M41" i="8" s="1"/>
  <c r="N41" i="8" a="1"/>
  <c r="N41" i="8" s="1"/>
  <c r="O41" i="8" a="1"/>
  <c r="O41" i="8" s="1"/>
  <c r="P41" i="8" a="1"/>
  <c r="P41" i="8" s="1"/>
  <c r="Q41" i="8" a="1"/>
  <c r="Q41" i="8" s="1"/>
  <c r="R41" i="8" a="1"/>
  <c r="R41" i="8" s="1"/>
  <c r="S41" i="8" a="1"/>
  <c r="S41" i="8" s="1"/>
  <c r="D43" i="8" a="1"/>
  <c r="D43" i="8" s="1"/>
  <c r="D8" i="15" s="1"/>
  <c r="E43" i="8" a="1"/>
  <c r="E43" i="8" s="1"/>
  <c r="F43" i="8" a="1"/>
  <c r="F43" i="8" s="1"/>
  <c r="G43" i="8" a="1"/>
  <c r="G43" i="8" s="1"/>
  <c r="H43" i="8" a="1"/>
  <c r="H43" i="8" s="1"/>
  <c r="I43" i="8" a="1"/>
  <c r="I43" i="8" s="1"/>
  <c r="J43" i="8" a="1"/>
  <c r="J43" i="8" s="1"/>
  <c r="K43" i="8" a="1"/>
  <c r="K43" i="8" s="1"/>
  <c r="L43" i="8" a="1"/>
  <c r="L43" i="8" s="1"/>
  <c r="M43" i="8" a="1"/>
  <c r="M43" i="8" s="1"/>
  <c r="N43" i="8" a="1"/>
  <c r="N43" i="8" s="1"/>
  <c r="O43" i="8" a="1"/>
  <c r="O43" i="8" s="1"/>
  <c r="P43" i="8" a="1"/>
  <c r="P43" i="8" s="1"/>
  <c r="P8" i="15" s="1"/>
  <c r="Q43" i="8" a="1"/>
  <c r="Q43" i="8" s="1"/>
  <c r="R43" i="8" a="1"/>
  <c r="R43" i="8" s="1"/>
  <c r="S43" i="8" a="1"/>
  <c r="S43" i="8" s="1"/>
  <c r="D47" i="8" a="1"/>
  <c r="D47" i="8" s="1"/>
  <c r="E47" i="8" a="1"/>
  <c r="E47" i="8" s="1"/>
  <c r="F47" i="8" a="1"/>
  <c r="F47" i="8" s="1"/>
  <c r="G47" i="8" a="1"/>
  <c r="G47" i="8" s="1"/>
  <c r="H47" i="8" a="1"/>
  <c r="H47" i="8" s="1"/>
  <c r="I47" i="8" a="1"/>
  <c r="I47" i="8" s="1"/>
  <c r="J47" i="8" a="1"/>
  <c r="J47" i="8" s="1"/>
  <c r="K47" i="8" a="1"/>
  <c r="K47" i="8" s="1"/>
  <c r="L47" i="8" a="1"/>
  <c r="L47" i="8" s="1"/>
  <c r="M47" i="8" a="1"/>
  <c r="M47" i="8" s="1"/>
  <c r="N47" i="8" a="1"/>
  <c r="N47" i="8" s="1"/>
  <c r="O47" i="8" a="1"/>
  <c r="O47" i="8" s="1"/>
  <c r="P47" i="8" a="1"/>
  <c r="P47" i="8" s="1"/>
  <c r="Q47" i="8" a="1"/>
  <c r="Q47" i="8" s="1"/>
  <c r="R47" i="8" a="1"/>
  <c r="R47" i="8" s="1"/>
  <c r="S47" i="8" a="1"/>
  <c r="S47" i="8" s="1"/>
  <c r="D48" i="8" a="1"/>
  <c r="D48" i="8" s="1"/>
  <c r="E48" i="8" a="1"/>
  <c r="E48" i="8" s="1"/>
  <c r="F48" i="8" a="1"/>
  <c r="F48" i="8" s="1"/>
  <c r="G48" i="8" a="1"/>
  <c r="G48" i="8" s="1"/>
  <c r="H48" i="8" a="1"/>
  <c r="H48" i="8" s="1"/>
  <c r="I48" i="8" a="1"/>
  <c r="I48" i="8" s="1"/>
  <c r="J48" i="8" a="1"/>
  <c r="J48" i="8" s="1"/>
  <c r="K48" i="8" a="1"/>
  <c r="K48" i="8"/>
  <c r="L48" i="8" a="1"/>
  <c r="L48" i="8" s="1"/>
  <c r="M48" i="8" a="1"/>
  <c r="M48" i="8" s="1"/>
  <c r="N48" i="8" a="1"/>
  <c r="N48" i="8" s="1"/>
  <c r="N13" i="7" s="1"/>
  <c r="O48" i="8" a="1"/>
  <c r="O48" i="8" s="1"/>
  <c r="P48" i="8" a="1"/>
  <c r="P48" i="8" s="1"/>
  <c r="Q48" i="8" a="1"/>
  <c r="Q48" i="8" s="1"/>
  <c r="R48" i="8" a="1"/>
  <c r="R48" i="8" s="1"/>
  <c r="S48" i="8" a="1"/>
  <c r="S48" i="8" s="1"/>
  <c r="D52" i="8" a="1"/>
  <c r="D52" i="8" s="1"/>
  <c r="E52" i="8" a="1"/>
  <c r="E52" i="8" s="1"/>
  <c r="F52" i="8" a="1"/>
  <c r="F52" i="8" s="1"/>
  <c r="G52" i="8" a="1"/>
  <c r="G52" i="8" s="1"/>
  <c r="H52" i="8" a="1"/>
  <c r="H52" i="8" s="1"/>
  <c r="I52" i="8" a="1"/>
  <c r="I52" i="8" s="1"/>
  <c r="J52" i="8" a="1"/>
  <c r="J52" i="8" s="1"/>
  <c r="K52" i="8" a="1"/>
  <c r="K52" i="8" s="1"/>
  <c r="L52" i="8" a="1"/>
  <c r="L52" i="8" s="1"/>
  <c r="M52" i="8" a="1"/>
  <c r="M52" i="8" s="1"/>
  <c r="N52" i="8" a="1"/>
  <c r="N52" i="8" s="1"/>
  <c r="O52" i="8" a="1"/>
  <c r="O52" i="8" s="1"/>
  <c r="P52" i="8" a="1"/>
  <c r="P52" i="8" s="1"/>
  <c r="Q52" i="8" a="1"/>
  <c r="Q52" i="8" s="1"/>
  <c r="R52" i="8" a="1"/>
  <c r="R52" i="8" s="1"/>
  <c r="S52" i="8" a="1"/>
  <c r="S52" i="8" s="1"/>
  <c r="D55" i="8" a="1"/>
  <c r="D55" i="8" s="1"/>
  <c r="E55" i="8" a="1"/>
  <c r="E55" i="8" s="1"/>
  <c r="F55" i="8" a="1"/>
  <c r="F55" i="8" s="1"/>
  <c r="F14" i="7" s="1"/>
  <c r="G55" i="8" a="1"/>
  <c r="G55" i="8" s="1"/>
  <c r="H55" i="8" a="1"/>
  <c r="H55" i="8" s="1"/>
  <c r="I55" i="8" a="1"/>
  <c r="I55" i="8" s="1"/>
  <c r="I9" i="15" s="1"/>
  <c r="J55" i="8" a="1"/>
  <c r="J55" i="8" s="1"/>
  <c r="K55" i="8" a="1"/>
  <c r="K55" i="8" s="1"/>
  <c r="L55" i="8" a="1"/>
  <c r="L55" i="8" s="1"/>
  <c r="L14" i="7" s="1"/>
  <c r="M55" i="8" a="1"/>
  <c r="M55" i="8" s="1"/>
  <c r="N55" i="8" a="1"/>
  <c r="N55" i="8" s="1"/>
  <c r="O55" i="8" a="1"/>
  <c r="O55" i="8" s="1"/>
  <c r="P55" i="8" a="1"/>
  <c r="P55" i="8" s="1"/>
  <c r="Q55" i="8" a="1"/>
  <c r="Q55" i="8" s="1"/>
  <c r="R55" i="8" a="1"/>
  <c r="R55" i="8" s="1"/>
  <c r="R14" i="7" s="1"/>
  <c r="S55" i="8" a="1"/>
  <c r="S55" i="8" s="1"/>
  <c r="D56" i="8" a="1"/>
  <c r="D56" i="8" s="1"/>
  <c r="E56" i="8" a="1"/>
  <c r="E56" i="8" s="1"/>
  <c r="F56" i="8" a="1"/>
  <c r="F56" i="8" s="1"/>
  <c r="G56" i="8" a="1"/>
  <c r="G56" i="8" s="1"/>
  <c r="H56" i="8" a="1"/>
  <c r="H56" i="8" s="1"/>
  <c r="I56" i="8" a="1"/>
  <c r="I56" i="8" s="1"/>
  <c r="J56" i="8" a="1"/>
  <c r="J56" i="8" s="1"/>
  <c r="K56" i="8" a="1"/>
  <c r="K56" i="8" s="1"/>
  <c r="L56" i="8" a="1"/>
  <c r="L56" i="8" s="1"/>
  <c r="M56" i="8" a="1"/>
  <c r="M56" i="8" s="1"/>
  <c r="N56" i="8" a="1"/>
  <c r="N56" i="8" s="1"/>
  <c r="O56" i="8" a="1"/>
  <c r="O56" i="8" s="1"/>
  <c r="P56" i="8" a="1"/>
  <c r="P56" i="8" s="1"/>
  <c r="Q56" i="8" a="1"/>
  <c r="Q56" i="8" s="1"/>
  <c r="R56" i="8" a="1"/>
  <c r="R56" i="8" s="1"/>
  <c r="S56" i="8" a="1"/>
  <c r="S56" i="8" s="1"/>
  <c r="D58" i="8" a="1"/>
  <c r="D58" i="8" s="1"/>
  <c r="E58" i="8" a="1"/>
  <c r="E58" i="8" s="1"/>
  <c r="F58" i="8" a="1"/>
  <c r="F58" i="8" s="1"/>
  <c r="G58" i="8" a="1"/>
  <c r="G58" i="8" s="1"/>
  <c r="H58" i="8" a="1"/>
  <c r="H58" i="8" s="1"/>
  <c r="I58" i="8" a="1"/>
  <c r="I58" i="8" s="1"/>
  <c r="J58" i="8" a="1"/>
  <c r="J58" i="8" s="1"/>
  <c r="K58" i="8" a="1"/>
  <c r="K58" i="8" s="1"/>
  <c r="L58" i="8" a="1"/>
  <c r="L58" i="8" s="1"/>
  <c r="M58" i="8" a="1"/>
  <c r="M58" i="8" s="1"/>
  <c r="N58" i="8" a="1"/>
  <c r="N58" i="8" s="1"/>
  <c r="O58" i="8" a="1"/>
  <c r="O58" i="8" s="1"/>
  <c r="P58" i="8" a="1"/>
  <c r="P58" i="8" s="1"/>
  <c r="Q58" i="8" a="1"/>
  <c r="Q58" i="8" s="1"/>
  <c r="R58" i="8" a="1"/>
  <c r="R58" i="8" s="1"/>
  <c r="S58" i="8" a="1"/>
  <c r="S58" i="8" s="1"/>
  <c r="D59" i="8" a="1"/>
  <c r="D59" i="8" s="1"/>
  <c r="E59" i="8" a="1"/>
  <c r="E59" i="8" s="1"/>
  <c r="F59" i="8" a="1"/>
  <c r="F59" i="8" s="1"/>
  <c r="G59" i="8" a="1"/>
  <c r="G59" i="8" s="1"/>
  <c r="H59" i="8" a="1"/>
  <c r="H59" i="8" s="1"/>
  <c r="I59" i="8" a="1"/>
  <c r="I59" i="8" s="1"/>
  <c r="J59" i="8" a="1"/>
  <c r="J59" i="8" s="1"/>
  <c r="K59" i="8" a="1"/>
  <c r="K59" i="8" s="1"/>
  <c r="L59" i="8" a="1"/>
  <c r="L59" i="8" s="1"/>
  <c r="M59" i="8" a="1"/>
  <c r="M59" i="8" s="1"/>
  <c r="N59" i="8" a="1"/>
  <c r="N59" i="8" s="1"/>
  <c r="O59" i="8" a="1"/>
  <c r="O59" i="8" s="1"/>
  <c r="P59" i="8" a="1"/>
  <c r="P59" i="8" s="1"/>
  <c r="Q59" i="8" a="1"/>
  <c r="Q59" i="8" s="1"/>
  <c r="R59" i="8" a="1"/>
  <c r="R59" i="8" s="1"/>
  <c r="S59" i="8" a="1"/>
  <c r="S59" i="8" s="1"/>
  <c r="D61" i="8" a="1"/>
  <c r="D61" i="8" s="1"/>
  <c r="E61" i="8" a="1"/>
  <c r="E61" i="8" s="1"/>
  <c r="F61" i="8" a="1"/>
  <c r="F61" i="8"/>
  <c r="G61" i="8" a="1"/>
  <c r="G61" i="8" s="1"/>
  <c r="H61" i="8" a="1"/>
  <c r="H61" i="8" s="1"/>
  <c r="I61" i="8" a="1"/>
  <c r="I61" i="8" s="1"/>
  <c r="J61" i="8" a="1"/>
  <c r="J61" i="8" s="1"/>
  <c r="K61" i="8" a="1"/>
  <c r="K61" i="8" s="1"/>
  <c r="L61" i="8" a="1"/>
  <c r="L61" i="8" s="1"/>
  <c r="M61" i="8" a="1"/>
  <c r="M61" i="8" s="1"/>
  <c r="M19" i="15" s="1"/>
  <c r="N61" i="8" a="1"/>
  <c r="N61" i="8" s="1"/>
  <c r="O61" i="8" a="1"/>
  <c r="O61" i="8" s="1"/>
  <c r="P61" i="8" a="1"/>
  <c r="P61" i="8" s="1"/>
  <c r="P16" i="7" s="1"/>
  <c r="Q61" i="8" a="1"/>
  <c r="Q61" i="8" s="1"/>
  <c r="R61" i="8" a="1"/>
  <c r="R61" i="8" s="1"/>
  <c r="S61" i="8" a="1"/>
  <c r="S61" i="8" s="1"/>
  <c r="D62" i="8" a="1"/>
  <c r="D62" i="8" s="1"/>
  <c r="E62" i="8" a="1"/>
  <c r="E62" i="8" s="1"/>
  <c r="F62" i="8" a="1"/>
  <c r="F62" i="8" s="1"/>
  <c r="G62" i="8" a="1"/>
  <c r="G62" i="8" s="1"/>
  <c r="H62" i="8" a="1"/>
  <c r="H62" i="8" s="1"/>
  <c r="I62" i="8" a="1"/>
  <c r="I62" i="8" s="1"/>
  <c r="J62" i="8" a="1"/>
  <c r="J62" i="8" s="1"/>
  <c r="K62" i="8" a="1"/>
  <c r="K62" i="8" s="1"/>
  <c r="L62" i="8" a="1"/>
  <c r="L62" i="8" s="1"/>
  <c r="M62" i="8" a="1"/>
  <c r="M62" i="8" s="1"/>
  <c r="N62" i="8" a="1"/>
  <c r="N62" i="8" s="1"/>
  <c r="O62" i="8" a="1"/>
  <c r="O62" i="8" s="1"/>
  <c r="P62" i="8" a="1"/>
  <c r="P62" i="8" s="1"/>
  <c r="Q62" i="8" a="1"/>
  <c r="Q62" i="8" s="1"/>
  <c r="R62" i="8" a="1"/>
  <c r="R62" i="8" s="1"/>
  <c r="S62" i="8" a="1"/>
  <c r="S62" i="8" s="1"/>
  <c r="D64" i="8" a="1"/>
  <c r="D64" i="8" s="1"/>
  <c r="E64" i="8" a="1"/>
  <c r="E64" i="8" s="1"/>
  <c r="F64" i="8" a="1"/>
  <c r="F64" i="8" s="1"/>
  <c r="G64" i="8" a="1"/>
  <c r="G64" i="8" s="1"/>
  <c r="H64" i="8" a="1"/>
  <c r="H64" i="8" s="1"/>
  <c r="I64" i="8" a="1"/>
  <c r="I64" i="8" s="1"/>
  <c r="J64" i="8" a="1"/>
  <c r="J64" i="8" s="1"/>
  <c r="K64" i="8" a="1"/>
  <c r="K64" i="8" s="1"/>
  <c r="L64" i="8" a="1"/>
  <c r="L64" i="8" s="1"/>
  <c r="M64" i="8" a="1"/>
  <c r="M64" i="8" s="1"/>
  <c r="N64" i="8" a="1"/>
  <c r="N64" i="8" s="1"/>
  <c r="O64" i="8" a="1"/>
  <c r="O64" i="8" s="1"/>
  <c r="P64" i="8" a="1"/>
  <c r="P64" i="8" s="1"/>
  <c r="Q64" i="8" a="1"/>
  <c r="Q64" i="8" s="1"/>
  <c r="R64" i="8" a="1"/>
  <c r="R64" i="8" s="1"/>
  <c r="S64" i="8" a="1"/>
  <c r="S64" i="8" s="1"/>
  <c r="D67" i="8" a="1"/>
  <c r="D67" i="8" s="1"/>
  <c r="E67" i="8" a="1"/>
  <c r="E67" i="8" s="1"/>
  <c r="F67" i="8" a="1"/>
  <c r="F67" i="8" s="1"/>
  <c r="G67" i="8" a="1"/>
  <c r="G67" i="8" s="1"/>
  <c r="H67" i="8" a="1"/>
  <c r="H67" i="8" s="1"/>
  <c r="I67" i="8" a="1"/>
  <c r="I67" i="8" s="1"/>
  <c r="J67" i="8" a="1"/>
  <c r="J67" i="8" s="1"/>
  <c r="K67" i="8" a="1"/>
  <c r="K67" i="8" s="1"/>
  <c r="L67" i="8" a="1"/>
  <c r="L67" i="8" s="1"/>
  <c r="M67" i="8" a="1"/>
  <c r="M67" i="8" s="1"/>
  <c r="N67" i="8" a="1"/>
  <c r="N67" i="8" s="1"/>
  <c r="O67" i="8" a="1"/>
  <c r="O67" i="8" s="1"/>
  <c r="P67" i="8" a="1"/>
  <c r="P67" i="8" s="1"/>
  <c r="Q67" i="8" a="1"/>
  <c r="Q67" i="8" s="1"/>
  <c r="R67" i="8" a="1"/>
  <c r="R67" i="8" s="1"/>
  <c r="S67" i="8" a="1"/>
  <c r="S67" i="8" s="1"/>
  <c r="D68" i="8" a="1"/>
  <c r="D68" i="8" s="1"/>
  <c r="E68" i="8" a="1"/>
  <c r="E68" i="8" s="1"/>
  <c r="F68" i="8" a="1"/>
  <c r="F68" i="8" s="1"/>
  <c r="G68" i="8" a="1"/>
  <c r="G68" i="8" s="1"/>
  <c r="H68" i="8" a="1"/>
  <c r="H68" i="8" s="1"/>
  <c r="H18" i="7" s="1"/>
  <c r="I68" i="8" a="1"/>
  <c r="I68" i="8" s="1"/>
  <c r="J68" i="8" a="1"/>
  <c r="J68" i="8" s="1"/>
  <c r="K68" i="8" a="1"/>
  <c r="K68" i="8" s="1"/>
  <c r="L68" i="8" a="1"/>
  <c r="L68" i="8" s="1"/>
  <c r="M68" i="8" a="1"/>
  <c r="M68" i="8" s="1"/>
  <c r="N68" i="8" a="1"/>
  <c r="N68" i="8" s="1"/>
  <c r="N18" i="7" s="1"/>
  <c r="O68" i="8" a="1"/>
  <c r="O68" i="8" s="1"/>
  <c r="P68" i="8" a="1"/>
  <c r="P68" i="8" s="1"/>
  <c r="Q68" i="8" a="1"/>
  <c r="Q68" i="8" s="1"/>
  <c r="R68" i="8" a="1"/>
  <c r="R68" i="8" s="1"/>
  <c r="S68" i="8" a="1"/>
  <c r="S68" i="8" s="1"/>
  <c r="D70" i="8" a="1"/>
  <c r="D70" i="8" s="1"/>
  <c r="E70" i="8" a="1"/>
  <c r="E70" i="8" s="1"/>
  <c r="F70" i="8" a="1"/>
  <c r="F70" i="8" s="1"/>
  <c r="G70" i="8" a="1"/>
  <c r="G70" i="8" s="1"/>
  <c r="H70" i="8" a="1"/>
  <c r="H70" i="8" s="1"/>
  <c r="I70" i="8" a="1"/>
  <c r="I70" i="8" s="1"/>
  <c r="J70" i="8" a="1"/>
  <c r="J70" i="8" s="1"/>
  <c r="K70" i="8" a="1"/>
  <c r="K70" i="8" s="1"/>
  <c r="L70" i="8" a="1"/>
  <c r="L70" i="8" s="1"/>
  <c r="M70" i="8" a="1"/>
  <c r="M70" i="8" s="1"/>
  <c r="N70" i="8" a="1"/>
  <c r="N70" i="8" s="1"/>
  <c r="O70" i="8" a="1"/>
  <c r="O70" i="8" s="1"/>
  <c r="P70" i="8" a="1"/>
  <c r="P70" i="8" s="1"/>
  <c r="Q70" i="8" a="1"/>
  <c r="Q70" i="8" s="1"/>
  <c r="R70" i="8" a="1"/>
  <c r="R70" i="8" s="1"/>
  <c r="S70" i="8" a="1"/>
  <c r="S70" i="8" s="1"/>
  <c r="D72" i="8" a="1"/>
  <c r="D72" i="8" s="1"/>
  <c r="D19" i="7" s="1"/>
  <c r="E72" i="8" a="1"/>
  <c r="E72" i="8" s="1"/>
  <c r="F72" i="8" a="1"/>
  <c r="F72" i="8" s="1"/>
  <c r="G72" i="8" a="1"/>
  <c r="G72" i="8" s="1"/>
  <c r="H72" i="8" a="1"/>
  <c r="H72" i="8" s="1"/>
  <c r="I72" i="8" a="1"/>
  <c r="I72" i="8" s="1"/>
  <c r="J72" i="8" a="1"/>
  <c r="J72" i="8" s="1"/>
  <c r="K72" i="8" a="1"/>
  <c r="K72" i="8" s="1"/>
  <c r="L72" i="8" a="1"/>
  <c r="L72" i="8" s="1"/>
  <c r="O29" i="17" s="1"/>
  <c r="M72" i="8" a="1"/>
  <c r="M72" i="8" s="1"/>
  <c r="N72" i="8" a="1"/>
  <c r="N72" i="8" s="1"/>
  <c r="O72" i="8" a="1"/>
  <c r="O72" i="8" s="1"/>
  <c r="P72" i="8" a="1"/>
  <c r="P72" i="8" s="1"/>
  <c r="Q72" i="8" a="1"/>
  <c r="Q72" i="8" s="1"/>
  <c r="R72" i="8" a="1"/>
  <c r="R72" i="8" s="1"/>
  <c r="S72" i="8" a="1"/>
  <c r="S72" i="8" s="1"/>
  <c r="D73" i="8" a="1"/>
  <c r="D73" i="8" s="1"/>
  <c r="E73" i="8" a="1"/>
  <c r="E73" i="8" s="1"/>
  <c r="F73" i="8" a="1"/>
  <c r="F73" i="8" s="1"/>
  <c r="G73" i="8" a="1"/>
  <c r="G73" i="8" s="1"/>
  <c r="H73" i="8" a="1"/>
  <c r="H73" i="8" s="1"/>
  <c r="I73" i="8" a="1"/>
  <c r="I73" i="8" s="1"/>
  <c r="J73" i="8" a="1"/>
  <c r="J73" i="8" s="1"/>
  <c r="K73" i="8" a="1"/>
  <c r="K73" i="8" s="1"/>
  <c r="L73" i="8" a="1"/>
  <c r="L73" i="8" s="1"/>
  <c r="M73" i="8" a="1"/>
  <c r="M73" i="8" s="1"/>
  <c r="N73" i="8" a="1"/>
  <c r="N73" i="8" s="1"/>
  <c r="O73" i="8" a="1"/>
  <c r="O73" i="8" s="1"/>
  <c r="P73" i="8" a="1"/>
  <c r="P73" i="8" s="1"/>
  <c r="Q73" i="8" a="1"/>
  <c r="Q73" i="8" s="1"/>
  <c r="R73" i="8" a="1"/>
  <c r="R73" i="8" s="1"/>
  <c r="S73" i="8" a="1"/>
  <c r="S73" i="8" s="1"/>
  <c r="D75" i="8" a="1"/>
  <c r="D75" i="8" s="1"/>
  <c r="E75" i="8" a="1"/>
  <c r="E75" i="8" s="1"/>
  <c r="F75" i="8" a="1"/>
  <c r="F75" i="8" s="1"/>
  <c r="G75" i="8" a="1"/>
  <c r="G75" i="8" s="1"/>
  <c r="H75" i="8" a="1"/>
  <c r="H75" i="8" s="1"/>
  <c r="I75" i="8" a="1"/>
  <c r="I75" i="8" s="1"/>
  <c r="K20" i="17" s="1"/>
  <c r="J75" i="8" a="1"/>
  <c r="J75" i="8" s="1"/>
  <c r="K75" i="8" a="1"/>
  <c r="K75" i="8" s="1"/>
  <c r="L75" i="8" a="1"/>
  <c r="L75" i="8" s="1"/>
  <c r="M75" i="8" a="1"/>
  <c r="M75" i="8" s="1"/>
  <c r="N75" i="8" a="1"/>
  <c r="N75" i="8" s="1"/>
  <c r="O75" i="8" a="1"/>
  <c r="O75" i="8" s="1"/>
  <c r="P75" i="8" a="1"/>
  <c r="P75" i="8" s="1"/>
  <c r="Q75" i="8" a="1"/>
  <c r="Q75" i="8" s="1"/>
  <c r="R75" i="8" a="1"/>
  <c r="R75" i="8" s="1"/>
  <c r="S75" i="8" a="1"/>
  <c r="S75" i="8" s="1"/>
  <c r="D78" i="8" a="1"/>
  <c r="D78" i="8" s="1"/>
  <c r="E78" i="8" a="1"/>
  <c r="E78" i="8" s="1"/>
  <c r="F78" i="8" a="1"/>
  <c r="F78" i="8" s="1"/>
  <c r="G78" i="8" a="1"/>
  <c r="G78" i="8" s="1"/>
  <c r="H78" i="8" a="1"/>
  <c r="H78" i="8" s="1"/>
  <c r="I78" i="8" a="1"/>
  <c r="I78" i="8" s="1"/>
  <c r="J78" i="8" a="1"/>
  <c r="J78" i="8" s="1"/>
  <c r="K78" i="8" a="1"/>
  <c r="K78" i="8" s="1"/>
  <c r="L78" i="8" a="1"/>
  <c r="L78" i="8" s="1"/>
  <c r="M78" i="8" a="1"/>
  <c r="M78" i="8" s="1"/>
  <c r="N78" i="8" a="1"/>
  <c r="N78" i="8" s="1"/>
  <c r="O78" i="8" a="1"/>
  <c r="O78" i="8" s="1"/>
  <c r="P78" i="8" a="1"/>
  <c r="P78" i="8" s="1"/>
  <c r="Q78" i="8" a="1"/>
  <c r="Q78" i="8" s="1"/>
  <c r="R78" i="8" a="1"/>
  <c r="R78" i="8" s="1"/>
  <c r="S78" i="8" a="1"/>
  <c r="S78" i="8" s="1"/>
  <c r="D82" i="8" a="1"/>
  <c r="D82" i="8" s="1"/>
  <c r="E82" i="8" a="1"/>
  <c r="E82" i="8" s="1"/>
  <c r="F82" i="8" a="1"/>
  <c r="F82" i="8" s="1"/>
  <c r="F21" i="7" s="1"/>
  <c r="G82" i="8" a="1"/>
  <c r="G82" i="8" s="1"/>
  <c r="H82" i="8" a="1"/>
  <c r="H82" i="8" s="1"/>
  <c r="I82" i="8" a="1"/>
  <c r="I82" i="8" s="1"/>
  <c r="J82" i="8" a="1"/>
  <c r="J82" i="8" s="1"/>
  <c r="K82" i="8" a="1"/>
  <c r="K82" i="8" s="1"/>
  <c r="K21" i="7" s="1"/>
  <c r="L82" i="8" a="1"/>
  <c r="L82" i="8" s="1"/>
  <c r="M82" i="8" a="1"/>
  <c r="M82" i="8" s="1"/>
  <c r="N82" i="8" a="1"/>
  <c r="N82" i="8" s="1"/>
  <c r="N21" i="7" s="1"/>
  <c r="O82" i="8" a="1"/>
  <c r="O82" i="8" s="1"/>
  <c r="P82" i="8" a="1"/>
  <c r="P82" i="8" s="1"/>
  <c r="P21" i="7" s="1"/>
  <c r="Q82" i="8" a="1"/>
  <c r="Q82" i="8" s="1"/>
  <c r="R82" i="8" a="1"/>
  <c r="R82" i="8" s="1"/>
  <c r="S82" i="8" a="1"/>
  <c r="S82" i="8" s="1"/>
  <c r="D86" i="8" a="1"/>
  <c r="D86" i="8" s="1"/>
  <c r="E86" i="8" a="1"/>
  <c r="E86" i="8" s="1"/>
  <c r="F86" i="8" a="1"/>
  <c r="F86" i="8" s="1"/>
  <c r="G86" i="8" a="1"/>
  <c r="G86" i="8" s="1"/>
  <c r="H86" i="8" a="1"/>
  <c r="H86" i="8" s="1"/>
  <c r="I86" i="8" a="1"/>
  <c r="I86" i="8" s="1"/>
  <c r="J86" i="8" a="1"/>
  <c r="J86" i="8"/>
  <c r="K86" i="8" a="1"/>
  <c r="K86" i="8" s="1"/>
  <c r="L86" i="8" a="1"/>
  <c r="L86" i="8" s="1"/>
  <c r="M86" i="8" a="1"/>
  <c r="M86" i="8" s="1"/>
  <c r="N86" i="8" a="1"/>
  <c r="N86" i="8" s="1"/>
  <c r="O86" i="8" a="1"/>
  <c r="O86" i="8" s="1"/>
  <c r="P86" i="8" a="1"/>
  <c r="P86" i="8" s="1"/>
  <c r="Q86" i="8" a="1"/>
  <c r="Q86" i="8" s="1"/>
  <c r="R86" i="8" a="1"/>
  <c r="R86" i="8" s="1"/>
  <c r="S86" i="8" a="1"/>
  <c r="S86" i="8" s="1"/>
  <c r="D87" i="8" a="1"/>
  <c r="D87" i="8" s="1"/>
  <c r="E87" i="8" a="1"/>
  <c r="E87" i="8" s="1"/>
  <c r="F87" i="8" a="1"/>
  <c r="F87" i="8" s="1"/>
  <c r="G87" i="8" a="1"/>
  <c r="G87" i="8" s="1"/>
  <c r="H87" i="8" a="1"/>
  <c r="H87" i="8" s="1"/>
  <c r="I87" i="8" a="1"/>
  <c r="I87" i="8" s="1"/>
  <c r="J87" i="8" a="1"/>
  <c r="J87" i="8" s="1"/>
  <c r="K87" i="8" a="1"/>
  <c r="K87" i="8" s="1"/>
  <c r="L87" i="8" a="1"/>
  <c r="L87" i="8" s="1"/>
  <c r="M87" i="8" a="1"/>
  <c r="M87" i="8" s="1"/>
  <c r="N87" i="8" a="1"/>
  <c r="N87" i="8" s="1"/>
  <c r="N22" i="7" s="1"/>
  <c r="O87" i="8" a="1"/>
  <c r="O87" i="8" s="1"/>
  <c r="P87" i="8" a="1"/>
  <c r="P87" i="8" s="1"/>
  <c r="Q87" i="8" a="1"/>
  <c r="Q87" i="8" s="1"/>
  <c r="R87" i="8" a="1"/>
  <c r="R87" i="8" s="1"/>
  <c r="S87" i="8" a="1"/>
  <c r="S87" i="8" s="1"/>
  <c r="D89" i="8" a="1"/>
  <c r="D89" i="8" s="1"/>
  <c r="E89" i="8" a="1"/>
  <c r="E89" i="8" s="1"/>
  <c r="F89" i="8" a="1"/>
  <c r="F89" i="8" s="1"/>
  <c r="G89" i="8" a="1"/>
  <c r="G89" i="8" s="1"/>
  <c r="H89" i="8" a="1"/>
  <c r="H89" i="8" s="1"/>
  <c r="I89" i="8" a="1"/>
  <c r="I89" i="8" s="1"/>
  <c r="J89" i="8" a="1"/>
  <c r="J89" i="8" s="1"/>
  <c r="K89" i="8" a="1"/>
  <c r="K89" i="8" s="1"/>
  <c r="L89" i="8" a="1"/>
  <c r="L89" i="8" s="1"/>
  <c r="M89" i="8" a="1"/>
  <c r="M89" i="8" s="1"/>
  <c r="N89" i="8" a="1"/>
  <c r="N89" i="8" s="1"/>
  <c r="O89" i="8" a="1"/>
  <c r="O89" i="8" s="1"/>
  <c r="P89" i="8" a="1"/>
  <c r="P89" i="8" s="1"/>
  <c r="Q89" i="8" a="1"/>
  <c r="Q89" i="8" s="1"/>
  <c r="R89" i="8" a="1"/>
  <c r="R89" i="8" s="1"/>
  <c r="S89" i="8" a="1"/>
  <c r="S89" i="8" s="1"/>
  <c r="D91" i="8" a="1"/>
  <c r="D91" i="8" s="1"/>
  <c r="E91" i="8" a="1"/>
  <c r="E91" i="8" s="1"/>
  <c r="F91" i="8" a="1"/>
  <c r="F91" i="8" s="1"/>
  <c r="F23" i="7" s="1"/>
  <c r="G91" i="8" a="1"/>
  <c r="G91" i="8" s="1"/>
  <c r="H91" i="8" a="1"/>
  <c r="H91" i="8" s="1"/>
  <c r="I91" i="8" a="1"/>
  <c r="I91" i="8" s="1"/>
  <c r="J91" i="8" a="1"/>
  <c r="J91" i="8" s="1"/>
  <c r="K91" i="8" a="1"/>
  <c r="K91" i="8" s="1"/>
  <c r="L91" i="8" a="1"/>
  <c r="L91" i="8" s="1"/>
  <c r="M91" i="8" a="1"/>
  <c r="M91" i="8" s="1"/>
  <c r="N91" i="8" a="1"/>
  <c r="N91" i="8" s="1"/>
  <c r="O91" i="8" a="1"/>
  <c r="O91" i="8" s="1"/>
  <c r="P91" i="8" a="1"/>
  <c r="P91" i="8" s="1"/>
  <c r="Q91" i="8" a="1"/>
  <c r="Q91" i="8" s="1"/>
  <c r="Q23" i="7" s="1"/>
  <c r="R91" i="8" a="1"/>
  <c r="R91" i="8" s="1"/>
  <c r="R23" i="7" s="1"/>
  <c r="S91" i="8" a="1"/>
  <c r="S91" i="8" s="1"/>
  <c r="D94" i="8" a="1"/>
  <c r="D94" i="8" s="1"/>
  <c r="E94" i="8" a="1"/>
  <c r="E94" i="8" s="1"/>
  <c r="F94" i="8" a="1"/>
  <c r="F94" i="8" s="1"/>
  <c r="G94" i="8" a="1"/>
  <c r="G94" i="8" s="1"/>
  <c r="H94" i="8" a="1"/>
  <c r="H94" i="8" s="1"/>
  <c r="I94" i="8" a="1"/>
  <c r="I94" i="8" s="1"/>
  <c r="J94" i="8" a="1"/>
  <c r="J94" i="8" s="1"/>
  <c r="K94" i="8" a="1"/>
  <c r="K94" i="8" s="1"/>
  <c r="L94" i="8" a="1"/>
  <c r="L94" i="8" s="1"/>
  <c r="M94" i="8" a="1"/>
  <c r="M94" i="8" s="1"/>
  <c r="N94" i="8" a="1"/>
  <c r="N94" i="8" s="1"/>
  <c r="O94" i="8" a="1"/>
  <c r="O94" i="8" s="1"/>
  <c r="P94" i="8" a="1"/>
  <c r="P94" i="8" s="1"/>
  <c r="Q94" i="8" a="1"/>
  <c r="Q94" i="8" s="1"/>
  <c r="R94" i="8" a="1"/>
  <c r="R94" i="8" s="1"/>
  <c r="S94" i="8" a="1"/>
  <c r="S94" i="8" s="1"/>
  <c r="D96" i="8" a="1"/>
  <c r="D96" i="8" s="1"/>
  <c r="E96" i="8" a="1"/>
  <c r="E96" i="8" s="1"/>
  <c r="F96" i="8" a="1"/>
  <c r="F96" i="8" s="1"/>
  <c r="G28" i="17" s="1"/>
  <c r="G96" i="8" a="1"/>
  <c r="G96" i="8" s="1"/>
  <c r="H96" i="8" a="1"/>
  <c r="H96" i="8" s="1"/>
  <c r="H24" i="7" s="1"/>
  <c r="I96" i="8" a="1"/>
  <c r="I96" i="8" s="1"/>
  <c r="J96" i="8" a="1"/>
  <c r="J96" i="8" s="1"/>
  <c r="K96" i="8" a="1"/>
  <c r="K96" i="8" s="1"/>
  <c r="L96" i="8" a="1"/>
  <c r="L96" i="8" s="1"/>
  <c r="M96" i="8" a="1"/>
  <c r="M96" i="8" s="1"/>
  <c r="N96" i="8" a="1"/>
  <c r="N96" i="8" s="1"/>
  <c r="O96" i="8" a="1"/>
  <c r="O96" i="8" s="1"/>
  <c r="P96" i="8" a="1"/>
  <c r="P96" i="8" s="1"/>
  <c r="Q96" i="8" a="1"/>
  <c r="Q96" i="8" s="1"/>
  <c r="R96" i="8" a="1"/>
  <c r="R96" i="8" s="1"/>
  <c r="X28" i="17" s="1"/>
  <c r="S96" i="8" a="1"/>
  <c r="S96" i="8" s="1"/>
  <c r="D98" i="8" a="1"/>
  <c r="D98" i="8" s="1"/>
  <c r="E98" i="8" a="1"/>
  <c r="E98" i="8" s="1"/>
  <c r="F98" i="8" a="1"/>
  <c r="F98" i="8" s="1"/>
  <c r="G98" i="8" a="1"/>
  <c r="G98" i="8" s="1"/>
  <c r="H98" i="8" a="1"/>
  <c r="H98" i="8" s="1"/>
  <c r="I98" i="8" a="1"/>
  <c r="I98" i="8" s="1"/>
  <c r="J98" i="8" a="1"/>
  <c r="J98" i="8" s="1"/>
  <c r="K98" i="8" a="1"/>
  <c r="K98" i="8" s="1"/>
  <c r="L98" i="8" a="1"/>
  <c r="L98" i="8" s="1"/>
  <c r="M98" i="8" a="1"/>
  <c r="M98" i="8" s="1"/>
  <c r="N98" i="8" a="1"/>
  <c r="N98" i="8" s="1"/>
  <c r="O98" i="8" a="1"/>
  <c r="O98" i="8" s="1"/>
  <c r="P98" i="8" a="1"/>
  <c r="P98" i="8" s="1"/>
  <c r="Q98" i="8" a="1"/>
  <c r="Q98" i="8" s="1"/>
  <c r="R98" i="8" a="1"/>
  <c r="R98" i="8" s="1"/>
  <c r="S98" i="8" a="1"/>
  <c r="S98" i="8" s="1"/>
  <c r="D99" i="8" a="1"/>
  <c r="D99" i="8" s="1"/>
  <c r="E99" i="8" a="1"/>
  <c r="E99" i="8" s="1"/>
  <c r="F99" i="8" a="1"/>
  <c r="F99" i="8" s="1"/>
  <c r="G99" i="8" a="1"/>
  <c r="G99" i="8" s="1"/>
  <c r="H99" i="8" a="1"/>
  <c r="H99" i="8" s="1"/>
  <c r="I99" i="8" a="1"/>
  <c r="I99" i="8" s="1"/>
  <c r="J99" i="8" a="1"/>
  <c r="J99" i="8" s="1"/>
  <c r="J25" i="7" s="1"/>
  <c r="K99" i="8" a="1"/>
  <c r="K99" i="8" s="1"/>
  <c r="L99" i="8" a="1"/>
  <c r="L99" i="8" s="1"/>
  <c r="L30" i="15" s="1"/>
  <c r="M99" i="8" a="1"/>
  <c r="M99" i="8" s="1"/>
  <c r="M30" i="15" s="1"/>
  <c r="N99" i="8" a="1"/>
  <c r="N99" i="8" s="1"/>
  <c r="O99" i="8" a="1"/>
  <c r="O99" i="8" s="1"/>
  <c r="O25" i="7" s="1"/>
  <c r="P99" i="8" a="1"/>
  <c r="P99" i="8"/>
  <c r="Q99" i="8" a="1"/>
  <c r="Q99" i="8" s="1"/>
  <c r="R99" i="8" a="1"/>
  <c r="R99" i="8" s="1"/>
  <c r="S99" i="8" a="1"/>
  <c r="S99" i="8" s="1"/>
  <c r="D100" i="8" a="1"/>
  <c r="D100" i="8" s="1"/>
  <c r="E100" i="8" a="1"/>
  <c r="E100" i="8" s="1"/>
  <c r="F100" i="8" a="1"/>
  <c r="F100" i="8" s="1"/>
  <c r="G100" i="8" a="1"/>
  <c r="G100" i="8" s="1"/>
  <c r="H100" i="8" a="1"/>
  <c r="H100" i="8" s="1"/>
  <c r="I100" i="8" a="1"/>
  <c r="I100" i="8" s="1"/>
  <c r="J100" i="8" a="1"/>
  <c r="J100" i="8" s="1"/>
  <c r="K100" i="8" a="1"/>
  <c r="K100" i="8" s="1"/>
  <c r="L100" i="8" a="1"/>
  <c r="L100" i="8" s="1"/>
  <c r="M100" i="8" a="1"/>
  <c r="M100" i="8" s="1"/>
  <c r="N100" i="8" a="1"/>
  <c r="N100" i="8" s="1"/>
  <c r="O100" i="8" a="1"/>
  <c r="O100" i="8" s="1"/>
  <c r="P100" i="8" a="1"/>
  <c r="P100" i="8" s="1"/>
  <c r="Q100" i="8" a="1"/>
  <c r="Q100" i="8" s="1"/>
  <c r="R100" i="8" a="1"/>
  <c r="R100" i="8" s="1"/>
  <c r="S100" i="8" a="1"/>
  <c r="S100" i="8" s="1"/>
  <c r="D102" i="8" a="1"/>
  <c r="D102" i="8" s="1"/>
  <c r="E102" i="8" a="1"/>
  <c r="E102" i="8" s="1"/>
  <c r="F102" i="8" a="1"/>
  <c r="F102" i="8" s="1"/>
  <c r="G102" i="8" a="1"/>
  <c r="G102" i="8" s="1"/>
  <c r="H102" i="8" a="1"/>
  <c r="H102" i="8" s="1"/>
  <c r="I102" i="8" a="1"/>
  <c r="I102" i="8" s="1"/>
  <c r="J102" i="8" a="1"/>
  <c r="J102" i="8" s="1"/>
  <c r="K102" i="8" a="1"/>
  <c r="K102" i="8"/>
  <c r="L102" i="8" a="1"/>
  <c r="L102" i="8" s="1"/>
  <c r="M102" i="8" a="1"/>
  <c r="M102" i="8" s="1"/>
  <c r="N102" i="8" a="1"/>
  <c r="N102" i="8" s="1"/>
  <c r="O102" i="8" a="1"/>
  <c r="O102" i="8" s="1"/>
  <c r="P102" i="8" a="1"/>
  <c r="P102" i="8" s="1"/>
  <c r="Q102" i="8" a="1"/>
  <c r="Q102" i="8" s="1"/>
  <c r="R102" i="8" a="1"/>
  <c r="R102" i="8" s="1"/>
  <c r="S102" i="8" a="1"/>
  <c r="S102" i="8" s="1"/>
  <c r="D103" i="8" a="1"/>
  <c r="D103" i="8" s="1"/>
  <c r="E103" i="8" a="1"/>
  <c r="E103" i="8" s="1"/>
  <c r="F103" i="8" a="1"/>
  <c r="F103" i="8" s="1"/>
  <c r="G103" i="8" a="1"/>
  <c r="G103" i="8" s="1"/>
  <c r="H103" i="8" a="1"/>
  <c r="H103" i="8" s="1"/>
  <c r="I103" i="8" a="1"/>
  <c r="I103" i="8" s="1"/>
  <c r="J103" i="8" a="1"/>
  <c r="J103" i="8" s="1"/>
  <c r="K103" i="8" a="1"/>
  <c r="K103" i="8" s="1"/>
  <c r="L103" i="8" a="1"/>
  <c r="L103" i="8" s="1"/>
  <c r="M103" i="8" a="1"/>
  <c r="M103" i="8" s="1"/>
  <c r="N103" i="8" a="1"/>
  <c r="N103" i="8" s="1"/>
  <c r="O103" i="8" a="1"/>
  <c r="O103" i="8" s="1"/>
  <c r="P103" i="8" a="1"/>
  <c r="P103" i="8" s="1"/>
  <c r="Q103" i="8" a="1"/>
  <c r="Q103" i="8" s="1"/>
  <c r="R103" i="8" a="1"/>
  <c r="R103" i="8" s="1"/>
  <c r="S103" i="8" a="1"/>
  <c r="S103" i="8" s="1"/>
  <c r="D106" i="8" a="1"/>
  <c r="D106" i="8" s="1"/>
  <c r="E106" i="8" a="1"/>
  <c r="E106" i="8" s="1"/>
  <c r="F106" i="8" a="1"/>
  <c r="F106" i="8" s="1"/>
  <c r="G8" i="17" s="1"/>
  <c r="G106" i="8" a="1"/>
  <c r="G106" i="8" s="1"/>
  <c r="H106" i="8" a="1"/>
  <c r="H106" i="8" s="1"/>
  <c r="H27" i="7" s="1"/>
  <c r="I106" i="8" a="1"/>
  <c r="I106" i="8" s="1"/>
  <c r="J106" i="8" a="1"/>
  <c r="J106" i="8" s="1"/>
  <c r="K106" i="8" a="1"/>
  <c r="K106" i="8" s="1"/>
  <c r="L106" i="8" a="1"/>
  <c r="L106" i="8" s="1"/>
  <c r="M106" i="8" a="1"/>
  <c r="M106" i="8" s="1"/>
  <c r="N106" i="8" a="1"/>
  <c r="N106" i="8" s="1"/>
  <c r="O106" i="8" a="1"/>
  <c r="O106" i="8" s="1"/>
  <c r="P106" i="8" a="1"/>
  <c r="P106" i="8" s="1"/>
  <c r="Q106" i="8" a="1"/>
  <c r="Q106" i="8" s="1"/>
  <c r="R106" i="8" a="1"/>
  <c r="R106" i="8" s="1"/>
  <c r="X8" i="17" s="1"/>
  <c r="S106" i="8" a="1"/>
  <c r="S106" i="8" s="1"/>
  <c r="D107" i="8" a="1"/>
  <c r="D107" i="8" s="1"/>
  <c r="E107" i="8" a="1"/>
  <c r="E107" i="8" s="1"/>
  <c r="F107" i="8" a="1"/>
  <c r="F107" i="8" s="1"/>
  <c r="G107" i="8" a="1"/>
  <c r="G107" i="8" s="1"/>
  <c r="H107" i="8" a="1"/>
  <c r="H107" i="8" s="1"/>
  <c r="I107" i="8" a="1"/>
  <c r="I107" i="8" s="1"/>
  <c r="J107" i="8" a="1"/>
  <c r="J107" i="8" s="1"/>
  <c r="K107" i="8" a="1"/>
  <c r="K107" i="8" s="1"/>
  <c r="L107" i="8" a="1"/>
  <c r="L107" i="8" s="1"/>
  <c r="M107" i="8" a="1"/>
  <c r="M107" i="8" s="1"/>
  <c r="N107" i="8" a="1"/>
  <c r="N107" i="8" s="1"/>
  <c r="O107" i="8" a="1"/>
  <c r="O107" i="8" s="1"/>
  <c r="P107" i="8" a="1"/>
  <c r="P107" i="8" s="1"/>
  <c r="Q107" i="8" a="1"/>
  <c r="Q107" i="8" s="1"/>
  <c r="R107" i="8" a="1"/>
  <c r="R107" i="8" s="1"/>
  <c r="S107" i="8" a="1"/>
  <c r="S107" i="8" s="1"/>
  <c r="D109" i="8" a="1"/>
  <c r="D109" i="8" s="1"/>
  <c r="E109" i="8" a="1"/>
  <c r="E109" i="8" s="1"/>
  <c r="F7" i="17" s="1"/>
  <c r="F109" i="8" a="1"/>
  <c r="F109" i="8" s="1"/>
  <c r="G109" i="8" a="1"/>
  <c r="G109" i="8" s="1"/>
  <c r="H109" i="8" a="1"/>
  <c r="H109" i="8" s="1"/>
  <c r="J7" i="17" s="1"/>
  <c r="I109" i="8" a="1"/>
  <c r="I109" i="8" s="1"/>
  <c r="J109" i="8" a="1"/>
  <c r="J109" i="8" s="1"/>
  <c r="K109" i="8" a="1"/>
  <c r="K109" i="8" s="1"/>
  <c r="L109" i="8" a="1"/>
  <c r="L109" i="8" s="1"/>
  <c r="M109" i="8" a="1"/>
  <c r="M109" i="8" s="1"/>
  <c r="N109" i="8" a="1"/>
  <c r="N109" i="8" s="1"/>
  <c r="O109" i="8" a="1"/>
  <c r="O109" i="8" s="1"/>
  <c r="P109" i="8" a="1"/>
  <c r="P109" i="8" s="1"/>
  <c r="P2" i="15" s="1"/>
  <c r="Q109" i="8" a="1"/>
  <c r="Q109" i="8" s="1"/>
  <c r="R109" i="8" a="1"/>
  <c r="R109" i="8" s="1"/>
  <c r="S109" i="8" a="1"/>
  <c r="S109" i="8" s="1"/>
  <c r="Y7" i="17" s="1"/>
  <c r="D111" i="8" a="1"/>
  <c r="D111" i="8" s="1"/>
  <c r="E111" i="8" a="1"/>
  <c r="E111" i="8" s="1"/>
  <c r="F111" i="8" a="1"/>
  <c r="F111" i="8" s="1"/>
  <c r="G111" i="8" a="1"/>
  <c r="G111" i="8" s="1"/>
  <c r="H111" i="8" a="1"/>
  <c r="H111" i="8" s="1"/>
  <c r="I111" i="8" a="1"/>
  <c r="I111" i="8" s="1"/>
  <c r="J111" i="8" a="1"/>
  <c r="J111" i="8" s="1"/>
  <c r="K111" i="8" a="1"/>
  <c r="K111" i="8" s="1"/>
  <c r="L111" i="8" a="1"/>
  <c r="L111" i="8" s="1"/>
  <c r="M111" i="8" a="1"/>
  <c r="M111" i="8" s="1"/>
  <c r="N111" i="8" a="1"/>
  <c r="N111" i="8" s="1"/>
  <c r="O111" i="8" a="1"/>
  <c r="O111" i="8" s="1"/>
  <c r="P111" i="8" a="1"/>
  <c r="P111" i="8" s="1"/>
  <c r="Q111" i="8" a="1"/>
  <c r="Q111" i="8" s="1"/>
  <c r="R111" i="8" a="1"/>
  <c r="R111" i="8" s="1"/>
  <c r="S111" i="8" a="1"/>
  <c r="S111" i="8" s="1"/>
  <c r="D113" i="8" a="1"/>
  <c r="D113" i="8" s="1"/>
  <c r="E113" i="8" a="1"/>
  <c r="E113" i="8" s="1"/>
  <c r="F113" i="8" a="1"/>
  <c r="F113" i="8" s="1"/>
  <c r="G113" i="8" a="1"/>
  <c r="G113" i="8" s="1"/>
  <c r="G29" i="7" s="1"/>
  <c r="H113" i="8" a="1"/>
  <c r="H113" i="8" s="1"/>
  <c r="I113" i="8" a="1"/>
  <c r="I113" i="8" s="1"/>
  <c r="K14" i="17" s="1"/>
  <c r="J113" i="8" a="1"/>
  <c r="J113" i="8" s="1"/>
  <c r="L14" i="17" s="1"/>
  <c r="K113" i="8" a="1"/>
  <c r="K113" i="8" s="1"/>
  <c r="L113" i="8" a="1"/>
  <c r="L113" i="8" s="1"/>
  <c r="L29" i="7" s="1"/>
  <c r="M113" i="8" a="1"/>
  <c r="M113" i="8" s="1"/>
  <c r="N113" i="8" a="1"/>
  <c r="N113" i="8" s="1"/>
  <c r="O113" i="8" a="1"/>
  <c r="O113" i="8" s="1"/>
  <c r="P113" i="8" a="1"/>
  <c r="P113" i="8" s="1"/>
  <c r="Q113" i="8" a="1"/>
  <c r="Q113" i="8" s="1"/>
  <c r="R113" i="8" a="1"/>
  <c r="R113" i="8" s="1"/>
  <c r="S113" i="8" a="1"/>
  <c r="S113" i="8" s="1"/>
  <c r="D114" i="8" a="1"/>
  <c r="D114" i="8" s="1"/>
  <c r="E114" i="8" a="1"/>
  <c r="E114" i="8" s="1"/>
  <c r="F114" i="8" a="1"/>
  <c r="F114" i="8" s="1"/>
  <c r="G114" i="8" a="1"/>
  <c r="G114" i="8" s="1"/>
  <c r="H114" i="8" a="1"/>
  <c r="H114" i="8" s="1"/>
  <c r="I114" i="8" a="1"/>
  <c r="I114" i="8" s="1"/>
  <c r="J114" i="8" a="1"/>
  <c r="J114" i="8" s="1"/>
  <c r="K114" i="8" a="1"/>
  <c r="K114" i="8" s="1"/>
  <c r="L114" i="8" a="1"/>
  <c r="L114" i="8" s="1"/>
  <c r="M114" i="8" a="1"/>
  <c r="M114" i="8" s="1"/>
  <c r="N114" i="8" a="1"/>
  <c r="N114" i="8" s="1"/>
  <c r="O114" i="8" a="1"/>
  <c r="O114" i="8" s="1"/>
  <c r="P114" i="8" a="1"/>
  <c r="P114" i="8" s="1"/>
  <c r="Q114" i="8" a="1"/>
  <c r="Q114" i="8" s="1"/>
  <c r="R114" i="8" a="1"/>
  <c r="R114" i="8" s="1"/>
  <c r="S114" i="8" a="1"/>
  <c r="S114" i="8" s="1"/>
  <c r="D117" i="8" a="1"/>
  <c r="D117" i="8" s="1"/>
  <c r="D30" i="7" s="1"/>
  <c r="E117" i="8" a="1"/>
  <c r="E117" i="8" s="1"/>
  <c r="F117" i="8" a="1"/>
  <c r="F117" i="8" s="1"/>
  <c r="G117" i="8" a="1"/>
  <c r="G117" i="8" s="1"/>
  <c r="H117" i="8" a="1"/>
  <c r="H117" i="8" s="1"/>
  <c r="I117" i="8" a="1"/>
  <c r="I117" i="8" s="1"/>
  <c r="J117" i="8" a="1"/>
  <c r="J117" i="8" s="1"/>
  <c r="K117" i="8" a="1"/>
  <c r="K117" i="8" s="1"/>
  <c r="L117" i="8" a="1"/>
  <c r="L117" i="8" s="1"/>
  <c r="M117" i="8" a="1"/>
  <c r="M117" i="8" s="1"/>
  <c r="M30" i="7" s="1"/>
  <c r="N117" i="8" a="1"/>
  <c r="N117" i="8" s="1"/>
  <c r="O117" i="8" a="1"/>
  <c r="O117" i="8" s="1"/>
  <c r="P117" i="8" a="1"/>
  <c r="P117" i="8" s="1"/>
  <c r="P30" i="7" s="1"/>
  <c r="Q117" i="8" a="1"/>
  <c r="Q117" i="8" s="1"/>
  <c r="R117" i="8" a="1"/>
  <c r="R117" i="8" s="1"/>
  <c r="S117" i="8" a="1"/>
  <c r="S117" i="8" s="1"/>
  <c r="D119" i="8" a="1"/>
  <c r="D119" i="8" s="1"/>
  <c r="E119" i="8" a="1"/>
  <c r="E119" i="8" s="1"/>
  <c r="F119" i="8" a="1"/>
  <c r="F119" i="8" s="1"/>
  <c r="G119" i="8" a="1"/>
  <c r="G119" i="8" s="1"/>
  <c r="H119" i="8" a="1"/>
  <c r="H119" i="8" s="1"/>
  <c r="I119" i="8" a="1"/>
  <c r="I119" i="8" s="1"/>
  <c r="J119" i="8" a="1"/>
  <c r="J119" i="8" s="1"/>
  <c r="K119" i="8" a="1"/>
  <c r="K119" i="8" s="1"/>
  <c r="L119" i="8" a="1"/>
  <c r="L119" i="8" s="1"/>
  <c r="M119" i="8" a="1"/>
  <c r="M119" i="8" s="1"/>
  <c r="N119" i="8" a="1"/>
  <c r="N119" i="8" s="1"/>
  <c r="O119" i="8" a="1"/>
  <c r="O119" i="8" s="1"/>
  <c r="P119" i="8" a="1"/>
  <c r="P119" i="8" s="1"/>
  <c r="Q119" i="8" a="1"/>
  <c r="Q119" i="8" s="1"/>
  <c r="R119" i="8" a="1"/>
  <c r="R119" i="8" s="1"/>
  <c r="S119" i="8" a="1"/>
  <c r="S119" i="8" s="1"/>
  <c r="D120" i="8" a="1"/>
  <c r="D120" i="8" s="1"/>
  <c r="E120" i="8" a="1"/>
  <c r="E120" i="8" s="1"/>
  <c r="E7" i="15" s="1"/>
  <c r="F120" i="8" a="1"/>
  <c r="F120" i="8" s="1"/>
  <c r="G120" i="8" a="1"/>
  <c r="G120" i="8" s="1"/>
  <c r="H120" i="8" a="1"/>
  <c r="H120" i="8" s="1"/>
  <c r="I120" i="8" a="1"/>
  <c r="I120" i="8" s="1"/>
  <c r="J120" i="8" a="1"/>
  <c r="J120" i="8" s="1"/>
  <c r="J31" i="7" s="1"/>
  <c r="K120" i="8" a="1"/>
  <c r="K120" i="8" s="1"/>
  <c r="L120" i="8" a="1"/>
  <c r="L120" i="8" s="1"/>
  <c r="M120" i="8" a="1"/>
  <c r="M120" i="8" s="1"/>
  <c r="N120" i="8" a="1"/>
  <c r="N120" i="8" s="1"/>
  <c r="O120" i="8" a="1"/>
  <c r="O120" i="8" s="1"/>
  <c r="P120" i="8" a="1"/>
  <c r="P120" i="8" s="1"/>
  <c r="Q120" i="8" a="1"/>
  <c r="Q120" i="8" s="1"/>
  <c r="Q7" i="15" s="1"/>
  <c r="R120" i="8" a="1"/>
  <c r="R120" i="8" s="1"/>
  <c r="S120" i="8" a="1"/>
  <c r="S120" i="8" s="1"/>
  <c r="D121" i="8" a="1"/>
  <c r="D121" i="8" s="1"/>
  <c r="E121" i="8" a="1"/>
  <c r="E121" i="8" s="1"/>
  <c r="F121" i="8" a="1"/>
  <c r="F121" i="8"/>
  <c r="G121" i="8" a="1"/>
  <c r="G121" i="8" s="1"/>
  <c r="H121" i="8" a="1"/>
  <c r="H121" i="8" s="1"/>
  <c r="I121" i="8" a="1"/>
  <c r="I121" i="8" s="1"/>
  <c r="J121" i="8" a="1"/>
  <c r="J121" i="8" s="1"/>
  <c r="K121" i="8" a="1"/>
  <c r="K121" i="8" s="1"/>
  <c r="L121" i="8" a="1"/>
  <c r="L121" i="8" s="1"/>
  <c r="M121" i="8" a="1"/>
  <c r="M121" i="8" s="1"/>
  <c r="N121" i="8" a="1"/>
  <c r="N121" i="8" s="1"/>
  <c r="O121" i="8" a="1"/>
  <c r="O121" i="8" s="1"/>
  <c r="P121" i="8" a="1"/>
  <c r="P121" i="8" s="1"/>
  <c r="Q121" i="8" a="1"/>
  <c r="Q121" i="8" s="1"/>
  <c r="R121" i="8" a="1"/>
  <c r="R121" i="8" s="1"/>
  <c r="S121" i="8" a="1"/>
  <c r="S121" i="8" s="1"/>
  <c r="D124" i="8" a="1"/>
  <c r="D124" i="8" s="1"/>
  <c r="E124" i="8" a="1"/>
  <c r="E124" i="8" s="1"/>
  <c r="F124" i="8" a="1"/>
  <c r="F124" i="8" s="1"/>
  <c r="G124" i="8" a="1"/>
  <c r="G124" i="8" s="1"/>
  <c r="H124" i="8" a="1"/>
  <c r="H124" i="8"/>
  <c r="I124" i="8" a="1"/>
  <c r="I124" i="8" s="1"/>
  <c r="J124" i="8" a="1"/>
  <c r="J124" i="8" s="1"/>
  <c r="K124" i="8" a="1"/>
  <c r="K124" i="8" s="1"/>
  <c r="L124" i="8" a="1"/>
  <c r="L124" i="8" s="1"/>
  <c r="M124" i="8" a="1"/>
  <c r="M124" i="8" s="1"/>
  <c r="N124" i="8" a="1"/>
  <c r="N124" i="8" s="1"/>
  <c r="O124" i="8" a="1"/>
  <c r="O124" i="8" s="1"/>
  <c r="P124" i="8" a="1"/>
  <c r="P124" i="8" s="1"/>
  <c r="Q124" i="8" a="1"/>
  <c r="Q124" i="8" s="1"/>
  <c r="R124" i="8" a="1"/>
  <c r="R124" i="8" s="1"/>
  <c r="S124" i="8" a="1"/>
  <c r="S124" i="8" s="1"/>
  <c r="D125" i="8" a="1"/>
  <c r="D125" i="8" s="1"/>
  <c r="E125" i="8" a="1"/>
  <c r="E125" i="8" s="1"/>
  <c r="F125" i="8" a="1"/>
  <c r="F125" i="8" s="1"/>
  <c r="G125" i="8" a="1"/>
  <c r="G125" i="8" s="1"/>
  <c r="H125" i="8" a="1"/>
  <c r="H125" i="8" s="1"/>
  <c r="I125" i="8" a="1"/>
  <c r="I125" i="8" s="1"/>
  <c r="J125" i="8" a="1"/>
  <c r="J125" i="8" s="1"/>
  <c r="K125" i="8" a="1"/>
  <c r="K125" i="8" s="1"/>
  <c r="L125" i="8" a="1"/>
  <c r="L125" i="8" s="1"/>
  <c r="M125" i="8" a="1"/>
  <c r="M125" i="8" s="1"/>
  <c r="N125" i="8" a="1"/>
  <c r="N125" i="8" s="1"/>
  <c r="O125" i="8" a="1"/>
  <c r="O125" i="8" s="1"/>
  <c r="P125" i="8" a="1"/>
  <c r="P125" i="8" s="1"/>
  <c r="Q125" i="8" a="1"/>
  <c r="Q125" i="8" s="1"/>
  <c r="R125" i="8" a="1"/>
  <c r="R125" i="8" s="1"/>
  <c r="S125" i="8" a="1"/>
  <c r="S125" i="8" s="1"/>
  <c r="D127" i="8" a="1"/>
  <c r="D127" i="8" s="1"/>
  <c r="E127" i="8" a="1"/>
  <c r="E127" i="8" s="1"/>
  <c r="F127" i="8" a="1"/>
  <c r="F127" i="8" s="1"/>
  <c r="G127" i="8" a="1"/>
  <c r="G127" i="8" s="1"/>
  <c r="H127" i="8" a="1"/>
  <c r="H127" i="8" s="1"/>
  <c r="I127" i="8" a="1"/>
  <c r="I127" i="8" s="1"/>
  <c r="J127" i="8" a="1"/>
  <c r="J127" i="8" s="1"/>
  <c r="K127" i="8" a="1"/>
  <c r="K127" i="8" s="1"/>
  <c r="L127" i="8" a="1"/>
  <c r="L127" i="8" s="1"/>
  <c r="M127" i="8" a="1"/>
  <c r="M127" i="8" s="1"/>
  <c r="N127" i="8" a="1"/>
  <c r="N127" i="8" s="1"/>
  <c r="O127" i="8" a="1"/>
  <c r="O127" i="8" s="1"/>
  <c r="P127" i="8" a="1"/>
  <c r="P127" i="8" s="1"/>
  <c r="Q127" i="8" a="1"/>
  <c r="Q127" i="8" s="1"/>
  <c r="R127" i="8" a="1"/>
  <c r="R127" i="8" s="1"/>
  <c r="S127" i="8" a="1"/>
  <c r="S127" i="8" s="1"/>
  <c r="D129" i="8" a="1"/>
  <c r="D129" i="8" s="1"/>
  <c r="E129" i="8" a="1"/>
  <c r="E129" i="8" s="1"/>
  <c r="F129" i="8" a="1"/>
  <c r="F129" i="8" s="1"/>
  <c r="G129" i="8" a="1"/>
  <c r="G129" i="8" s="1"/>
  <c r="H129" i="8" a="1"/>
  <c r="H129" i="8" s="1"/>
  <c r="I129" i="8" a="1"/>
  <c r="I129" i="8" s="1"/>
  <c r="J129" i="8" a="1"/>
  <c r="J129" i="8" s="1"/>
  <c r="K129" i="8" a="1"/>
  <c r="K129" i="8" s="1"/>
  <c r="L129" i="8" a="1"/>
  <c r="L129" i="8"/>
  <c r="M129" i="8" a="1"/>
  <c r="M129" i="8" s="1"/>
  <c r="N129" i="8" a="1"/>
  <c r="N129" i="8" s="1"/>
  <c r="O129" i="8" a="1"/>
  <c r="O129" i="8" s="1"/>
  <c r="P129" i="8" a="1"/>
  <c r="P129" i="8" s="1"/>
  <c r="Q129" i="8" a="1"/>
  <c r="Q129" i="8" s="1"/>
  <c r="R129" i="8" a="1"/>
  <c r="R129" i="8" s="1"/>
  <c r="S129" i="8" a="1"/>
  <c r="S129" i="8" s="1"/>
  <c r="D13" i="8" a="1"/>
  <c r="D13" i="8" s="1"/>
  <c r="E13" i="8" a="1"/>
  <c r="E13" i="8" s="1"/>
  <c r="F13" i="8" a="1"/>
  <c r="F13" i="8" s="1"/>
  <c r="G13" i="8" a="1"/>
  <c r="G13" i="8" s="1"/>
  <c r="H13" i="8" a="1"/>
  <c r="H13" i="8" s="1"/>
  <c r="I13" i="8" a="1"/>
  <c r="I13" i="8" s="1"/>
  <c r="J13" i="8" a="1"/>
  <c r="J13" i="8" s="1"/>
  <c r="K13" i="8" a="1"/>
  <c r="K13" i="8" s="1"/>
  <c r="L13" i="8" a="1"/>
  <c r="L13" i="8" s="1"/>
  <c r="M13" i="8" a="1"/>
  <c r="M13" i="8" s="1"/>
  <c r="N13" i="8" a="1"/>
  <c r="N13" i="8" s="1"/>
  <c r="O13" i="8" a="1"/>
  <c r="O13" i="8" s="1"/>
  <c r="P13" i="8" a="1"/>
  <c r="P13" i="8" s="1"/>
  <c r="Q13" i="8" a="1"/>
  <c r="Q13" i="8" s="1"/>
  <c r="R13" i="8" a="1"/>
  <c r="R13" i="8" s="1"/>
  <c r="S13" i="8" a="1"/>
  <c r="S13" i="8" s="1"/>
  <c r="D15" i="8" a="1"/>
  <c r="D15" i="8" s="1"/>
  <c r="E15" i="8" a="1"/>
  <c r="E15" i="8" s="1"/>
  <c r="F15" i="8" a="1"/>
  <c r="F15" i="8" s="1"/>
  <c r="G15" i="8" a="1"/>
  <c r="G15" i="8" s="1"/>
  <c r="H15" i="8" a="1"/>
  <c r="H15" i="8" s="1"/>
  <c r="I15" i="8" a="1"/>
  <c r="I15" i="8" s="1"/>
  <c r="J15" i="8" a="1"/>
  <c r="J15" i="8" s="1"/>
  <c r="K15" i="8" a="1"/>
  <c r="K15" i="8" s="1"/>
  <c r="L15" i="8" a="1"/>
  <c r="L15" i="8" s="1"/>
  <c r="M15" i="8" a="1"/>
  <c r="M15" i="8" s="1"/>
  <c r="N15" i="8" a="1"/>
  <c r="N15" i="8" s="1"/>
  <c r="O15" i="8" a="1"/>
  <c r="O15" i="8" s="1"/>
  <c r="P15" i="8" a="1"/>
  <c r="P15" i="8" s="1"/>
  <c r="Q15" i="8" a="1"/>
  <c r="Q15" i="8" s="1"/>
  <c r="R15" i="8" a="1"/>
  <c r="R15" i="8" s="1"/>
  <c r="S15" i="8" a="1"/>
  <c r="S15" i="8" s="1"/>
  <c r="C16" i="8" a="1"/>
  <c r="C16" i="8" s="1"/>
  <c r="C19" i="8" a="1"/>
  <c r="C19" i="8" s="1"/>
  <c r="C21" i="8" a="1"/>
  <c r="C21" i="8" s="1"/>
  <c r="C23" i="8" a="1"/>
  <c r="C23" i="8" s="1"/>
  <c r="C24" i="8" a="1"/>
  <c r="C24" i="8" s="1"/>
  <c r="C25" i="8" a="1"/>
  <c r="C25" i="8" s="1"/>
  <c r="C27" i="8" a="1"/>
  <c r="C27" i="8" s="1"/>
  <c r="C28" i="8" a="1"/>
  <c r="C28" i="8" s="1"/>
  <c r="C30" i="8" a="1"/>
  <c r="C30" i="8" s="1"/>
  <c r="C34" i="8" a="1"/>
  <c r="C34" i="8" s="1"/>
  <c r="C37" i="8" a="1"/>
  <c r="C37" i="8" s="1"/>
  <c r="C38" i="8" a="1"/>
  <c r="C38" i="8" s="1"/>
  <c r="C40" i="8" a="1"/>
  <c r="C40" i="8" s="1"/>
  <c r="C41" i="8" a="1"/>
  <c r="C41" i="8" s="1"/>
  <c r="C43" i="8" a="1"/>
  <c r="C43" i="8" s="1"/>
  <c r="C47" i="8" a="1"/>
  <c r="C47" i="8" s="1"/>
  <c r="C48" i="8" a="1"/>
  <c r="C48" i="8" s="1"/>
  <c r="C52" i="8" a="1"/>
  <c r="C52" i="8" s="1"/>
  <c r="C55" i="8" a="1"/>
  <c r="C55" i="8" s="1"/>
  <c r="C56" i="8" a="1"/>
  <c r="C56" i="8" s="1"/>
  <c r="C58" i="8" a="1"/>
  <c r="C58" i="8" s="1"/>
  <c r="C59" i="8" a="1"/>
  <c r="C59" i="8" s="1"/>
  <c r="C61" i="8" a="1"/>
  <c r="C61" i="8" s="1"/>
  <c r="C62" i="8" a="1"/>
  <c r="C62" i="8" s="1"/>
  <c r="C64" i="8" a="1"/>
  <c r="C64" i="8" s="1"/>
  <c r="C67" i="8" a="1"/>
  <c r="C67" i="8" s="1"/>
  <c r="C68" i="8" a="1"/>
  <c r="C68" i="8" s="1"/>
  <c r="C70" i="8" a="1"/>
  <c r="C70" i="8" s="1"/>
  <c r="C72" i="8" a="1"/>
  <c r="C72" i="8" s="1"/>
  <c r="C73" i="8" a="1"/>
  <c r="C73" i="8" s="1"/>
  <c r="C75" i="8" a="1"/>
  <c r="C75" i="8" s="1"/>
  <c r="C78" i="8" a="1"/>
  <c r="C78" i="8" s="1"/>
  <c r="C82" i="8" a="1"/>
  <c r="C82" i="8" s="1"/>
  <c r="C86" i="8" a="1"/>
  <c r="C86" i="8" s="1"/>
  <c r="C87" i="8" a="1"/>
  <c r="C87" i="8" s="1"/>
  <c r="C89" i="8" a="1"/>
  <c r="C89" i="8" s="1"/>
  <c r="C91" i="8" a="1"/>
  <c r="C91" i="8" s="1"/>
  <c r="C94" i="8" a="1"/>
  <c r="C94" i="8" s="1"/>
  <c r="C96" i="8" a="1"/>
  <c r="C96" i="8" s="1"/>
  <c r="C98" i="8" a="1"/>
  <c r="C98" i="8" s="1"/>
  <c r="C99" i="8" a="1"/>
  <c r="C99" i="8" s="1"/>
  <c r="C100" i="8" a="1"/>
  <c r="C100" i="8" s="1"/>
  <c r="C102" i="8" a="1"/>
  <c r="C102" i="8" s="1"/>
  <c r="C103" i="8" a="1"/>
  <c r="C103" i="8" s="1"/>
  <c r="C106" i="8" a="1"/>
  <c r="C106" i="8" s="1"/>
  <c r="C107" i="8" a="1"/>
  <c r="C107" i="8" s="1"/>
  <c r="C109" i="8" a="1"/>
  <c r="C109" i="8" s="1"/>
  <c r="C111" i="8" a="1"/>
  <c r="C111" i="8" s="1"/>
  <c r="C113" i="8" a="1"/>
  <c r="C113" i="8" s="1"/>
  <c r="C114" i="8" a="1"/>
  <c r="C114" i="8" s="1"/>
  <c r="C117" i="8" a="1"/>
  <c r="C117" i="8" s="1"/>
  <c r="C119" i="8" a="1"/>
  <c r="C119" i="8" s="1"/>
  <c r="C120" i="8" a="1"/>
  <c r="C120" i="8" s="1"/>
  <c r="C121" i="8" a="1"/>
  <c r="C121" i="8" s="1"/>
  <c r="C124" i="8" a="1"/>
  <c r="C124" i="8" s="1"/>
  <c r="C125" i="8" a="1"/>
  <c r="C125" i="8" s="1"/>
  <c r="C127" i="8" a="1"/>
  <c r="C127" i="8" s="1"/>
  <c r="C129" i="8" a="1"/>
  <c r="C129" i="8" s="1"/>
  <c r="C13" i="8" a="1"/>
  <c r="C13" i="8" s="1"/>
  <c r="C15" i="8" a="1"/>
  <c r="C15" i="8" s="1"/>
  <c r="B129" i="8" a="1"/>
  <c r="B129" i="8" s="1"/>
  <c r="B125" i="8" a="1"/>
  <c r="B125" i="8" s="1"/>
  <c r="B121" i="8" a="1"/>
  <c r="B121" i="8" s="1"/>
  <c r="B119" i="8" a="1"/>
  <c r="B119" i="8" s="1"/>
  <c r="B114" i="8" a="1"/>
  <c r="B114" i="8" s="1"/>
  <c r="B111" i="8" a="1"/>
  <c r="B111" i="8" s="1"/>
  <c r="B107" i="8" a="1"/>
  <c r="B107" i="8" s="1"/>
  <c r="B103" i="8" a="1"/>
  <c r="B103" i="8" s="1"/>
  <c r="B100" i="8" a="1"/>
  <c r="B100" i="8" s="1"/>
  <c r="B98" i="8" a="1"/>
  <c r="B98" i="8" s="1"/>
  <c r="B94" i="8" a="1"/>
  <c r="B94" i="8" s="1"/>
  <c r="B89" i="8" a="1"/>
  <c r="B89" i="8" s="1"/>
  <c r="B86" i="8" a="1"/>
  <c r="B86" i="8" s="1"/>
  <c r="B78" i="8" a="1"/>
  <c r="B78" i="8" s="1"/>
  <c r="B73" i="8" a="1"/>
  <c r="B73" i="8" s="1"/>
  <c r="B70" i="8" a="1"/>
  <c r="B70" i="8" s="1"/>
  <c r="B67" i="8" a="1"/>
  <c r="B67" i="8" s="1"/>
  <c r="B62" i="8" a="1"/>
  <c r="B62" i="8" s="1"/>
  <c r="B59" i="8" a="1"/>
  <c r="B59" i="8" s="1"/>
  <c r="B56" i="8" a="1"/>
  <c r="B56" i="8" s="1"/>
  <c r="B52" i="8" a="1"/>
  <c r="B52" i="8" s="1"/>
  <c r="B47" i="8" a="1"/>
  <c r="B47" i="8" s="1"/>
  <c r="B41" i="8" a="1"/>
  <c r="B41" i="8" s="1"/>
  <c r="B38" i="8" a="1"/>
  <c r="B38" i="8" s="1"/>
  <c r="B34" i="8" a="1"/>
  <c r="B34" i="8" s="1"/>
  <c r="B28" i="8" a="1"/>
  <c r="B28" i="8" s="1"/>
  <c r="B127" i="8" a="1"/>
  <c r="B127" i="8" s="1"/>
  <c r="B124" i="8" a="1"/>
  <c r="B124" i="8" s="1"/>
  <c r="B120" i="8" a="1"/>
  <c r="B120" i="8" s="1"/>
  <c r="B117" i="8" a="1"/>
  <c r="B117" i="8" s="1"/>
  <c r="B113" i="8" a="1"/>
  <c r="B113" i="8" s="1"/>
  <c r="B109" i="8" a="1"/>
  <c r="B109" i="8" s="1"/>
  <c r="B106" i="8" a="1"/>
  <c r="B106" i="8" s="1"/>
  <c r="B102" i="8" a="1"/>
  <c r="B102" i="8" s="1"/>
  <c r="B99" i="8" a="1"/>
  <c r="B99" i="8" s="1"/>
  <c r="B96" i="8" a="1"/>
  <c r="B96" i="8" s="1"/>
  <c r="B91" i="8" a="1"/>
  <c r="B91" i="8" s="1"/>
  <c r="B87" i="8" a="1"/>
  <c r="B87" i="8" s="1"/>
  <c r="B82" i="8" a="1"/>
  <c r="B82" i="8" s="1"/>
  <c r="B75" i="8" a="1"/>
  <c r="B75" i="8" s="1"/>
  <c r="B72" i="8" a="1"/>
  <c r="B72" i="8" s="1"/>
  <c r="B68" i="8" a="1"/>
  <c r="B68" i="8" s="1"/>
  <c r="B64" i="8" a="1"/>
  <c r="B64" i="8" s="1"/>
  <c r="B61" i="8" a="1"/>
  <c r="B61" i="8" s="1"/>
  <c r="B58" i="8" a="1"/>
  <c r="B58" i="8" s="1"/>
  <c r="B55" i="8" a="1"/>
  <c r="B55" i="8" s="1"/>
  <c r="B48" i="8" a="1"/>
  <c r="B48" i="8" s="1"/>
  <c r="B43" i="8" a="1"/>
  <c r="B43" i="8" s="1"/>
  <c r="B40" i="8" a="1"/>
  <c r="B40" i="8" s="1"/>
  <c r="B37" i="8" a="1"/>
  <c r="B37" i="8" s="1"/>
  <c r="B30" i="8" a="1"/>
  <c r="B30" i="8" s="1"/>
  <c r="B27" i="8" a="1"/>
  <c r="B27" i="8" s="1"/>
  <c r="B25" i="8" a="1"/>
  <c r="B25" i="8" s="1"/>
  <c r="B24" i="8" a="1"/>
  <c r="B24" i="8" s="1"/>
  <c r="B23" i="8" a="1"/>
  <c r="B23" i="8" s="1"/>
  <c r="B21" i="8" a="1"/>
  <c r="B21" i="8" s="1"/>
  <c r="B19" i="8" a="1"/>
  <c r="B19" i="8" s="1"/>
  <c r="B16" i="8" a="1"/>
  <c r="B16" i="8" s="1"/>
  <c r="B15" i="8" a="1"/>
  <c r="B15" i="8" s="1"/>
  <c r="B13" i="8" a="1"/>
  <c r="B13" i="8" s="1"/>
  <c r="B2" i="8" a="1"/>
  <c r="B2" i="8" s="1"/>
  <c r="B13" i="17" s="1"/>
  <c r="C10" i="8" a="1"/>
  <c r="C10" i="8" s="1"/>
  <c r="D10" i="8" a="1"/>
  <c r="D10" i="8" s="1"/>
  <c r="E10" i="8" a="1"/>
  <c r="E10" i="8" s="1"/>
  <c r="F10" i="8" a="1"/>
  <c r="F10" i="8" s="1"/>
  <c r="G10" i="8" a="1"/>
  <c r="G10" i="8" s="1"/>
  <c r="H10" i="8" a="1"/>
  <c r="H10" i="8" s="1"/>
  <c r="I10" i="8" a="1"/>
  <c r="I10" i="8" s="1"/>
  <c r="J10" i="8" a="1"/>
  <c r="J10" i="8" s="1"/>
  <c r="K10" i="8" a="1"/>
  <c r="K10" i="8" s="1"/>
  <c r="L10" i="8" a="1"/>
  <c r="L10" i="8" s="1"/>
  <c r="M10" i="8" a="1"/>
  <c r="M10" i="8" s="1"/>
  <c r="N10" i="8" a="1"/>
  <c r="N10" i="8" s="1"/>
  <c r="O10" i="8" a="1"/>
  <c r="O10" i="8" s="1"/>
  <c r="P10" i="8" a="1"/>
  <c r="P10" i="8" s="1"/>
  <c r="Q10" i="8" a="1"/>
  <c r="Q10" i="8" s="1"/>
  <c r="R10" i="8" a="1"/>
  <c r="R10" i="8" s="1"/>
  <c r="S10" i="8" a="1"/>
  <c r="S10" i="8" s="1"/>
  <c r="C9" i="8" a="1"/>
  <c r="C9" i="8" s="1"/>
  <c r="D9" i="8" a="1"/>
  <c r="D9" i="8" s="1"/>
  <c r="E9" i="8" a="1"/>
  <c r="E9" i="8" s="1"/>
  <c r="F9" i="8" a="1"/>
  <c r="F9" i="8" s="1"/>
  <c r="G9" i="8" a="1"/>
  <c r="G9" i="8" s="1"/>
  <c r="H9" i="8" a="1"/>
  <c r="H9" i="8" s="1"/>
  <c r="I9" i="8" a="1"/>
  <c r="I9" i="8" s="1"/>
  <c r="K9" i="17" s="1"/>
  <c r="J9" i="8" a="1"/>
  <c r="J9" i="8" s="1"/>
  <c r="K9" i="8" a="1"/>
  <c r="K9" i="8" s="1"/>
  <c r="L9" i="8" a="1"/>
  <c r="L9" i="8" s="1"/>
  <c r="M9" i="8" a="1"/>
  <c r="M9" i="8" s="1"/>
  <c r="Q9" i="17" s="1"/>
  <c r="N9" i="8" a="1"/>
  <c r="N9" i="8" s="1"/>
  <c r="O9" i="8" a="1"/>
  <c r="O9" i="8" s="1"/>
  <c r="P9" i="8" a="1"/>
  <c r="P9" i="8" s="1"/>
  <c r="Q9" i="8" a="1"/>
  <c r="Q9" i="8" s="1"/>
  <c r="R9" i="8" a="1"/>
  <c r="R9" i="8" s="1"/>
  <c r="S9" i="8" a="1"/>
  <c r="S9" i="8" s="1"/>
  <c r="B10" i="8" a="1"/>
  <c r="B10" i="8" s="1"/>
  <c r="B9" i="8" a="1"/>
  <c r="B9" i="8" s="1"/>
  <c r="B9" i="17" s="1"/>
  <c r="E7" i="8" a="1"/>
  <c r="E7" i="8" s="1"/>
  <c r="F7" i="8" a="1"/>
  <c r="F7" i="8" s="1"/>
  <c r="G7" i="8" a="1"/>
  <c r="G7" i="8" s="1"/>
  <c r="H7" i="8" a="1"/>
  <c r="H7" i="8" s="1"/>
  <c r="I7" i="8" a="1"/>
  <c r="I7" i="8" s="1"/>
  <c r="J7" i="8" a="1"/>
  <c r="J7" i="8" s="1"/>
  <c r="K7" i="8" a="1"/>
  <c r="K7" i="8" s="1"/>
  <c r="L7" i="8" a="1"/>
  <c r="L7" i="8" s="1"/>
  <c r="M7" i="8" a="1"/>
  <c r="M7" i="8" s="1"/>
  <c r="N7" i="8" a="1"/>
  <c r="N7" i="8" s="1"/>
  <c r="O7" i="8" a="1"/>
  <c r="O7" i="8" s="1"/>
  <c r="P7" i="8" a="1"/>
  <c r="P7" i="8" s="1"/>
  <c r="Q7" i="8" a="1"/>
  <c r="Q7" i="8" s="1"/>
  <c r="R7" i="8" a="1"/>
  <c r="R7" i="8" s="1"/>
  <c r="S7" i="8" a="1"/>
  <c r="S7" i="8" s="1"/>
  <c r="E2" i="8" a="1"/>
  <c r="E2" i="8" s="1"/>
  <c r="F2" i="8" a="1"/>
  <c r="F2" i="8" s="1"/>
  <c r="G13" i="17" s="1"/>
  <c r="G2" i="8" a="1"/>
  <c r="G2" i="8" s="1"/>
  <c r="H2" i="8" a="1"/>
  <c r="H2" i="8" s="1"/>
  <c r="I2" i="8" a="1"/>
  <c r="I2" i="8" s="1"/>
  <c r="J2" i="8" a="1"/>
  <c r="J2" i="8" s="1"/>
  <c r="K2" i="8" a="1"/>
  <c r="K2" i="8" s="1"/>
  <c r="L2" i="8" a="1"/>
  <c r="L2" i="8" s="1"/>
  <c r="M2" i="8" a="1"/>
  <c r="M2" i="8" s="1"/>
  <c r="N2" i="8" a="1"/>
  <c r="N2" i="8" s="1"/>
  <c r="R13" i="17" s="1"/>
  <c r="O2" i="8" a="1"/>
  <c r="O2" i="8" s="1"/>
  <c r="P2" i="8" a="1"/>
  <c r="P2" i="8" s="1"/>
  <c r="U13" i="17" s="1"/>
  <c r="Q2" i="8" a="1"/>
  <c r="Q2" i="8" s="1"/>
  <c r="R2" i="8" a="1"/>
  <c r="R2" i="8" s="1"/>
  <c r="X13" i="17" s="1"/>
  <c r="S2" i="8" a="1"/>
  <c r="S2" i="8" s="1"/>
  <c r="D7" i="8" a="1"/>
  <c r="D7" i="8" s="1"/>
  <c r="D2" i="8" a="1"/>
  <c r="D2" i="8" s="1"/>
  <c r="C7" i="8" a="1"/>
  <c r="C7" i="8" s="1"/>
  <c r="C2" i="8" a="1"/>
  <c r="C2" i="8" s="1"/>
  <c r="B7" i="8" a="1"/>
  <c r="B7" i="8" s="1"/>
  <c r="O30" i="7" l="1"/>
  <c r="W8" i="17"/>
  <c r="F8" i="17"/>
  <c r="Q21" i="17"/>
  <c r="K25" i="7"/>
  <c r="S24" i="7"/>
  <c r="G24" i="7"/>
  <c r="O23" i="7"/>
  <c r="L32" i="15"/>
  <c r="J14" i="7"/>
  <c r="Q6" i="7"/>
  <c r="P7" i="15"/>
  <c r="D7" i="15"/>
  <c r="O16" i="7"/>
  <c r="D16" i="7"/>
  <c r="H14" i="7"/>
  <c r="P13" i="7"/>
  <c r="I11" i="7"/>
  <c r="M9" i="7"/>
  <c r="I33" i="15"/>
  <c r="O6" i="7"/>
  <c r="D6" i="7"/>
  <c r="M5" i="7"/>
  <c r="B32" i="17"/>
  <c r="P11" i="15"/>
  <c r="T25" i="17"/>
  <c r="N27" i="7"/>
  <c r="S25" i="7"/>
  <c r="H25" i="7"/>
  <c r="P16" i="15"/>
  <c r="D24" i="7"/>
  <c r="G21" i="7"/>
  <c r="T20" i="17"/>
  <c r="I21" i="15"/>
  <c r="N16" i="7"/>
  <c r="S14" i="7"/>
  <c r="G14" i="7"/>
  <c r="T10" i="17"/>
  <c r="D13" i="7"/>
  <c r="J11" i="17"/>
  <c r="P10" i="7"/>
  <c r="D10" i="7"/>
  <c r="L9" i="7"/>
  <c r="J3" i="17"/>
  <c r="P7" i="7"/>
  <c r="L31" i="17"/>
  <c r="R29" i="7"/>
  <c r="I10" i="15"/>
  <c r="J13" i="15"/>
  <c r="I22" i="17"/>
  <c r="E21" i="7"/>
  <c r="R18" i="7"/>
  <c r="O16" i="17"/>
  <c r="Q14" i="7"/>
  <c r="E14" i="7"/>
  <c r="M13" i="7"/>
  <c r="N10" i="7"/>
  <c r="J9" i="7"/>
  <c r="R8" i="7"/>
  <c r="F8" i="7"/>
  <c r="I13" i="15"/>
  <c r="D21" i="7"/>
  <c r="L20" i="7"/>
  <c r="I19" i="7"/>
  <c r="W18" i="17"/>
  <c r="F18" i="7"/>
  <c r="T15" i="17"/>
  <c r="K16" i="7"/>
  <c r="H15" i="7"/>
  <c r="P14" i="7"/>
  <c r="D14" i="7"/>
  <c r="Q11" i="7"/>
  <c r="E11" i="7"/>
  <c r="H30" i="7"/>
  <c r="D25" i="7"/>
  <c r="H13" i="15"/>
  <c r="T2" i="17"/>
  <c r="Y29" i="17"/>
  <c r="H19" i="7"/>
  <c r="U18" i="17"/>
  <c r="F18" i="17"/>
  <c r="H12" i="7"/>
  <c r="H9" i="7"/>
  <c r="S23" i="7"/>
  <c r="G23" i="7"/>
  <c r="I19" i="15"/>
  <c r="R15" i="7"/>
  <c r="F15" i="7"/>
  <c r="N14" i="7"/>
  <c r="I31" i="15"/>
  <c r="R9" i="17"/>
  <c r="M24" i="15"/>
  <c r="N30" i="15"/>
  <c r="O22" i="7"/>
  <c r="F19" i="7"/>
  <c r="L17" i="7"/>
  <c r="U32" i="17"/>
  <c r="D32" i="17"/>
  <c r="K26" i="17"/>
  <c r="E30" i="7"/>
  <c r="E23" i="7"/>
  <c r="O9" i="17"/>
  <c r="P5" i="7"/>
  <c r="J14" i="17"/>
  <c r="H14" i="15"/>
  <c r="H29" i="7"/>
  <c r="C33" i="17"/>
  <c r="C10" i="7"/>
  <c r="C22" i="15"/>
  <c r="B31" i="15"/>
  <c r="B8" i="17"/>
  <c r="I4" i="7"/>
  <c r="K32" i="17"/>
  <c r="G7" i="17"/>
  <c r="F2" i="15"/>
  <c r="F28" i="7"/>
  <c r="L3" i="15"/>
  <c r="O13" i="17"/>
  <c r="B12" i="7"/>
  <c r="B4" i="17"/>
  <c r="B24" i="7"/>
  <c r="B28" i="17"/>
  <c r="C4" i="15"/>
  <c r="C5" i="7"/>
  <c r="C24" i="17"/>
  <c r="L24" i="15"/>
  <c r="O32" i="17"/>
  <c r="K30" i="17"/>
  <c r="I33" i="7"/>
  <c r="I27" i="15"/>
  <c r="N30" i="7"/>
  <c r="K7" i="17"/>
  <c r="F17" i="15"/>
  <c r="G20" i="17"/>
  <c r="F20" i="7"/>
  <c r="R29" i="17"/>
  <c r="N6" i="15"/>
  <c r="N19" i="7"/>
  <c r="L21" i="15"/>
  <c r="O18" i="17"/>
  <c r="L18" i="7"/>
  <c r="K15" i="17"/>
  <c r="I28" i="15"/>
  <c r="I17" i="7"/>
  <c r="K11" i="7"/>
  <c r="O9" i="7"/>
  <c r="K8" i="7"/>
  <c r="T24" i="17"/>
  <c r="Y14" i="17"/>
  <c r="S29" i="7"/>
  <c r="S14" i="15"/>
  <c r="H29" i="15"/>
  <c r="J9" i="17"/>
  <c r="C13" i="17"/>
  <c r="C3" i="15"/>
  <c r="K3" i="15"/>
  <c r="N13" i="17"/>
  <c r="S29" i="15"/>
  <c r="Y9" i="17"/>
  <c r="G29" i="15"/>
  <c r="I9" i="17"/>
  <c r="B13" i="7"/>
  <c r="B10" i="17"/>
  <c r="B25" i="7"/>
  <c r="B17" i="17"/>
  <c r="C4" i="7"/>
  <c r="C32" i="17"/>
  <c r="C24" i="15"/>
  <c r="C7" i="17"/>
  <c r="C28" i="7"/>
  <c r="C2" i="15"/>
  <c r="C22" i="17"/>
  <c r="C22" i="7"/>
  <c r="C32" i="15"/>
  <c r="C16" i="17"/>
  <c r="C16" i="7"/>
  <c r="C19" i="15"/>
  <c r="K4" i="7"/>
  <c r="N32" i="17"/>
  <c r="P32" i="17" s="1"/>
  <c r="J30" i="17"/>
  <c r="H27" i="15"/>
  <c r="H33" i="7"/>
  <c r="U8" i="17"/>
  <c r="P27" i="7"/>
  <c r="P31" i="15"/>
  <c r="D8" i="17"/>
  <c r="D31" i="15"/>
  <c r="D27" i="7"/>
  <c r="O21" i="17"/>
  <c r="L10" i="15"/>
  <c r="L26" i="7"/>
  <c r="Q17" i="15"/>
  <c r="W20" i="17"/>
  <c r="Q20" i="7"/>
  <c r="J11" i="7"/>
  <c r="R29" i="15"/>
  <c r="X9" i="17"/>
  <c r="F29" i="15"/>
  <c r="G9" i="17"/>
  <c r="B5" i="7"/>
  <c r="B24" i="17"/>
  <c r="B14" i="7"/>
  <c r="B23" i="17"/>
  <c r="B26" i="7"/>
  <c r="B21" i="17"/>
  <c r="J4" i="7"/>
  <c r="L32" i="17"/>
  <c r="Y30" i="17"/>
  <c r="S27" i="15"/>
  <c r="S33" i="7"/>
  <c r="I30" i="17"/>
  <c r="G27" i="15"/>
  <c r="G33" i="7"/>
  <c r="T26" i="17"/>
  <c r="O32" i="7"/>
  <c r="O11" i="15"/>
  <c r="D26" i="17"/>
  <c r="D11" i="15"/>
  <c r="D32" i="7"/>
  <c r="R25" i="17"/>
  <c r="N7" i="15"/>
  <c r="N31" i="7"/>
  <c r="O31" i="17"/>
  <c r="L30" i="7"/>
  <c r="L15" i="15"/>
  <c r="X7" i="17"/>
  <c r="R2" i="15"/>
  <c r="R28" i="7"/>
  <c r="I7" i="17"/>
  <c r="G28" i="7"/>
  <c r="G2" i="15"/>
  <c r="O31" i="15"/>
  <c r="O27" i="7"/>
  <c r="T8" i="17"/>
  <c r="N21" i="17"/>
  <c r="K10" i="15"/>
  <c r="K26" i="7"/>
  <c r="I30" i="15"/>
  <c r="K17" i="17"/>
  <c r="I25" i="7"/>
  <c r="W28" i="17"/>
  <c r="Q16" i="15"/>
  <c r="Q24" i="7"/>
  <c r="F28" i="17"/>
  <c r="E16" i="15"/>
  <c r="E24" i="7"/>
  <c r="H23" i="15"/>
  <c r="J2" i="17"/>
  <c r="H21" i="7"/>
  <c r="J3" i="15"/>
  <c r="L13" i="17"/>
  <c r="X30" i="17"/>
  <c r="R27" i="15"/>
  <c r="R33" i="7"/>
  <c r="X2" i="17"/>
  <c r="R23" i="15"/>
  <c r="R21" i="7"/>
  <c r="W27" i="17"/>
  <c r="Q12" i="15"/>
  <c r="Q7" i="7"/>
  <c r="F27" i="17"/>
  <c r="E12" i="15"/>
  <c r="E7" i="7"/>
  <c r="D29" i="15"/>
  <c r="D9" i="17"/>
  <c r="B6" i="7"/>
  <c r="B12" i="17"/>
  <c r="B19" i="15"/>
  <c r="B16" i="17"/>
  <c r="B2" i="15"/>
  <c r="B7" i="17"/>
  <c r="C19" i="17"/>
  <c r="C9" i="7"/>
  <c r="C20" i="15"/>
  <c r="J32" i="17"/>
  <c r="W30" i="17"/>
  <c r="Q27" i="15"/>
  <c r="Q33" i="7"/>
  <c r="F30" i="17"/>
  <c r="E27" i="15"/>
  <c r="E33" i="7"/>
  <c r="Q26" i="17"/>
  <c r="M32" i="7"/>
  <c r="M11" i="15"/>
  <c r="O25" i="17"/>
  <c r="L7" i="15"/>
  <c r="L31" i="7"/>
  <c r="K23" i="7"/>
  <c r="S18" i="7"/>
  <c r="O22" i="15"/>
  <c r="T33" i="17"/>
  <c r="O10" i="7"/>
  <c r="N19" i="17"/>
  <c r="K20" i="15"/>
  <c r="K9" i="7"/>
  <c r="S33" i="15"/>
  <c r="Y3" i="17"/>
  <c r="S8" i="7"/>
  <c r="G33" i="15"/>
  <c r="I3" i="17"/>
  <c r="G8" i="7"/>
  <c r="Q29" i="15"/>
  <c r="W9" i="17"/>
  <c r="C30" i="17"/>
  <c r="C33" i="7"/>
  <c r="C27" i="15"/>
  <c r="G30" i="17"/>
  <c r="F27" i="15"/>
  <c r="F33" i="7"/>
  <c r="N31" i="17"/>
  <c r="K30" i="7"/>
  <c r="K15" i="15"/>
  <c r="N25" i="15"/>
  <c r="R12" i="17"/>
  <c r="N6" i="7"/>
  <c r="O24" i="17"/>
  <c r="L4" i="15"/>
  <c r="L5" i="7"/>
  <c r="H3" i="15"/>
  <c r="J13" i="17"/>
  <c r="P29" i="15"/>
  <c r="U9" i="17"/>
  <c r="S3" i="15"/>
  <c r="Y13" i="17"/>
  <c r="G3" i="15"/>
  <c r="I13" i="17"/>
  <c r="O29" i="15"/>
  <c r="T9" i="17"/>
  <c r="C29" i="15"/>
  <c r="C9" i="17"/>
  <c r="E9" i="17" s="1"/>
  <c r="B28" i="15"/>
  <c r="B15" i="17"/>
  <c r="B14" i="15"/>
  <c r="B14" i="17"/>
  <c r="C26" i="17"/>
  <c r="C11" i="15"/>
  <c r="C32" i="7"/>
  <c r="C21" i="17"/>
  <c r="C26" i="7"/>
  <c r="C10" i="15"/>
  <c r="C20" i="17"/>
  <c r="C17" i="15"/>
  <c r="C20" i="7"/>
  <c r="C23" i="17"/>
  <c r="C14" i="7"/>
  <c r="C9" i="15"/>
  <c r="Y32" i="17"/>
  <c r="I32" i="17"/>
  <c r="U30" i="17"/>
  <c r="P27" i="15"/>
  <c r="P33" i="7"/>
  <c r="D30" i="17"/>
  <c r="D27" i="15"/>
  <c r="D33" i="7"/>
  <c r="O26" i="17"/>
  <c r="L11" i="15"/>
  <c r="L32" i="7"/>
  <c r="N25" i="17"/>
  <c r="P25" i="17" s="1"/>
  <c r="K7" i="15"/>
  <c r="K31" i="7"/>
  <c r="I30" i="7"/>
  <c r="Q21" i="7"/>
  <c r="J19" i="7"/>
  <c r="G18" i="7"/>
  <c r="X11" i="17"/>
  <c r="R5" i="15"/>
  <c r="R11" i="7"/>
  <c r="G11" i="17"/>
  <c r="F5" i="15"/>
  <c r="F11" i="7"/>
  <c r="C27" i="7"/>
  <c r="C31" i="15"/>
  <c r="C8" i="17"/>
  <c r="R26" i="17"/>
  <c r="N32" i="7"/>
  <c r="N11" i="15"/>
  <c r="B12" i="15"/>
  <c r="B27" i="17"/>
  <c r="B21" i="15"/>
  <c r="B18" i="17"/>
  <c r="B15" i="15"/>
  <c r="B31" i="17"/>
  <c r="C3" i="17"/>
  <c r="C33" i="15"/>
  <c r="C8" i="7"/>
  <c r="R4" i="7"/>
  <c r="X32" i="17"/>
  <c r="F4" i="7"/>
  <c r="G32" i="17"/>
  <c r="T30" i="17"/>
  <c r="V30" i="17" s="1"/>
  <c r="O27" i="15"/>
  <c r="O33" i="7"/>
  <c r="N26" i="17"/>
  <c r="K11" i="15"/>
  <c r="K32" i="7"/>
  <c r="N8" i="17"/>
  <c r="K27" i="7"/>
  <c r="K31" i="15"/>
  <c r="S10" i="15"/>
  <c r="Y21" i="17"/>
  <c r="S26" i="7"/>
  <c r="J21" i="17"/>
  <c r="H10" i="15"/>
  <c r="H26" i="7"/>
  <c r="U17" i="17"/>
  <c r="P30" i="15"/>
  <c r="P25" i="7"/>
  <c r="F17" i="17"/>
  <c r="E30" i="15"/>
  <c r="E25" i="7"/>
  <c r="Q28" i="17"/>
  <c r="M16" i="15"/>
  <c r="M24" i="7"/>
  <c r="O10" i="17"/>
  <c r="L13" i="7"/>
  <c r="L18" i="15"/>
  <c r="I8" i="15"/>
  <c r="I12" i="7"/>
  <c r="K4" i="17"/>
  <c r="I4" i="15"/>
  <c r="K24" i="17"/>
  <c r="I5" i="7"/>
  <c r="I3" i="15"/>
  <c r="K13" i="17"/>
  <c r="C2" i="17"/>
  <c r="C21" i="7"/>
  <c r="C23" i="15"/>
  <c r="E3" i="15"/>
  <c r="F13" i="17"/>
  <c r="B6" i="15"/>
  <c r="B29" i="17"/>
  <c r="B7" i="15"/>
  <c r="B25" i="17"/>
  <c r="C7" i="15"/>
  <c r="C25" i="17"/>
  <c r="C31" i="7"/>
  <c r="C17" i="17"/>
  <c r="C25" i="7"/>
  <c r="C30" i="15"/>
  <c r="C6" i="15"/>
  <c r="C19" i="7"/>
  <c r="C29" i="17"/>
  <c r="C13" i="7"/>
  <c r="C10" i="17"/>
  <c r="C18" i="15"/>
  <c r="Q24" i="15"/>
  <c r="W32" i="17"/>
  <c r="F32" i="17"/>
  <c r="R30" i="17"/>
  <c r="N27" i="15"/>
  <c r="N33" i="7"/>
  <c r="Y31" i="17"/>
  <c r="S15" i="15"/>
  <c r="S30" i="7"/>
  <c r="I31" i="17"/>
  <c r="G15" i="15"/>
  <c r="G30" i="7"/>
  <c r="O29" i="7"/>
  <c r="T14" i="17"/>
  <c r="O14" i="15"/>
  <c r="D14" i="17"/>
  <c r="D29" i="7"/>
  <c r="D14" i="15"/>
  <c r="Q7" i="17"/>
  <c r="M2" i="15"/>
  <c r="M28" i="7"/>
  <c r="K20" i="7"/>
  <c r="J19" i="15"/>
  <c r="L16" i="17"/>
  <c r="J16" i="7"/>
  <c r="Y5" i="17"/>
  <c r="S26" i="15"/>
  <c r="S15" i="7"/>
  <c r="I5" i="17"/>
  <c r="G26" i="15"/>
  <c r="G15" i="7"/>
  <c r="T23" i="17"/>
  <c r="O9" i="15"/>
  <c r="O14" i="7"/>
  <c r="K13" i="7"/>
  <c r="M12" i="15"/>
  <c r="Q27" i="17"/>
  <c r="M7" i="7"/>
  <c r="L12" i="17"/>
  <c r="J25" i="15"/>
  <c r="J6" i="7"/>
  <c r="E29" i="15"/>
  <c r="F9" i="17"/>
  <c r="C15" i="7"/>
  <c r="C5" i="17"/>
  <c r="C26" i="15"/>
  <c r="Q3" i="15"/>
  <c r="W13" i="17"/>
  <c r="B17" i="15"/>
  <c r="B20" i="17"/>
  <c r="C12" i="15"/>
  <c r="C27" i="17"/>
  <c r="C7" i="7"/>
  <c r="Q30" i="17"/>
  <c r="M27" i="15"/>
  <c r="M33" i="7"/>
  <c r="J25" i="17"/>
  <c r="H7" i="15"/>
  <c r="H31" i="7"/>
  <c r="R30" i="7"/>
  <c r="F30" i="7"/>
  <c r="P22" i="7"/>
  <c r="D22" i="7"/>
  <c r="L20" i="17"/>
  <c r="M20" i="17" s="1"/>
  <c r="J17" i="15"/>
  <c r="J20" i="7"/>
  <c r="X29" i="17"/>
  <c r="R6" i="15"/>
  <c r="R19" i="7"/>
  <c r="I29" i="17"/>
  <c r="G19" i="7"/>
  <c r="G6" i="15"/>
  <c r="O21" i="15"/>
  <c r="T18" i="17"/>
  <c r="V18" i="17" s="1"/>
  <c r="O18" i="7"/>
  <c r="D18" i="17"/>
  <c r="D18" i="7"/>
  <c r="D21" i="15"/>
  <c r="Q15" i="17"/>
  <c r="M28" i="15"/>
  <c r="M17" i="7"/>
  <c r="N33" i="17"/>
  <c r="K22" i="15"/>
  <c r="K10" i="7"/>
  <c r="Y19" i="17"/>
  <c r="S20" i="15"/>
  <c r="S9" i="7"/>
  <c r="I19" i="17"/>
  <c r="G20" i="15"/>
  <c r="G9" i="7"/>
  <c r="T3" i="17"/>
  <c r="O33" i="15"/>
  <c r="O8" i="7"/>
  <c r="D3" i="15"/>
  <c r="D13" i="17"/>
  <c r="H13" i="17" s="1"/>
  <c r="O6" i="17"/>
  <c r="L13" i="15"/>
  <c r="L23" i="7"/>
  <c r="B33" i="15"/>
  <c r="B3" i="17"/>
  <c r="B11" i="15"/>
  <c r="B26" i="17"/>
  <c r="T13" i="17"/>
  <c r="N9" i="17"/>
  <c r="B20" i="15"/>
  <c r="B19" i="17"/>
  <c r="B23" i="15"/>
  <c r="B2" i="17"/>
  <c r="B27" i="15"/>
  <c r="B30" i="17"/>
  <c r="C31" i="17"/>
  <c r="C15" i="15"/>
  <c r="C30" i="7"/>
  <c r="C28" i="17"/>
  <c r="C24" i="7"/>
  <c r="C16" i="15"/>
  <c r="C18" i="17"/>
  <c r="C21" i="15"/>
  <c r="C18" i="7"/>
  <c r="C4" i="17"/>
  <c r="C12" i="7"/>
  <c r="C8" i="15"/>
  <c r="T32" i="17"/>
  <c r="O30" i="17"/>
  <c r="P30" i="17" s="1"/>
  <c r="L33" i="7"/>
  <c r="L27" i="15"/>
  <c r="J26" i="17"/>
  <c r="H11" i="15"/>
  <c r="H32" i="7"/>
  <c r="Y25" i="17"/>
  <c r="S31" i="7"/>
  <c r="S7" i="15"/>
  <c r="Q30" i="7"/>
  <c r="M21" i="7"/>
  <c r="R11" i="17"/>
  <c r="N5" i="15"/>
  <c r="N11" i="7"/>
  <c r="W7" i="17"/>
  <c r="Q28" i="7"/>
  <c r="Q2" i="15"/>
  <c r="L9" i="17"/>
  <c r="M9" i="17" s="1"/>
  <c r="B10" i="7"/>
  <c r="B33" i="17"/>
  <c r="B22" i="7"/>
  <c r="B22" i="17"/>
  <c r="C12" i="17"/>
  <c r="C25" i="15"/>
  <c r="C6" i="7"/>
  <c r="R32" i="17"/>
  <c r="N30" i="17"/>
  <c r="K33" i="7"/>
  <c r="K27" i="15"/>
  <c r="R7" i="15"/>
  <c r="S27" i="7"/>
  <c r="G27" i="7"/>
  <c r="L23" i="15"/>
  <c r="O2" i="17"/>
  <c r="L21" i="7"/>
  <c r="I18" i="15"/>
  <c r="K10" i="17"/>
  <c r="I13" i="7"/>
  <c r="Q8" i="15"/>
  <c r="W4" i="17"/>
  <c r="Q12" i="7"/>
  <c r="E8" i="15"/>
  <c r="F4" i="17"/>
  <c r="E12" i="7"/>
  <c r="B26" i="15"/>
  <c r="B5" i="17"/>
  <c r="Q25" i="17"/>
  <c r="S25" i="17" s="1"/>
  <c r="M7" i="15"/>
  <c r="M31" i="7"/>
  <c r="I32" i="15"/>
  <c r="I22" i="7"/>
  <c r="K22" i="17"/>
  <c r="Q13" i="17"/>
  <c r="S13" i="17" s="1"/>
  <c r="B11" i="7"/>
  <c r="B11" i="17"/>
  <c r="B23" i="7"/>
  <c r="B6" i="17"/>
  <c r="C14" i="15"/>
  <c r="C14" i="17"/>
  <c r="C29" i="7"/>
  <c r="C6" i="17"/>
  <c r="C23" i="7"/>
  <c r="C13" i="15"/>
  <c r="C15" i="17"/>
  <c r="C28" i="15"/>
  <c r="C17" i="7"/>
  <c r="C11" i="7"/>
  <c r="C5" i="15"/>
  <c r="C11" i="17"/>
  <c r="Q32" i="17"/>
  <c r="L30" i="17"/>
  <c r="M30" i="17" s="1"/>
  <c r="J33" i="7"/>
  <c r="J27" i="15"/>
  <c r="X26" i="17"/>
  <c r="R11" i="15"/>
  <c r="R32" i="7"/>
  <c r="I26" i="17"/>
  <c r="G11" i="15"/>
  <c r="G32" i="7"/>
  <c r="K29" i="7"/>
  <c r="P13" i="15"/>
  <c r="U6" i="17"/>
  <c r="P23" i="7"/>
  <c r="D13" i="15"/>
  <c r="D6" i="17"/>
  <c r="D23" i="7"/>
  <c r="Q22" i="17"/>
  <c r="M32" i="15"/>
  <c r="M22" i="7"/>
  <c r="X16" i="17"/>
  <c r="R19" i="15"/>
  <c r="R16" i="7"/>
  <c r="G16" i="17"/>
  <c r="F19" i="15"/>
  <c r="F16" i="7"/>
  <c r="O26" i="15"/>
  <c r="T5" i="17"/>
  <c r="O15" i="7"/>
  <c r="N23" i="17"/>
  <c r="K9" i="15"/>
  <c r="K14" i="7"/>
  <c r="R6" i="7"/>
  <c r="F6" i="7"/>
  <c r="D5" i="7"/>
  <c r="L26" i="17"/>
  <c r="I7" i="15"/>
  <c r="K25" i="17"/>
  <c r="Q14" i="15"/>
  <c r="W14" i="17"/>
  <c r="G14" i="17"/>
  <c r="F14" i="15"/>
  <c r="O2" i="15"/>
  <c r="T7" i="17"/>
  <c r="D7" i="17"/>
  <c r="E7" i="17" s="1"/>
  <c r="M31" i="15"/>
  <c r="Q8" i="17"/>
  <c r="L21" i="17"/>
  <c r="X17" i="17"/>
  <c r="R30" i="15"/>
  <c r="I17" i="17"/>
  <c r="O16" i="15"/>
  <c r="T28" i="17"/>
  <c r="R6" i="17"/>
  <c r="N13" i="15"/>
  <c r="N22" i="17"/>
  <c r="K32" i="15"/>
  <c r="L2" i="17"/>
  <c r="J23" i="15"/>
  <c r="S17" i="15"/>
  <c r="Y20" i="17"/>
  <c r="J20" i="17"/>
  <c r="U29" i="17"/>
  <c r="P6" i="15"/>
  <c r="F29" i="17"/>
  <c r="E6" i="15"/>
  <c r="K28" i="15"/>
  <c r="N15" i="17"/>
  <c r="Y16" i="17"/>
  <c r="H19" i="15"/>
  <c r="J16" i="17"/>
  <c r="W5" i="17"/>
  <c r="F5" i="17"/>
  <c r="E26" i="15"/>
  <c r="Q23" i="17"/>
  <c r="M9" i="15"/>
  <c r="Y4" i="17"/>
  <c r="S8" i="15"/>
  <c r="I4" i="17"/>
  <c r="G8" i="15"/>
  <c r="P5" i="15"/>
  <c r="U11" i="17"/>
  <c r="D5" i="15"/>
  <c r="D11" i="17"/>
  <c r="Q33" i="17"/>
  <c r="M22" i="15"/>
  <c r="I20" i="15"/>
  <c r="K19" i="17"/>
  <c r="Q33" i="15"/>
  <c r="W3" i="17"/>
  <c r="E33" i="15"/>
  <c r="F3" i="17"/>
  <c r="O12" i="15"/>
  <c r="D27" i="17"/>
  <c r="D12" i="15"/>
  <c r="L25" i="15"/>
  <c r="O12" i="17"/>
  <c r="P12" i="17" s="1"/>
  <c r="J4" i="15"/>
  <c r="L24" i="17"/>
  <c r="P31" i="7"/>
  <c r="D31" i="7"/>
  <c r="P28" i="7"/>
  <c r="D28" i="7"/>
  <c r="P19" i="7"/>
  <c r="D7" i="7"/>
  <c r="F15" i="15"/>
  <c r="Q31" i="15"/>
  <c r="S30" i="15"/>
  <c r="D16" i="15"/>
  <c r="E23" i="15"/>
  <c r="E21" i="15"/>
  <c r="K18" i="17"/>
  <c r="K21" i="17"/>
  <c r="M21" i="17" s="1"/>
  <c r="J31" i="17"/>
  <c r="U14" i="17"/>
  <c r="V14" i="17" s="1"/>
  <c r="E14" i="15"/>
  <c r="F14" i="17"/>
  <c r="R7" i="17"/>
  <c r="L31" i="15"/>
  <c r="O8" i="17"/>
  <c r="W17" i="17"/>
  <c r="G17" i="17"/>
  <c r="F30" i="15"/>
  <c r="N16" i="15"/>
  <c r="R28" i="17"/>
  <c r="Q6" i="17"/>
  <c r="M13" i="15"/>
  <c r="J32" i="15"/>
  <c r="L22" i="17"/>
  <c r="Y2" i="17"/>
  <c r="S23" i="15"/>
  <c r="I23" i="15"/>
  <c r="K2" i="17"/>
  <c r="R17" i="15"/>
  <c r="X20" i="17"/>
  <c r="G17" i="15"/>
  <c r="I20" i="17"/>
  <c r="O6" i="15"/>
  <c r="D29" i="17"/>
  <c r="D6" i="15"/>
  <c r="Q18" i="17"/>
  <c r="M21" i="15"/>
  <c r="J28" i="15"/>
  <c r="L15" i="17"/>
  <c r="I16" i="17"/>
  <c r="G19" i="15"/>
  <c r="U5" i="17"/>
  <c r="D5" i="17"/>
  <c r="O23" i="17"/>
  <c r="P23" i="17" s="1"/>
  <c r="L9" i="15"/>
  <c r="J18" i="15"/>
  <c r="L10" i="17"/>
  <c r="R8" i="15"/>
  <c r="X4" i="17"/>
  <c r="F8" i="15"/>
  <c r="G4" i="17"/>
  <c r="O5" i="15"/>
  <c r="O33" i="17"/>
  <c r="H20" i="15"/>
  <c r="J19" i="17"/>
  <c r="P33" i="15"/>
  <c r="U3" i="17"/>
  <c r="D33" i="15"/>
  <c r="D3" i="17"/>
  <c r="R27" i="17"/>
  <c r="N12" i="15"/>
  <c r="N12" i="17"/>
  <c r="K25" i="15"/>
  <c r="O5" i="7"/>
  <c r="O31" i="7"/>
  <c r="O28" i="7"/>
  <c r="S21" i="7"/>
  <c r="O19" i="7"/>
  <c r="K17" i="7"/>
  <c r="O13" i="7"/>
  <c r="S12" i="7"/>
  <c r="G12" i="7"/>
  <c r="O7" i="7"/>
  <c r="E15" i="15"/>
  <c r="S2" i="15"/>
  <c r="Q30" i="15"/>
  <c r="O13" i="15"/>
  <c r="D23" i="15"/>
  <c r="J32" i="7"/>
  <c r="J29" i="7"/>
  <c r="N28" i="7"/>
  <c r="R27" i="7"/>
  <c r="F27" i="7"/>
  <c r="J26" i="7"/>
  <c r="N25" i="7"/>
  <c r="R24" i="7"/>
  <c r="F24" i="7"/>
  <c r="J23" i="7"/>
  <c r="J17" i="7"/>
  <c r="R12" i="7"/>
  <c r="F12" i="7"/>
  <c r="N7" i="7"/>
  <c r="D15" i="15"/>
  <c r="O17" i="15"/>
  <c r="O28" i="15"/>
  <c r="T11" i="17"/>
  <c r="T29" i="17"/>
  <c r="V29" i="17" s="1"/>
  <c r="Y26" i="17"/>
  <c r="X25" i="17"/>
  <c r="I25" i="17"/>
  <c r="X31" i="17"/>
  <c r="G31" i="17"/>
  <c r="R14" i="17"/>
  <c r="S14" i="17" s="1"/>
  <c r="L8" i="17"/>
  <c r="J31" i="15"/>
  <c r="R10" i="15"/>
  <c r="X21" i="17"/>
  <c r="G10" i="15"/>
  <c r="I21" i="17"/>
  <c r="D17" i="17"/>
  <c r="H17" i="17" s="1"/>
  <c r="D30" i="15"/>
  <c r="L16" i="15"/>
  <c r="O28" i="17"/>
  <c r="K13" i="15"/>
  <c r="N6" i="17"/>
  <c r="P6" i="17" s="1"/>
  <c r="Y22" i="17"/>
  <c r="H32" i="15"/>
  <c r="J22" i="17"/>
  <c r="I2" i="17"/>
  <c r="G23" i="15"/>
  <c r="P17" i="15"/>
  <c r="U20" i="17"/>
  <c r="V20" i="17" s="1"/>
  <c r="E17" i="15"/>
  <c r="F20" i="17"/>
  <c r="Q29" i="17"/>
  <c r="S29" i="17" s="1"/>
  <c r="N18" i="17"/>
  <c r="J15" i="17"/>
  <c r="W16" i="17"/>
  <c r="Q19" i="15"/>
  <c r="N26" i="15"/>
  <c r="R5" i="17"/>
  <c r="L23" i="17"/>
  <c r="J9" i="15"/>
  <c r="Y10" i="17"/>
  <c r="S18" i="15"/>
  <c r="H18" i="15"/>
  <c r="J10" i="17"/>
  <c r="U4" i="17"/>
  <c r="D4" i="17"/>
  <c r="E4" i="17" s="1"/>
  <c r="Q11" i="17"/>
  <c r="S11" i="17" s="1"/>
  <c r="M5" i="15"/>
  <c r="J22" i="15"/>
  <c r="L33" i="17"/>
  <c r="X19" i="17"/>
  <c r="R20" i="15"/>
  <c r="G19" i="17"/>
  <c r="F20" i="15"/>
  <c r="N33" i="15"/>
  <c r="R3" i="17"/>
  <c r="O27" i="17"/>
  <c r="I25" i="15"/>
  <c r="Y24" i="17"/>
  <c r="S4" i="15"/>
  <c r="J24" i="17"/>
  <c r="I32" i="7"/>
  <c r="I29" i="7"/>
  <c r="Q27" i="7"/>
  <c r="E27" i="7"/>
  <c r="I26" i="7"/>
  <c r="M25" i="7"/>
  <c r="I23" i="7"/>
  <c r="I20" i="7"/>
  <c r="M19" i="7"/>
  <c r="Q18" i="7"/>
  <c r="E18" i="7"/>
  <c r="M16" i="7"/>
  <c r="Q15" i="7"/>
  <c r="E15" i="7"/>
  <c r="I14" i="7"/>
  <c r="M10" i="7"/>
  <c r="I8" i="7"/>
  <c r="R15" i="15"/>
  <c r="I17" i="15"/>
  <c r="H5" i="15"/>
  <c r="W25" i="17"/>
  <c r="G25" i="17"/>
  <c r="W31" i="17"/>
  <c r="F31" i="17"/>
  <c r="Q14" i="17"/>
  <c r="O7" i="17"/>
  <c r="K8" i="17"/>
  <c r="Q10" i="15"/>
  <c r="W21" i="17"/>
  <c r="F10" i="15"/>
  <c r="G21" i="17"/>
  <c r="O30" i="15"/>
  <c r="N28" i="17"/>
  <c r="L6" i="17"/>
  <c r="X22" i="17"/>
  <c r="R32" i="15"/>
  <c r="W2" i="17"/>
  <c r="G2" i="17"/>
  <c r="F23" i="15"/>
  <c r="D17" i="15"/>
  <c r="D20" i="17"/>
  <c r="L18" i="17"/>
  <c r="J21" i="15"/>
  <c r="Y15" i="17"/>
  <c r="S28" i="15"/>
  <c r="I15" i="17"/>
  <c r="G28" i="15"/>
  <c r="P19" i="15"/>
  <c r="U16" i="17"/>
  <c r="F16" i="17"/>
  <c r="E19" i="15"/>
  <c r="M26" i="15"/>
  <c r="Q5" i="17"/>
  <c r="X10" i="17"/>
  <c r="R18" i="15"/>
  <c r="I10" i="17"/>
  <c r="G18" i="15"/>
  <c r="O8" i="15"/>
  <c r="T4" i="17"/>
  <c r="O11" i="17"/>
  <c r="L5" i="15"/>
  <c r="I22" i="15"/>
  <c r="W19" i="17"/>
  <c r="Q20" i="15"/>
  <c r="F19" i="17"/>
  <c r="E20" i="15"/>
  <c r="Q3" i="17"/>
  <c r="M33" i="15"/>
  <c r="K12" i="15"/>
  <c r="N27" i="17"/>
  <c r="J12" i="17"/>
  <c r="H25" i="15"/>
  <c r="X24" i="17"/>
  <c r="R4" i="15"/>
  <c r="I24" i="17"/>
  <c r="G4" i="15"/>
  <c r="L28" i="7"/>
  <c r="L25" i="7"/>
  <c r="P24" i="7"/>
  <c r="H23" i="7"/>
  <c r="L22" i="7"/>
  <c r="H20" i="7"/>
  <c r="L19" i="7"/>
  <c r="P18" i="7"/>
  <c r="H17" i="7"/>
  <c r="L16" i="7"/>
  <c r="P15" i="7"/>
  <c r="D15" i="7"/>
  <c r="P12" i="7"/>
  <c r="D12" i="7"/>
  <c r="H11" i="7"/>
  <c r="L10" i="7"/>
  <c r="H8" i="7"/>
  <c r="L7" i="7"/>
  <c r="P6" i="7"/>
  <c r="O7" i="15"/>
  <c r="Q15" i="15"/>
  <c r="P14" i="15"/>
  <c r="N2" i="15"/>
  <c r="F31" i="15"/>
  <c r="H17" i="15"/>
  <c r="H28" i="15"/>
  <c r="L22" i="15"/>
  <c r="W26" i="17"/>
  <c r="G26" i="17"/>
  <c r="H26" i="17" s="1"/>
  <c r="U25" i="17"/>
  <c r="V25" i="17" s="1"/>
  <c r="F25" i="17"/>
  <c r="U31" i="17"/>
  <c r="D31" i="17"/>
  <c r="E31" i="17" s="1"/>
  <c r="O14" i="17"/>
  <c r="N7" i="17"/>
  <c r="K2" i="15"/>
  <c r="H31" i="15"/>
  <c r="J8" i="17"/>
  <c r="P10" i="15"/>
  <c r="U21" i="17"/>
  <c r="E10" i="15"/>
  <c r="F21" i="17"/>
  <c r="R17" i="17"/>
  <c r="L28" i="17"/>
  <c r="J16" i="15"/>
  <c r="K6" i="17"/>
  <c r="G22" i="17"/>
  <c r="F32" i="15"/>
  <c r="U2" i="17"/>
  <c r="F2" i="17"/>
  <c r="N17" i="15"/>
  <c r="R20" i="17"/>
  <c r="K6" i="15"/>
  <c r="N29" i="17"/>
  <c r="P29" i="17" s="1"/>
  <c r="X15" i="17"/>
  <c r="R28" i="15"/>
  <c r="G15" i="17"/>
  <c r="F28" i="15"/>
  <c r="O19" i="15"/>
  <c r="T16" i="17"/>
  <c r="D19" i="15"/>
  <c r="D16" i="17"/>
  <c r="H16" i="17" s="1"/>
  <c r="L26" i="15"/>
  <c r="O5" i="17"/>
  <c r="J23" i="17"/>
  <c r="W10" i="17"/>
  <c r="Q18" i="15"/>
  <c r="G10" i="17"/>
  <c r="F18" i="15"/>
  <c r="N8" i="15"/>
  <c r="R4" i="17"/>
  <c r="K5" i="15"/>
  <c r="N11" i="17"/>
  <c r="H22" i="15"/>
  <c r="J33" i="17"/>
  <c r="U19" i="17"/>
  <c r="D19" i="17"/>
  <c r="O3" i="17"/>
  <c r="L33" i="15"/>
  <c r="J12" i="15"/>
  <c r="L27" i="17"/>
  <c r="Y12" i="17"/>
  <c r="S25" i="15"/>
  <c r="I12" i="17"/>
  <c r="G25" i="15"/>
  <c r="Q4" i="15"/>
  <c r="W24" i="17"/>
  <c r="G24" i="17"/>
  <c r="F4" i="15"/>
  <c r="S32" i="7"/>
  <c r="K28" i="7"/>
  <c r="G26" i="7"/>
  <c r="O24" i="7"/>
  <c r="K22" i="7"/>
  <c r="O21" i="7"/>
  <c r="S20" i="7"/>
  <c r="G20" i="7"/>
  <c r="K19" i="7"/>
  <c r="S17" i="7"/>
  <c r="G17" i="7"/>
  <c r="O12" i="7"/>
  <c r="K7" i="7"/>
  <c r="P15" i="15"/>
  <c r="E31" i="15"/>
  <c r="G30" i="15"/>
  <c r="S32" i="15"/>
  <c r="S6" i="15"/>
  <c r="S19" i="15"/>
  <c r="P20" i="15"/>
  <c r="U26" i="17"/>
  <c r="V26" i="17" s="1"/>
  <c r="E11" i="15"/>
  <c r="F26" i="17"/>
  <c r="D25" i="17"/>
  <c r="E25" i="17" s="1"/>
  <c r="T31" i="17"/>
  <c r="K14" i="15"/>
  <c r="N14" i="17"/>
  <c r="J2" i="15"/>
  <c r="L7" i="17"/>
  <c r="Y8" i="17"/>
  <c r="S31" i="15"/>
  <c r="I8" i="17"/>
  <c r="G31" i="15"/>
  <c r="T21" i="17"/>
  <c r="V21" i="17" s="1"/>
  <c r="D10" i="15"/>
  <c r="D21" i="17"/>
  <c r="E21" i="17" s="1"/>
  <c r="Q17" i="17"/>
  <c r="S17" i="17" s="1"/>
  <c r="I16" i="15"/>
  <c r="J6" i="17"/>
  <c r="W22" i="17"/>
  <c r="Q32" i="15"/>
  <c r="F22" i="17"/>
  <c r="E32" i="15"/>
  <c r="O23" i="15"/>
  <c r="D2" i="17"/>
  <c r="Q20" i="17"/>
  <c r="S20" i="17" s="1"/>
  <c r="M17" i="15"/>
  <c r="Y18" i="17"/>
  <c r="S21" i="15"/>
  <c r="J18" i="17"/>
  <c r="H21" i="15"/>
  <c r="Q28" i="15"/>
  <c r="W15" i="17"/>
  <c r="E28" i="15"/>
  <c r="F15" i="17"/>
  <c r="N19" i="15"/>
  <c r="R16" i="17"/>
  <c r="N5" i="17"/>
  <c r="P5" i="17" s="1"/>
  <c r="K26" i="15"/>
  <c r="S9" i="15"/>
  <c r="Y23" i="17"/>
  <c r="G9" i="15"/>
  <c r="I23" i="17"/>
  <c r="U10" i="17"/>
  <c r="P18" i="15"/>
  <c r="F10" i="17"/>
  <c r="E18" i="15"/>
  <c r="Q4" i="17"/>
  <c r="M8" i="15"/>
  <c r="J5" i="15"/>
  <c r="L11" i="17"/>
  <c r="Y33" i="17"/>
  <c r="S22" i="15"/>
  <c r="I33" i="17"/>
  <c r="G22" i="15"/>
  <c r="O20" i="15"/>
  <c r="N3" i="17"/>
  <c r="K33" i="15"/>
  <c r="I12" i="15"/>
  <c r="K27" i="17"/>
  <c r="R25" i="15"/>
  <c r="X12" i="17"/>
  <c r="F25" i="15"/>
  <c r="G12" i="17"/>
  <c r="P4" i="15"/>
  <c r="U24" i="17"/>
  <c r="E4" i="15"/>
  <c r="F24" i="17"/>
  <c r="J5" i="7"/>
  <c r="F32" i="7"/>
  <c r="F29" i="7"/>
  <c r="J28" i="7"/>
  <c r="R26" i="7"/>
  <c r="F26" i="7"/>
  <c r="N24" i="7"/>
  <c r="J22" i="7"/>
  <c r="R20" i="7"/>
  <c r="R17" i="7"/>
  <c r="F17" i="7"/>
  <c r="N15" i="7"/>
  <c r="J13" i="7"/>
  <c r="N12" i="7"/>
  <c r="J10" i="7"/>
  <c r="J7" i="7"/>
  <c r="J11" i="15"/>
  <c r="O15" i="15"/>
  <c r="N14" i="15"/>
  <c r="L2" i="15"/>
  <c r="R16" i="15"/>
  <c r="M6" i="15"/>
  <c r="D20" i="15"/>
  <c r="K12" i="17"/>
  <c r="K23" i="17"/>
  <c r="K31" i="17"/>
  <c r="M31" i="17" s="1"/>
  <c r="N15" i="15"/>
  <c r="R31" i="17"/>
  <c r="I2" i="15"/>
  <c r="N10" i="15"/>
  <c r="R21" i="17"/>
  <c r="O17" i="17"/>
  <c r="P17" i="17" s="1"/>
  <c r="J28" i="17"/>
  <c r="H16" i="15"/>
  <c r="Y6" i="17"/>
  <c r="S13" i="15"/>
  <c r="I6" i="17"/>
  <c r="G13" i="15"/>
  <c r="P32" i="15"/>
  <c r="U22" i="17"/>
  <c r="D32" i="15"/>
  <c r="D22" i="17"/>
  <c r="E22" i="17" s="1"/>
  <c r="N23" i="15"/>
  <c r="R2" i="17"/>
  <c r="S2" i="17" s="1"/>
  <c r="O20" i="17"/>
  <c r="L17" i="15"/>
  <c r="J6" i="15"/>
  <c r="L29" i="17"/>
  <c r="R21" i="15"/>
  <c r="X18" i="17"/>
  <c r="I18" i="17"/>
  <c r="G21" i="15"/>
  <c r="P28" i="15"/>
  <c r="U15" i="17"/>
  <c r="V15" i="17" s="1"/>
  <c r="D28" i="15"/>
  <c r="D15" i="17"/>
  <c r="Q16" i="17"/>
  <c r="L5" i="17"/>
  <c r="J26" i="15"/>
  <c r="R9" i="15"/>
  <c r="X23" i="17"/>
  <c r="F9" i="15"/>
  <c r="G23" i="17"/>
  <c r="H23" i="17" s="1"/>
  <c r="O18" i="15"/>
  <c r="D10" i="17"/>
  <c r="D18" i="15"/>
  <c r="L8" i="15"/>
  <c r="O4" i="17"/>
  <c r="I5" i="15"/>
  <c r="K11" i="17"/>
  <c r="X33" i="17"/>
  <c r="R22" i="15"/>
  <c r="G33" i="17"/>
  <c r="F22" i="15"/>
  <c r="N20" i="15"/>
  <c r="R19" i="17"/>
  <c r="L3" i="17"/>
  <c r="J33" i="15"/>
  <c r="Y27" i="17"/>
  <c r="S12" i="15"/>
  <c r="H12" i="15"/>
  <c r="J27" i="17"/>
  <c r="Q25" i="15"/>
  <c r="W12" i="17"/>
  <c r="E25" i="15"/>
  <c r="F12" i="17"/>
  <c r="O4" i="15"/>
  <c r="D4" i="15"/>
  <c r="D24" i="17"/>
  <c r="E24" i="17" s="1"/>
  <c r="Q32" i="7"/>
  <c r="E32" i="7"/>
  <c r="I31" i="7"/>
  <c r="Q29" i="7"/>
  <c r="E29" i="7"/>
  <c r="I28" i="7"/>
  <c r="M27" i="7"/>
  <c r="Q26" i="7"/>
  <c r="E26" i="7"/>
  <c r="E20" i="7"/>
  <c r="M18" i="7"/>
  <c r="Q17" i="7"/>
  <c r="E17" i="7"/>
  <c r="I16" i="7"/>
  <c r="M15" i="7"/>
  <c r="M12" i="7"/>
  <c r="I10" i="7"/>
  <c r="Q8" i="7"/>
  <c r="E8" i="7"/>
  <c r="I7" i="7"/>
  <c r="I11" i="15"/>
  <c r="M14" i="15"/>
  <c r="H2" i="15"/>
  <c r="O10" i="15"/>
  <c r="L6" i="15"/>
  <c r="L19" i="15"/>
  <c r="H33" i="15"/>
  <c r="Q31" i="17"/>
  <c r="S31" i="17" s="1"/>
  <c r="M15" i="15"/>
  <c r="K30" i="15"/>
  <c r="N17" i="17"/>
  <c r="Y28" i="17"/>
  <c r="S16" i="15"/>
  <c r="I28" i="17"/>
  <c r="G16" i="15"/>
  <c r="X6" i="17"/>
  <c r="R13" i="15"/>
  <c r="G6" i="17"/>
  <c r="F13" i="15"/>
  <c r="O32" i="15"/>
  <c r="T22" i="17"/>
  <c r="M23" i="15"/>
  <c r="Q2" i="17"/>
  <c r="N20" i="17"/>
  <c r="K17" i="15"/>
  <c r="I6" i="15"/>
  <c r="K29" i="17"/>
  <c r="F21" i="15"/>
  <c r="G18" i="17"/>
  <c r="I26" i="15"/>
  <c r="K5" i="17"/>
  <c r="M5" i="17" s="1"/>
  <c r="Q9" i="15"/>
  <c r="W23" i="17"/>
  <c r="E9" i="15"/>
  <c r="F23" i="17"/>
  <c r="R10" i="17"/>
  <c r="N18" i="15"/>
  <c r="N4" i="17"/>
  <c r="K8" i="15"/>
  <c r="W33" i="17"/>
  <c r="Q22" i="15"/>
  <c r="F33" i="17"/>
  <c r="E22" i="15"/>
  <c r="M20" i="15"/>
  <c r="Q19" i="17"/>
  <c r="X27" i="17"/>
  <c r="R12" i="15"/>
  <c r="I27" i="17"/>
  <c r="G12" i="15"/>
  <c r="R24" i="17"/>
  <c r="S24" i="17" s="1"/>
  <c r="N4" i="15"/>
  <c r="H5" i="7"/>
  <c r="P32" i="7"/>
  <c r="P29" i="7"/>
  <c r="H28" i="7"/>
  <c r="L27" i="7"/>
  <c r="P26" i="7"/>
  <c r="D26" i="7"/>
  <c r="L24" i="7"/>
  <c r="H22" i="7"/>
  <c r="P20" i="7"/>
  <c r="D20" i="7"/>
  <c r="P17" i="7"/>
  <c r="D17" i="7"/>
  <c r="H16" i="7"/>
  <c r="L15" i="7"/>
  <c r="H13" i="7"/>
  <c r="L12" i="7"/>
  <c r="P11" i="7"/>
  <c r="D11" i="7"/>
  <c r="H10" i="7"/>
  <c r="P8" i="7"/>
  <c r="D8" i="7"/>
  <c r="H7" i="7"/>
  <c r="L6" i="7"/>
  <c r="L14" i="15"/>
  <c r="M10" i="15"/>
  <c r="G32" i="15"/>
  <c r="Q26" i="15"/>
  <c r="L12" i="15"/>
  <c r="T27" i="17"/>
  <c r="T6" i="17"/>
  <c r="V6" i="17" s="1"/>
  <c r="J30" i="15"/>
  <c r="L17" i="17"/>
  <c r="Q13" i="15"/>
  <c r="W6" i="17"/>
  <c r="E13" i="15"/>
  <c r="F6" i="17"/>
  <c r="N32" i="15"/>
  <c r="R22" i="17"/>
  <c r="S22" i="17" s="1"/>
  <c r="H6" i="15"/>
  <c r="J29" i="17"/>
  <c r="R15" i="17"/>
  <c r="N28" i="15"/>
  <c r="N16" i="17"/>
  <c r="P16" i="17" s="1"/>
  <c r="K19" i="15"/>
  <c r="H26" i="15"/>
  <c r="J5" i="17"/>
  <c r="P9" i="15"/>
  <c r="U23" i="17"/>
  <c r="V23" i="17" s="1"/>
  <c r="D9" i="15"/>
  <c r="D23" i="17"/>
  <c r="E23" i="17" s="1"/>
  <c r="M18" i="15"/>
  <c r="Q10" i="17"/>
  <c r="L4" i="17"/>
  <c r="J8" i="15"/>
  <c r="Y11" i="17"/>
  <c r="S5" i="15"/>
  <c r="I11" i="17"/>
  <c r="G5" i="15"/>
  <c r="P22" i="15"/>
  <c r="U33" i="17"/>
  <c r="D22" i="15"/>
  <c r="D33" i="17"/>
  <c r="L20" i="15"/>
  <c r="O19" i="17"/>
  <c r="P19" i="17" s="1"/>
  <c r="G27" i="17"/>
  <c r="F12" i="15"/>
  <c r="O25" i="15"/>
  <c r="T12" i="17"/>
  <c r="V12" i="17" s="1"/>
  <c r="D12" i="17"/>
  <c r="Q24" i="17"/>
  <c r="M4" i="15"/>
  <c r="S5" i="7"/>
  <c r="G5" i="7"/>
  <c r="G31" i="7"/>
  <c r="S28" i="7"/>
  <c r="O26" i="7"/>
  <c r="G25" i="7"/>
  <c r="K24" i="7"/>
  <c r="S22" i="7"/>
  <c r="G22" i="7"/>
  <c r="O20" i="7"/>
  <c r="S19" i="7"/>
  <c r="K18" i="7"/>
  <c r="O17" i="7"/>
  <c r="S16" i="7"/>
  <c r="G16" i="7"/>
  <c r="K15" i="7"/>
  <c r="S13" i="7"/>
  <c r="G13" i="7"/>
  <c r="K12" i="7"/>
  <c r="O11" i="7"/>
  <c r="S10" i="7"/>
  <c r="G10" i="7"/>
  <c r="S7" i="7"/>
  <c r="G7" i="7"/>
  <c r="K6" i="7"/>
  <c r="S11" i="15"/>
  <c r="J15" i="15"/>
  <c r="J14" i="15"/>
  <c r="E2" i="15"/>
  <c r="J10" i="15"/>
  <c r="K16" i="15"/>
  <c r="Q23" i="15"/>
  <c r="Q21" i="15"/>
  <c r="P26" i="15"/>
  <c r="P25" i="15"/>
  <c r="K3" i="17"/>
  <c r="K16" i="17"/>
  <c r="M16" i="17" s="1"/>
  <c r="K28" i="17"/>
  <c r="R5" i="7"/>
  <c r="F5" i="7"/>
  <c r="R31" i="7"/>
  <c r="F31" i="7"/>
  <c r="J30" i="7"/>
  <c r="N29" i="7"/>
  <c r="J27" i="7"/>
  <c r="N26" i="7"/>
  <c r="R25" i="7"/>
  <c r="F25" i="7"/>
  <c r="J24" i="7"/>
  <c r="N23" i="7"/>
  <c r="R22" i="7"/>
  <c r="F22" i="7"/>
  <c r="J21" i="7"/>
  <c r="N20" i="7"/>
  <c r="J18" i="7"/>
  <c r="N17" i="7"/>
  <c r="J15" i="7"/>
  <c r="R13" i="7"/>
  <c r="F13" i="7"/>
  <c r="J12" i="7"/>
  <c r="R10" i="7"/>
  <c r="F10" i="7"/>
  <c r="N8" i="7"/>
  <c r="R7" i="7"/>
  <c r="F7" i="7"/>
  <c r="F11" i="15"/>
  <c r="G7" i="15"/>
  <c r="I15" i="15"/>
  <c r="I14" i="15"/>
  <c r="D2" i="15"/>
  <c r="F16" i="15"/>
  <c r="P23" i="15"/>
  <c r="P21" i="15"/>
  <c r="D26" i="15"/>
  <c r="D25" i="15"/>
  <c r="J7" i="15"/>
  <c r="L25" i="17"/>
  <c r="M25" i="17" s="1"/>
  <c r="X14" i="17"/>
  <c r="R14" i="15"/>
  <c r="I14" i="17"/>
  <c r="G14" i="15"/>
  <c r="U7" i="17"/>
  <c r="V7" i="17" s="1"/>
  <c r="N31" i="15"/>
  <c r="R8" i="17"/>
  <c r="Y17" i="17"/>
  <c r="H30" i="15"/>
  <c r="J17" i="17"/>
  <c r="U28" i="17"/>
  <c r="V28" i="17" s="1"/>
  <c r="D28" i="17"/>
  <c r="E28" i="17" s="1"/>
  <c r="O22" i="17"/>
  <c r="N2" i="17"/>
  <c r="P2" i="17" s="1"/>
  <c r="W29" i="17"/>
  <c r="Q6" i="15"/>
  <c r="G29" i="17"/>
  <c r="F6" i="15"/>
  <c r="N21" i="15"/>
  <c r="R18" i="17"/>
  <c r="S18" i="17" s="1"/>
  <c r="O15" i="17"/>
  <c r="L28" i="15"/>
  <c r="X5" i="17"/>
  <c r="R26" i="15"/>
  <c r="G5" i="17"/>
  <c r="F26" i="15"/>
  <c r="N9" i="15"/>
  <c r="R23" i="17"/>
  <c r="S23" i="17" s="1"/>
  <c r="K18" i="15"/>
  <c r="N10" i="17"/>
  <c r="J4" i="17"/>
  <c r="H8" i="15"/>
  <c r="Q5" i="15"/>
  <c r="W11" i="17"/>
  <c r="E5" i="15"/>
  <c r="F11" i="17"/>
  <c r="N22" i="15"/>
  <c r="R33" i="17"/>
  <c r="L19" i="17"/>
  <c r="J20" i="15"/>
  <c r="R33" i="15"/>
  <c r="X3" i="17"/>
  <c r="F33" i="15"/>
  <c r="G3" i="17"/>
  <c r="U27" i="17"/>
  <c r="V27" i="17" s="1"/>
  <c r="P12" i="15"/>
  <c r="Q12" i="17"/>
  <c r="S12" i="17" s="1"/>
  <c r="M25" i="15"/>
  <c r="K4" i="15"/>
  <c r="N24" i="17"/>
  <c r="P24" i="17" s="1"/>
  <c r="Q5" i="7"/>
  <c r="E5" i="7"/>
  <c r="Q31" i="7"/>
  <c r="E31" i="7"/>
  <c r="M29" i="7"/>
  <c r="E28" i="7"/>
  <c r="I27" i="7"/>
  <c r="M26" i="7"/>
  <c r="Q25" i="7"/>
  <c r="I24" i="7"/>
  <c r="M23" i="7"/>
  <c r="Q22" i="7"/>
  <c r="E22" i="7"/>
  <c r="I21" i="7"/>
  <c r="M20" i="7"/>
  <c r="Q19" i="7"/>
  <c r="E19" i="7"/>
  <c r="I18" i="7"/>
  <c r="Q16" i="7"/>
  <c r="E16" i="7"/>
  <c r="I15" i="7"/>
  <c r="M14" i="7"/>
  <c r="Q13" i="7"/>
  <c r="E13" i="7"/>
  <c r="M11" i="7"/>
  <c r="Q10" i="7"/>
  <c r="E10" i="7"/>
  <c r="I9" i="7"/>
  <c r="M8" i="7"/>
  <c r="I6" i="7"/>
  <c r="Q11" i="15"/>
  <c r="F7" i="15"/>
  <c r="H15" i="15"/>
  <c r="R31" i="15"/>
  <c r="K23" i="15"/>
  <c r="K21" i="15"/>
  <c r="H9" i="15"/>
  <c r="H4" i="15"/>
  <c r="T19" i="17"/>
  <c r="V19" i="17" s="1"/>
  <c r="T17" i="17"/>
  <c r="V24" i="17"/>
  <c r="V5" i="17"/>
  <c r="V2" i="17"/>
  <c r="S33" i="17"/>
  <c r="S9" i="17"/>
  <c r="S15" i="17"/>
  <c r="S6" i="17"/>
  <c r="S21" i="17"/>
  <c r="V10" i="17"/>
  <c r="V13" i="17"/>
  <c r="V32" i="17"/>
  <c r="V3" i="17"/>
  <c r="V4" i="17"/>
  <c r="P8" i="17"/>
  <c r="P18" i="17"/>
  <c r="P22" i="17"/>
  <c r="P21" i="17"/>
  <c r="P26" i="17"/>
  <c r="M24" i="17"/>
  <c r="M27" i="17"/>
  <c r="M11" i="17"/>
  <c r="M15" i="17"/>
  <c r="M14" i="17"/>
  <c r="M26" i="17"/>
  <c r="M12" i="17"/>
  <c r="M33" i="17"/>
  <c r="M22" i="17"/>
  <c r="H20" i="17"/>
  <c r="H31" i="17"/>
  <c r="H9" i="17"/>
  <c r="H11" i="17"/>
  <c r="H15" i="17"/>
  <c r="H30" i="17"/>
  <c r="E30" i="17"/>
  <c r="E11" i="17"/>
  <c r="P3" i="15"/>
  <c r="L29" i="15"/>
  <c r="P24" i="15"/>
  <c r="D4" i="7"/>
  <c r="B15" i="7"/>
  <c r="B27" i="7"/>
  <c r="B22" i="15"/>
  <c r="B32" i="15"/>
  <c r="K29" i="15"/>
  <c r="O24" i="15"/>
  <c r="B16" i="7"/>
  <c r="B28" i="7"/>
  <c r="B5" i="15"/>
  <c r="B13" i="15"/>
  <c r="N3" i="15"/>
  <c r="J29" i="15"/>
  <c r="N4" i="7"/>
  <c r="B17" i="7"/>
  <c r="B29" i="7"/>
  <c r="B8" i="15"/>
  <c r="B16" i="15"/>
  <c r="O3" i="15"/>
  <c r="M3" i="15"/>
  <c r="B29" i="15"/>
  <c r="I29" i="15"/>
  <c r="B3" i="15"/>
  <c r="M4" i="7"/>
  <c r="I24" i="15"/>
  <c r="B18" i="7"/>
  <c r="B30" i="7"/>
  <c r="B18" i="15"/>
  <c r="B30" i="15"/>
  <c r="B4" i="7"/>
  <c r="B19" i="7"/>
  <c r="B31" i="7"/>
  <c r="B9" i="15"/>
  <c r="B10" i="15"/>
  <c r="B8" i="7"/>
  <c r="B20" i="7"/>
  <c r="B32" i="7"/>
  <c r="B9" i="7"/>
  <c r="B21" i="7"/>
  <c r="B33" i="7"/>
  <c r="B4" i="15"/>
  <c r="H4" i="7"/>
  <c r="B25" i="15"/>
  <c r="S24" i="15"/>
  <c r="G24" i="15"/>
  <c r="R3" i="15"/>
  <c r="F3" i="15"/>
  <c r="N29" i="15"/>
  <c r="B7" i="7"/>
  <c r="R24" i="15"/>
  <c r="F24" i="15"/>
  <c r="M29" i="15"/>
  <c r="Q4" i="7"/>
  <c r="E24" i="15"/>
  <c r="S4" i="7"/>
  <c r="G4" i="7"/>
  <c r="E4" i="7"/>
  <c r="P4" i="7"/>
  <c r="O4" i="7"/>
  <c r="J24" i="15"/>
  <c r="N24" i="15"/>
  <c r="B24" i="15"/>
  <c r="L4" i="7"/>
  <c r="K24" i="15"/>
  <c r="D24" i="15"/>
  <c r="H24" i="15"/>
  <c r="H3" i="7"/>
  <c r="N3" i="7"/>
  <c r="K3" i="7"/>
  <c r="E3" i="7"/>
  <c r="P3" i="7"/>
  <c r="D3" i="7"/>
  <c r="S3" i="7"/>
  <c r="G3" i="7"/>
  <c r="I2" i="7"/>
  <c r="F3" i="7"/>
  <c r="H2" i="7"/>
  <c r="P2" i="7"/>
  <c r="J3" i="7"/>
  <c r="L2" i="7"/>
  <c r="J2" i="7"/>
  <c r="R3" i="7"/>
  <c r="C3" i="7"/>
  <c r="S2" i="7"/>
  <c r="G2" i="7"/>
  <c r="O3" i="7"/>
  <c r="M3" i="7"/>
  <c r="O2" i="7"/>
  <c r="N2" i="7"/>
  <c r="C2" i="7"/>
  <c r="K2" i="7"/>
  <c r="D2" i="7"/>
  <c r="Q3" i="7"/>
  <c r="R2" i="7"/>
  <c r="F2" i="7"/>
  <c r="E2" i="7"/>
  <c r="Q2" i="7"/>
  <c r="L3" i="7"/>
  <c r="B2" i="7"/>
  <c r="M2" i="7"/>
  <c r="B3" i="7"/>
  <c r="I3" i="7"/>
  <c r="E12" i="17" l="1"/>
  <c r="E33" i="17"/>
  <c r="M7" i="17"/>
  <c r="V9" i="17"/>
  <c r="P4" i="17"/>
  <c r="H19" i="17"/>
  <c r="S3" i="17"/>
  <c r="E10" i="17"/>
  <c r="S8" i="17"/>
  <c r="M17" i="17"/>
  <c r="P31" i="17"/>
  <c r="M19" i="17"/>
  <c r="E19" i="17"/>
  <c r="H10" i="17"/>
  <c r="M28" i="17"/>
  <c r="P11" i="17"/>
  <c r="H14" i="17"/>
  <c r="V33" i="17"/>
  <c r="V22" i="17"/>
  <c r="H29" i="17"/>
  <c r="S4" i="17"/>
  <c r="H22" i="17"/>
  <c r="S7" i="17"/>
  <c r="H27" i="17"/>
  <c r="V11" i="17"/>
  <c r="M2" i="17"/>
  <c r="P33" i="17"/>
  <c r="M4" i="17"/>
  <c r="E26" i="17"/>
  <c r="M13" i="17"/>
  <c r="E32" i="17"/>
  <c r="H33" i="17"/>
  <c r="P14" i="17"/>
  <c r="H2" i="17"/>
  <c r="P7" i="17"/>
  <c r="M23" i="17"/>
  <c r="S27" i="17"/>
  <c r="E29" i="17"/>
  <c r="E13" i="17"/>
  <c r="P13" i="17"/>
  <c r="E16" i="17"/>
  <c r="S5" i="17"/>
  <c r="P9" i="17"/>
  <c r="E15" i="17"/>
  <c r="H4" i="17"/>
  <c r="S30" i="17"/>
  <c r="H24" i="17"/>
  <c r="M29" i="17"/>
  <c r="V16" i="17"/>
  <c r="H3" i="17"/>
  <c r="P15" i="17"/>
  <c r="V17" i="17"/>
  <c r="E27" i="17"/>
  <c r="S10" i="17"/>
  <c r="S16" i="17"/>
  <c r="P20" i="17"/>
  <c r="V31" i="17"/>
  <c r="P3" i="17"/>
  <c r="P27" i="17"/>
  <c r="M6" i="17"/>
  <c r="H25" i="17"/>
  <c r="M8" i="17"/>
  <c r="S28" i="17"/>
  <c r="S32" i="17"/>
  <c r="P10" i="17"/>
  <c r="S26" i="17"/>
  <c r="V8" i="17"/>
  <c r="E8" i="17"/>
  <c r="H7" i="17"/>
  <c r="H12" i="17"/>
  <c r="P28" i="17"/>
  <c r="E5" i="17"/>
  <c r="M18" i="17"/>
  <c r="H6" i="17"/>
  <c r="E6" i="17"/>
  <c r="M10" i="17"/>
  <c r="E18" i="17"/>
  <c r="E14" i="17"/>
  <c r="E17" i="17"/>
  <c r="E2" i="17"/>
  <c r="H32" i="17"/>
  <c r="E20" i="17"/>
  <c r="M32" i="17"/>
  <c r="M3" i="17"/>
  <c r="S19" i="17"/>
  <c r="H8" i="17"/>
  <c r="H28" i="17"/>
  <c r="H5" i="17"/>
  <c r="H18" i="17"/>
  <c r="E3" i="17"/>
  <c r="H2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<sst xmlns="http://schemas.openxmlformats.org/spreadsheetml/2006/main" count="797" uniqueCount="238">
  <si>
    <t>team1</t>
  </si>
  <si>
    <t>team2</t>
  </si>
  <si>
    <t>possession team1</t>
  </si>
  <si>
    <t>possession team2</t>
  </si>
  <si>
    <t>number of goals team1</t>
  </si>
  <si>
    <t>number of goals team2</t>
  </si>
  <si>
    <t>total attempts team1</t>
  </si>
  <si>
    <t>total attempts team2</t>
  </si>
  <si>
    <t>conceded team1</t>
  </si>
  <si>
    <t>conceded team2</t>
  </si>
  <si>
    <t>on target attempts team1</t>
  </si>
  <si>
    <t>on target attempts team2</t>
  </si>
  <si>
    <t>off target attempts team1</t>
  </si>
  <si>
    <t>off target attempts team2</t>
  </si>
  <si>
    <t>receptions between midfield and defensive lines team1</t>
  </si>
  <si>
    <t>receptions between midfield and defensive lines team2</t>
  </si>
  <si>
    <t>attempted line breaks team1</t>
  </si>
  <si>
    <t>attempted line breaks team2</t>
  </si>
  <si>
    <t>completed line breaksteam1</t>
  </si>
  <si>
    <t>completed line breaks team2</t>
  </si>
  <si>
    <t>attempted defensive line breaks team1</t>
  </si>
  <si>
    <t>attempted defensive line breaks team2</t>
  </si>
  <si>
    <t>completed defensive line breaksteam1</t>
  </si>
  <si>
    <t>completed defensive line breaks team2</t>
  </si>
  <si>
    <t>passes team1</t>
  </si>
  <si>
    <t>passes team2</t>
  </si>
  <si>
    <t>passes completed team1</t>
  </si>
  <si>
    <t>passes completed team2</t>
  </si>
  <si>
    <t>crosses team1</t>
  </si>
  <si>
    <t>crosses team2</t>
  </si>
  <si>
    <t>crosses completed team1</t>
  </si>
  <si>
    <t>crosses completed team2</t>
  </si>
  <si>
    <t>goal preventions team1</t>
  </si>
  <si>
    <t>goal preventions team2</t>
  </si>
  <si>
    <t>forced turnovers team1</t>
  </si>
  <si>
    <t>forced turnovers team2</t>
  </si>
  <si>
    <t>defensive pressures applied team1</t>
  </si>
  <si>
    <t>defensive pressures applied team2</t>
  </si>
  <si>
    <t>QATAR</t>
  </si>
  <si>
    <t>ECUADOR</t>
  </si>
  <si>
    <t>ENGLAND</t>
  </si>
  <si>
    <t>IRAN</t>
  </si>
  <si>
    <t>SENEGAL</t>
  </si>
  <si>
    <t>NETHERLANDS</t>
  </si>
  <si>
    <t>UNITED STATES</t>
  </si>
  <si>
    <t>WALES</t>
  </si>
  <si>
    <t>ARGENTINA</t>
  </si>
  <si>
    <t>SAUDI ARABIA</t>
  </si>
  <si>
    <t>DENMARK</t>
  </si>
  <si>
    <t>TUNISIA</t>
  </si>
  <si>
    <t>MEXICO</t>
  </si>
  <si>
    <t>POLAND</t>
  </si>
  <si>
    <t>FRANCE</t>
  </si>
  <si>
    <t>AUSTRALIA</t>
  </si>
  <si>
    <t>MOROCCO</t>
  </si>
  <si>
    <t>CROATIA</t>
  </si>
  <si>
    <t>GERMANY</t>
  </si>
  <si>
    <t>JAPAN</t>
  </si>
  <si>
    <t>SPAIN</t>
  </si>
  <si>
    <t>COSTA RICA</t>
  </si>
  <si>
    <t>BELGIUM</t>
  </si>
  <si>
    <t>CANADA</t>
  </si>
  <si>
    <t>SWITZERLAND</t>
  </si>
  <si>
    <t>CAMEROON</t>
  </si>
  <si>
    <t>URUGUAY</t>
  </si>
  <si>
    <t>KOREA REPUBLIC</t>
  </si>
  <si>
    <t>PORTUGAL</t>
  </si>
  <si>
    <t>GHANA</t>
  </si>
  <si>
    <t>BRAZIL</t>
  </si>
  <si>
    <t>SERBIA</t>
  </si>
  <si>
    <t>DOCUMENTATION</t>
  </si>
  <si>
    <t>Argentina</t>
  </si>
  <si>
    <t>Australia</t>
  </si>
  <si>
    <t>Belgium</t>
  </si>
  <si>
    <t>Brazil</t>
  </si>
  <si>
    <t>Cameroon</t>
  </si>
  <si>
    <t>Canada</t>
  </si>
  <si>
    <t>Costa Rica</t>
  </si>
  <si>
    <t>Croatia</t>
  </si>
  <si>
    <t>Denmark</t>
  </si>
  <si>
    <t>Ecuador</t>
  </si>
  <si>
    <t>England</t>
  </si>
  <si>
    <t>France</t>
  </si>
  <si>
    <t>Germany</t>
  </si>
  <si>
    <t>Ghana</t>
  </si>
  <si>
    <t>Iran</t>
  </si>
  <si>
    <t>Japan</t>
  </si>
  <si>
    <t>Korea Republic</t>
  </si>
  <si>
    <t>Mexico</t>
  </si>
  <si>
    <t>Morocco</t>
  </si>
  <si>
    <t>Netherlands</t>
  </si>
  <si>
    <t>Poland</t>
  </si>
  <si>
    <t>Portugal</t>
  </si>
  <si>
    <t>Qatar</t>
  </si>
  <si>
    <t>Saudi Arabia</t>
  </si>
  <si>
    <t>Senegal</t>
  </si>
  <si>
    <t>Serbia</t>
  </si>
  <si>
    <t>Spain</t>
  </si>
  <si>
    <t>Switzerland</t>
  </si>
  <si>
    <t>Tunisia</t>
  </si>
  <si>
    <t>United States</t>
  </si>
  <si>
    <t>Uruguay</t>
  </si>
  <si>
    <t>Wales</t>
  </si>
  <si>
    <t>Average Possession</t>
  </si>
  <si>
    <t>Possession Team</t>
  </si>
  <si>
    <t>Number Of Goals Team</t>
  </si>
  <si>
    <t>Total Attempts Team</t>
  </si>
  <si>
    <t>Conceded Team</t>
  </si>
  <si>
    <t>On Target Attempts Team</t>
  </si>
  <si>
    <t>Off Target Attempts Team</t>
  </si>
  <si>
    <t>Receptions Between Midfield And Defensive Lines Team</t>
  </si>
  <si>
    <t>Attempted Line Breaks Team</t>
  </si>
  <si>
    <t>Attempted Defensive Line Breaks Team</t>
  </si>
  <si>
    <t>Passes Team</t>
  </si>
  <si>
    <t>Passes Completed Team</t>
  </si>
  <si>
    <t>Crosses Team</t>
  </si>
  <si>
    <t>Crosses Completed Team</t>
  </si>
  <si>
    <t>Goal Preventions Team</t>
  </si>
  <si>
    <t>Forced Turnovers Team</t>
  </si>
  <si>
    <t>Defensive Pressures Applied Team</t>
  </si>
  <si>
    <t>Team1</t>
  </si>
  <si>
    <t>Possession Team1</t>
  </si>
  <si>
    <t>Number Of Goals Team1</t>
  </si>
  <si>
    <t>Total Attempts Team1</t>
  </si>
  <si>
    <t>Conceded Team1</t>
  </si>
  <si>
    <t>On Target Attempts Team1</t>
  </si>
  <si>
    <t>Off Target Attempts Team1</t>
  </si>
  <si>
    <t>Receptions Between Midfield And Defensive Lines Team1</t>
  </si>
  <si>
    <t>Attempted Line Breaks Team1</t>
  </si>
  <si>
    <t>Completed Line Breaksteam1</t>
  </si>
  <si>
    <t>Attempted Defensive Line Breaks Team1</t>
  </si>
  <si>
    <t>Completed Defensive Line Breaksteam1</t>
  </si>
  <si>
    <t>Passes Team1</t>
  </si>
  <si>
    <t>Passes Completed Team1</t>
  </si>
  <si>
    <t>Crosses Team1</t>
  </si>
  <si>
    <t>Crosses Completed Team1</t>
  </si>
  <si>
    <t>Goal Preventions Team1</t>
  </si>
  <si>
    <t>Forced Turnovers Team1</t>
  </si>
  <si>
    <t>Defensive Pressures Applied Team1</t>
  </si>
  <si>
    <t>Team2</t>
  </si>
  <si>
    <t>Possession Team2</t>
  </si>
  <si>
    <t>Number Of Goals Team2</t>
  </si>
  <si>
    <t>Total Attempts Team2</t>
  </si>
  <si>
    <t>Conceded Team2</t>
  </si>
  <si>
    <t>On Target Attempts Team2</t>
  </si>
  <si>
    <t>Off Target Attempts Team2</t>
  </si>
  <si>
    <t>Receptions Between Midfield And Defensive Lines Team2</t>
  </si>
  <si>
    <t>Attempted Line Breaks Team2</t>
  </si>
  <si>
    <t>Completed Line Breaks Team2</t>
  </si>
  <si>
    <t>Attempted Defensive Line Breaks Team2</t>
  </si>
  <si>
    <t>Completed Defensive Line Breaks Team2</t>
  </si>
  <si>
    <t>Passes Team2</t>
  </si>
  <si>
    <t>Passes Completed Team2</t>
  </si>
  <si>
    <t>Crosses Team2</t>
  </si>
  <si>
    <t>Crosses Completed Team2</t>
  </si>
  <si>
    <t>Goal Preventions Team2</t>
  </si>
  <si>
    <t>Forced Turnovers Team2</t>
  </si>
  <si>
    <t>Defensive Pressures Applied Team2</t>
  </si>
  <si>
    <t xml:space="preserve">Receptions Between Midfield And Defensive Lines </t>
  </si>
  <si>
    <t xml:space="preserve">Attempted Line Breaks </t>
  </si>
  <si>
    <t>Completed Line Breaks</t>
  </si>
  <si>
    <t xml:space="preserve">Attempted Defensive Line Breaks </t>
  </si>
  <si>
    <t>Completed Defensive Line Breaks</t>
  </si>
  <si>
    <t xml:space="preserve">Passes </t>
  </si>
  <si>
    <t xml:space="preserve">Passes Completed </t>
  </si>
  <si>
    <t xml:space="preserve">Crosses </t>
  </si>
  <si>
    <t xml:space="preserve">Crosses Completed </t>
  </si>
  <si>
    <t xml:space="preserve">Goal Preventions </t>
  </si>
  <si>
    <t xml:space="preserve">Forced Turnovers </t>
  </si>
  <si>
    <t xml:space="preserve">Defensive Pressures Applied </t>
  </si>
  <si>
    <t xml:space="preserve">Off Target Attempts </t>
  </si>
  <si>
    <t xml:space="preserve"> Goals Scored</t>
  </si>
  <si>
    <t xml:space="preserve"> Attempts</t>
  </si>
  <si>
    <t xml:space="preserve"> Goals Conceded </t>
  </si>
  <si>
    <t xml:space="preserve"> On Target Attempts</t>
  </si>
  <si>
    <t xml:space="preserve">On Target Attempts </t>
  </si>
  <si>
    <t>Average of Possession Team</t>
  </si>
  <si>
    <t>Average of Number Of Goals Team</t>
  </si>
  <si>
    <t>Average of Total Attempts Team</t>
  </si>
  <si>
    <t>Completed Defensive Line Breaks Team</t>
  </si>
  <si>
    <t>Effectiveness</t>
  </si>
  <si>
    <t>On Target Percentage</t>
  </si>
  <si>
    <t>Line Breaks Success Percentage</t>
  </si>
  <si>
    <t>Defensive Line Breaks Success Percentage</t>
  </si>
  <si>
    <t>Passing Accuracy</t>
  </si>
  <si>
    <t>Crossing Accuracy</t>
  </si>
  <si>
    <t>•Passing Accuracy (Passes Completed /Passes) : Shows how good the team's passing is</t>
  </si>
  <si>
    <t>•Crossing Accuracy (Crosses Completed/Crosses) : Shows how good the team's crossing is</t>
  </si>
  <si>
    <t>•Effectiveness (Goals Scored/Attempts) : Shows how effective a team is at scoring goals through their attempts</t>
  </si>
  <si>
    <t>•On Target Percentage (On Target Attempts/Attempts) : Shows  how many attempts were converted into shots on target</t>
  </si>
  <si>
    <t>•Line Breaks Success Percentage (Completed Line Breaks/Attempted Line Breaks) : Shows how good the team is at breaking the lines of their opponent's forward, midfield, and defence in order to progress the ball forward</t>
  </si>
  <si>
    <t>•Defensive Line Breaks Success Percentage (Completed Defensive Line Breaks/Attempted Defensive Line Breaks) : Shows how good the team is at breaking the lines of their opponent's defence in order to create scoring opportunities</t>
  </si>
  <si>
    <r>
      <rPr>
        <b/>
        <sz val="18"/>
        <color theme="1"/>
        <rFont val="Calibri"/>
        <family val="2"/>
        <scheme val="minor"/>
      </rPr>
      <t>1</t>
    </r>
    <r>
      <rPr>
        <sz val="18"/>
        <color theme="1"/>
        <rFont val="Calibri"/>
        <family val="2"/>
        <scheme val="minor"/>
      </rPr>
      <t>. Check if any duplicate data</t>
    </r>
  </si>
  <si>
    <r>
      <rPr>
        <b/>
        <sz val="18"/>
        <color theme="1"/>
        <rFont val="Calibri"/>
        <family val="2"/>
        <scheme val="minor"/>
      </rPr>
      <t>2</t>
    </r>
    <r>
      <rPr>
        <sz val="18"/>
        <color theme="1"/>
        <rFont val="Calibri"/>
        <family val="2"/>
        <scheme val="minor"/>
      </rPr>
      <t>. Delete any unnecessary column</t>
    </r>
  </si>
  <si>
    <r>
      <rPr>
        <b/>
        <sz val="18"/>
        <color theme="1"/>
        <rFont val="Calibri"/>
        <family val="2"/>
        <scheme val="minor"/>
      </rPr>
      <t>3</t>
    </r>
    <r>
      <rPr>
        <sz val="18"/>
        <color theme="1"/>
        <rFont val="Calibri"/>
        <family val="2"/>
        <scheme val="minor"/>
      </rPr>
      <t>. Check for incorrect data types (Percentage on Possession Column)</t>
    </r>
  </si>
  <si>
    <r>
      <rPr>
        <b/>
        <sz val="18"/>
        <color theme="1"/>
        <rFont val="Calibri"/>
        <family val="2"/>
        <scheme val="minor"/>
      </rPr>
      <t>4</t>
    </r>
    <r>
      <rPr>
        <sz val="18"/>
        <color theme="1"/>
        <rFont val="Calibri"/>
        <family val="2"/>
        <scheme val="minor"/>
      </rPr>
      <t>. Split raw data into two (Team 1 &amp; Team 2) to make it easier to process</t>
    </r>
  </si>
  <si>
    <r>
      <rPr>
        <b/>
        <sz val="18"/>
        <color theme="1"/>
        <rFont val="Calibri"/>
        <family val="2"/>
        <scheme val="minor"/>
      </rPr>
      <t>5</t>
    </r>
    <r>
      <rPr>
        <sz val="18"/>
        <color theme="1"/>
        <rFont val="Calibri"/>
        <family val="2"/>
        <scheme val="minor"/>
      </rPr>
      <t>. Created "Optimized Table" based on Team 1 &amp; Team 2 sheet using FILTER formula</t>
    </r>
  </si>
  <si>
    <t>Team's Effectiveness</t>
  </si>
  <si>
    <t>Team</t>
  </si>
  <si>
    <t>Average of Conceded Team</t>
  </si>
  <si>
    <t>Average of Passes Team</t>
  </si>
  <si>
    <t>Average of Passes Completed Team</t>
  </si>
  <si>
    <t>Average of Passing Accuracy</t>
  </si>
  <si>
    <t>Average of Crosses Team</t>
  </si>
  <si>
    <t>Average of Crosses Completed Team</t>
  </si>
  <si>
    <t>Average of Attempted Line Breaks Team</t>
  </si>
  <si>
    <t>Average of Attempted Defensive Line Breaks Team</t>
  </si>
  <si>
    <t>Average of Line Breaks Success Percentage</t>
  </si>
  <si>
    <t>Average of Defensive Line Breaks Success Percentage</t>
  </si>
  <si>
    <t>Completed Line Breaks Team</t>
  </si>
  <si>
    <t>Average of Completed Defensive Line Breaks Team</t>
  </si>
  <si>
    <t>Average of Completed Line Breaks Team</t>
  </si>
  <si>
    <t>INSIGHTS</t>
  </si>
  <si>
    <t>Which team is the best attacking team in the tournament?</t>
  </si>
  <si>
    <t>Which team is the best at controlling ball possession in the tournament?</t>
  </si>
  <si>
    <t>Average of Crossing Accuracy</t>
  </si>
  <si>
    <t>Which team had the best passing and crossing in the tournament?</t>
  </si>
  <si>
    <t>Row Labels</t>
  </si>
  <si>
    <t>Which team is the most successful in breaking their opposition's line?</t>
  </si>
  <si>
    <t>•According to data, Spain is the best team at controlling and maintaining ball possesion with 69% average ball possesion through the tournament, followed by England with 57.80% and Portugal with 54.20%.</t>
  </si>
  <si>
    <t>• In terms of effectiveness, both Costa Rica and Netherlands is the best with 0.25 effectiveness rate. This means both team can score a goal without having a lot of attempts needed.</t>
  </si>
  <si>
    <t>•Controlling and maintaining the ball possession opens up opportunities for the team to attack the opposition while limiting their chance to attack our team.</t>
  </si>
  <si>
    <t>• In terms of creating opportunity to make a shot, Germany is the best with 22.33 average shot attempts, but Germany struggle to convert those attempts into goal, shown by their effectiveness which is 0.09.</t>
  </si>
  <si>
    <t>• In terms of scoring goals, England is the best with 2.60 average goals with Portugal behind them with 2.40. Both team have good effectiveness rate which is 0.22 for England and 0.19 for Portugal, this means both team is able to convert their chances into a goal.</t>
  </si>
  <si>
    <t>• Overall, England stands out as the most dominant attacking team in the tournament, thanks to their ability to both generate a large number of shot attempts and convert them into goals effectively.</t>
  </si>
  <si>
    <t>Which team is the best defensive team in the tournament?</t>
  </si>
  <si>
    <t>Average of Defensive Pressures Applied Team</t>
  </si>
  <si>
    <t>• In terms of passing, Spain dominates the other teams with the highest average passes completed and passing accuracy, allowing them to control most of the games with high ball possession.</t>
  </si>
  <si>
    <t>• In terms of line breaks, Spain dominates the other teams with the highest average completed line breaks and line breaks success percentage, allowing them to move the ball forward and potentially create scoring opportunities.</t>
  </si>
  <si>
    <t>• Overall, England performs well in both passing and crossing, with a passing accuracy of 89% and a crossing accuracy of 32%.</t>
  </si>
  <si>
    <r>
      <rPr>
        <b/>
        <sz val="18"/>
        <color theme="1"/>
        <rFont val="Calibri"/>
        <family val="2"/>
        <scheme val="minor"/>
      </rPr>
      <t>7</t>
    </r>
    <r>
      <rPr>
        <sz val="18"/>
        <color theme="1"/>
        <rFont val="Calibri"/>
        <family val="2"/>
        <scheme val="minor"/>
      </rPr>
      <t>. Created "Analysis Table" and added some new columns to the existing data for analysis purposes</t>
    </r>
  </si>
  <si>
    <r>
      <rPr>
        <b/>
        <sz val="18"/>
        <color theme="1"/>
        <rFont val="Calibri"/>
        <family val="2"/>
        <scheme val="minor"/>
      </rPr>
      <t>6</t>
    </r>
    <r>
      <rPr>
        <sz val="18"/>
        <color theme="1"/>
        <rFont val="Calibri"/>
        <family val="2"/>
        <scheme val="minor"/>
      </rPr>
      <t>. Created two Result Table (Total and Average) for analysis purposes</t>
    </r>
  </si>
  <si>
    <r>
      <rPr>
        <b/>
        <sz val="18"/>
        <color theme="1"/>
        <rFont val="Calibri"/>
        <family val="2"/>
        <scheme val="minor"/>
      </rPr>
      <t>8</t>
    </r>
    <r>
      <rPr>
        <sz val="18"/>
        <color theme="1"/>
        <rFont val="Calibri"/>
        <family val="2"/>
        <scheme val="minor"/>
      </rPr>
      <t>. Created Pivot Table for analysis purposes</t>
    </r>
  </si>
  <si>
    <t>Average of Goal Preventions Team</t>
  </si>
  <si>
    <t>• In terms of Goal Preventions, Poland has a solid number with an average of 18 goal preventions per game, and they also concede fewer goals on average than the other teams.</t>
  </si>
  <si>
    <t>• In terms of Defensive Pressures Applied, Japan has a solid number with an average of 457.25 defensive pressure applied per game, and they also concede fewer goals on average than the other teams.</t>
  </si>
  <si>
    <t>• In terms of defensive line breaks, Both Spain and Germany performs well in average completed defensive line breaks and has the highest defensive line breaks success percentage in the tournament, allowing them to move the ball closer to opposition goalpost and potentially create scoring opportunities inside their penalty box.</t>
  </si>
  <si>
    <t>• Germany performs well in terms of crossing, with solid numbers for both average crosses completed and crossing accuracy. France is slightly behind in terms of average crosses completed, but has better accuracy when it comes to crossing, allowing them to create goal scoring opportunities through their crosses.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</si>
</sst>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8"/>
      <color theme="1"/>
      <name val="Calibri"/>
      <family val="2"/>
      <scheme val="minor"/>
    </font>
    <font>
      <b/>
      <sz val="18"/>
      <color theme="1"/>
      <name val="Calibri"/>
      <family val="2"/>
      <scheme val="minor"/>
    </font>
    <font>
      <sz val="18"/>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3">
    <xf numFmtId="0" fontId="0" fillId="0" borderId="0" xfId="0"/>
    <xf numFmtId="9" fontId="17" fillId="33" borderId="0" xfId="42" applyFont="1" applyFill="1"/>
    <xf numFmtId="9" fontId="0" fillId="0" borderId="0" xfId="42" applyFont="1"/>
    <xf numFmtId="0" fontId="1" fillId="14" borderId="0" xfId="23"/>
    <xf numFmtId="0" fontId="1" fillId="26" borderId="4" xfId="35" applyBorder="1"/>
    <xf numFmtId="9" fontId="1" fillId="26" borderId="4" xfId="35" applyNumberFormat="1" applyBorder="1"/>
    <xf numFmtId="0" fontId="1" fillId="26" borderId="0" xfId="35"/>
    <xf numFmtId="9" fontId="1" fillId="26" borderId="0" xfId="35" applyNumberFormat="1"/>
    <xf numFmtId="2" fontId="0" fillId="0" borderId="0" xfId="0" applyNumberFormat="1"/>
    <xf numFmtId="0" fontId="1" fillId="22" borderId="4" xfId="31" applyBorder="1"/>
    <xf numFmtId="9" fontId="1" fillId="22" borderId="4" xfId="31" applyNumberFormat="1" applyBorder="1"/>
    <xf numFmtId="0" fontId="1" fillId="22" borderId="4" xfId="31" applyNumberFormat="1" applyBorder="1"/>
    <xf numFmtId="0" fontId="19" fillId="0" borderId="0" xfId="0" applyFont="1"/>
    <xf numFmtId="0" fontId="0" fillId="0" borderId="0" xfId="42" applyNumberFormat="1" applyFont="1" applyBorder="1" applyAlignment="1">
      <alignment horizontal="center" vertical="center"/>
    </xf>
    <xf numFmtId="0" fontId="0" fillId="0" borderId="0" xfId="0" applyAlignment="1">
      <alignment horizontal="center" vertical="center"/>
    </xf>
    <xf numFmtId="0" fontId="0" fillId="0" borderId="0" xfId="42" applyNumberFormat="1" applyFont="1" applyAlignment="1">
      <alignment horizontal="center" vertical="center"/>
    </xf>
    <xf numFmtId="0" fontId="0" fillId="0" borderId="0" xfId="0" applyAlignment="1">
      <alignment horizontal="center"/>
    </xf>
    <xf numFmtId="9" fontId="0" fillId="0" borderId="0" xfId="0" applyNumberFormat="1" applyAlignment="1">
      <alignment horizontal="center" vertical="center"/>
    </xf>
    <xf numFmtId="1" fontId="0" fillId="0" borderId="0" xfId="0" applyNumberFormat="1" applyAlignment="1">
      <alignment horizontal="center" vertical="center"/>
    </xf>
    <xf numFmtId="2" fontId="0" fillId="0" borderId="0" xfId="0" applyNumberFormat="1" applyAlignment="1">
      <alignment horizontal="center"/>
    </xf>
    <xf numFmtId="2" fontId="0" fillId="0" borderId="0" xfId="0" applyNumberFormat="1" applyAlignment="1">
      <alignment horizontal="center" vertical="center"/>
    </xf>
    <xf numFmtId="9" fontId="0" fillId="0" borderId="0" xfId="42" applyFont="1" applyAlignment="1">
      <alignment horizontal="center" vertical="center"/>
    </xf>
    <xf numFmtId="9" fontId="0" fillId="0" borderId="0" xfId="42" applyFont="1" applyBorder="1" applyAlignment="1">
      <alignment horizontal="center" vertical="center"/>
    </xf>
    <xf numFmtId="10" fontId="0" fillId="0" borderId="0" xfId="42" applyNumberFormat="1" applyFont="1" applyAlignment="1">
      <alignment horizontal="center" vertical="center"/>
    </xf>
    <xf numFmtId="10" fontId="0" fillId="0" borderId="0" xfId="0" applyNumberFormat="1" applyAlignment="1">
      <alignment horizontal="center"/>
    </xf>
    <xf numFmtId="0" fontId="0" fillId="0" borderId="0" xfId="0" pivotButton="1" applyAlignment="1">
      <alignment horizontal="center"/>
    </xf>
    <xf numFmtId="9" fontId="0" fillId="0" borderId="0" xfId="0" applyNumberFormat="1" applyAlignment="1">
      <alignment horizontal="center"/>
    </xf>
    <xf numFmtId="0" fontId="0" fillId="0" borderId="0" xfId="0" pivotButton="1" applyAlignment="1">
      <alignment horizontal="center" vertical="center"/>
    </xf>
    <xf numFmtId="0" fontId="20" fillId="0" borderId="0" xfId="0" applyFont="1"/>
    <xf numFmtId="0" fontId="21" fillId="0" borderId="0" xfId="0" applyFont="1"/>
    <xf numFmtId="0" fontId="0" fillId="0" borderId="0" xfId="0" applyAlignment="1">
      <alignment horizontal="left"/>
    </xf>
    <xf numFmtId="164" fontId="0" fillId="0" borderId="0" xfId="0" applyNumberFormat="1"/>
    <xf numFmtId="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30">
    <dxf>
      <alignment horizontal="center"/>
    </dxf>
    <dxf>
      <alignment horizontal="center"/>
    </dxf>
    <dxf>
      <alignment horizontal="center"/>
    </dxf>
    <dxf>
      <alignment horizontal="center"/>
    </dxf>
    <dxf>
      <alignment horizontal="center"/>
    </dxf>
    <dxf>
      <numFmt numFmtId="2" formatCode="0.00"/>
    </dxf>
    <dxf>
      <alignment horizontal="center"/>
    </dxf>
    <dxf>
      <alignment horizontal="center"/>
    </dxf>
    <dxf>
      <alignment horizontal="center"/>
    </dxf>
    <dxf>
      <alignment horizontal="center"/>
    </dxf>
    <dxf>
      <alignment horizontal="center"/>
    </dxf>
    <dxf>
      <alignment horizontal="center"/>
    </dxf>
    <dxf>
      <numFmt numFmtId="2" formatCode="0.00"/>
    </dxf>
    <dxf>
      <alignment vertical="center"/>
    </dxf>
    <dxf>
      <alignment vertical="center"/>
    </dxf>
    <dxf>
      <alignment horizontal="center"/>
    </dxf>
    <dxf>
      <alignment horizontal="center"/>
    </dxf>
    <dxf>
      <alignment vertical="center"/>
    </dxf>
    <dxf>
      <alignment vertical="center"/>
    </dxf>
    <dxf>
      <alignment horizontal="center"/>
    </dxf>
    <dxf>
      <alignment horizontal="center"/>
    </dxf>
    <dxf>
      <numFmt numFmtId="1" formatCode="0"/>
    </dxf>
    <dxf>
      <numFmt numFmtId="13" formatCode="0%"/>
    </dxf>
    <dxf>
      <alignment horizontal="center"/>
    </dxf>
    <dxf>
      <alignment horizontal="center"/>
    </dxf>
    <dxf>
      <alignment horizontal="center"/>
    </dxf>
    <dxf>
      <alignment horizontal="center"/>
    </dxf>
    <dxf>
      <alignment horizontal="center"/>
    </dxf>
    <dxf>
      <alignment horizontal="center"/>
    </dxf>
    <dxf>
      <numFmt numFmtId="2" formatCode="0.00"/>
    </dxf>
    <dxf>
      <alignment vertical="center"/>
    </dxf>
    <dxf>
      <alignment horizontal="center"/>
    </dxf>
    <dxf>
      <numFmt numFmtId="2" formatCode="0.00"/>
    </dxf>
    <dxf>
      <alignment vertical="center"/>
    </dxf>
    <dxf>
      <alignment horizontal="center"/>
    </dxf>
    <dxf>
      <alignment relativeIndent="-1"/>
    </dxf>
    <dxf>
      <alignment horizontal="left" relativeIndent="1"/>
    </dxf>
    <dxf>
      <alignment horizontal="center"/>
    </dxf>
    <dxf>
      <alignment horizontal="center"/>
    </dxf>
    <dxf>
      <alignment horizontal="center"/>
    </dxf>
    <dxf>
      <alignment horizontal="center"/>
    </dxf>
    <dxf>
      <alignment horizontal="center"/>
    </dxf>
    <dxf>
      <numFmt numFmtId="2" formatCode="0.00"/>
    </dxf>
    <dxf>
      <numFmt numFmtId="2" formatCode="0.00"/>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numFmt numFmtId="2" formatCode="0.00"/>
    </dxf>
    <dxf>
      <numFmt numFmtId="2" formatCode="0.00"/>
    </dxf>
    <dxf>
      <numFmt numFmtId="2" formatCode="0.00"/>
    </dxf>
    <dxf>
      <alignment horizontal="center"/>
    </dxf>
    <dxf>
      <alignment horizontal="center"/>
    </dxf>
    <dxf>
      <alignment horizontal="center"/>
    </dxf>
    <dxf>
      <alignment horizontal="center"/>
    </dxf>
    <dxf>
      <numFmt numFmtId="2" formatCode="0.00"/>
    </dxf>
    <dxf>
      <numFmt numFmtId="13" formatCode="0%"/>
    </dxf>
    <dxf>
      <alignment horizontal="center"/>
    </dxf>
    <dxf>
      <alignment horizontal="center"/>
    </dxf>
    <dxf>
      <alignment horizontal="center"/>
    </dxf>
    <dxf>
      <alignment horizontal="center"/>
    </dxf>
    <dxf>
      <alignment horizontal="center"/>
    </dxf>
    <dxf>
      <alignment horizontal="center"/>
    </dxf>
    <dxf>
      <numFmt numFmtId="2" formatCode="0.00"/>
    </dxf>
    <dxf>
      <alignment horizontal="center"/>
    </dxf>
    <dxf>
      <alignment horizontal="center"/>
    </dxf>
    <dxf>
      <alignment horizontal="center"/>
    </dxf>
    <dxf>
      <alignment horizontal="center"/>
    </dxf>
    <dxf>
      <alignment horizontal="center"/>
    </dxf>
    <dxf>
      <numFmt numFmtId="2" formatCode="0.00"/>
    </dxf>
    <dxf>
      <numFmt numFmtId="2" formatCode="0.00"/>
    </dxf>
    <dxf>
      <numFmt numFmtId="2" formatCode="0.0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numFmt numFmtId="1" formatCode="0"/>
    </dxf>
    <dxf>
      <numFmt numFmtId="13" formatCode="0%"/>
    </dxf>
    <dxf>
      <alignment horizontal="center"/>
    </dxf>
    <dxf>
      <alignment horizontal="center"/>
    </dxf>
    <dxf>
      <alignment horizontal="center"/>
    </dxf>
    <dxf>
      <alignment horizontal="center"/>
    </dxf>
    <dxf>
      <alignment horizontal="center"/>
    </dxf>
    <dxf>
      <alignment horizontal="center"/>
    </dxf>
    <dxf>
      <numFmt numFmtId="2" formatCode="0.00"/>
    </dxf>
    <dxf>
      <numFmt numFmtId="13" formatCode="0%"/>
    </dxf>
    <dxf>
      <alignment horizontal="center"/>
    </dxf>
    <dxf>
      <alignment horizontal="center"/>
    </dxf>
    <dxf>
      <alignment horizontal="center"/>
    </dxf>
    <dxf>
      <alignment horizontal="center"/>
    </dxf>
    <dxf>
      <alignment horizontal="center"/>
    </dxf>
    <dxf>
      <alignment horizontal="center"/>
    </dxf>
    <dxf>
      <numFmt numFmtId="2" formatCode="0.00"/>
    </dxf>
    <dxf>
      <alignment horizontal="center"/>
    </dxf>
    <dxf>
      <alignment vertical="center"/>
    </dxf>
    <dxf>
      <alignment vertical="center"/>
    </dxf>
    <dxf>
      <alignment horizontal="center"/>
    </dxf>
    <dxf>
      <alignment vertical="center"/>
    </dxf>
    <dxf>
      <alignment horizontal="center"/>
    </dxf>
    <dxf>
      <alignment horizontal="center"/>
    </dxf>
    <dxf>
      <alignment horizontal="center"/>
    </dxf>
    <dxf>
      <alignment vertical="center"/>
    </dxf>
    <dxf>
      <alignment vertical="center"/>
    </dxf>
    <dxf>
      <alignment horizontal="center"/>
    </dxf>
    <dxf>
      <alignment horizontal="center"/>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 World Cup 2022 Analysis with Excel.xlsx]Pivot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5 Teams  (Ball Possession</a:t>
            </a:r>
            <a:r>
              <a:rPr lang="en-US" baseline="0"/>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Table'!$A$2:$A$6</c:f>
              <c:strCache>
                <c:ptCount val="5"/>
                <c:pt idx="0">
                  <c:v>Spain</c:v>
                </c:pt>
                <c:pt idx="1">
                  <c:v>England</c:v>
                </c:pt>
                <c:pt idx="2">
                  <c:v>Portugal</c:v>
                </c:pt>
                <c:pt idx="3">
                  <c:v>Denmark</c:v>
                </c:pt>
                <c:pt idx="4">
                  <c:v>Germany</c:v>
                </c:pt>
              </c:strCache>
            </c:strRef>
          </c:cat>
          <c:val>
            <c:numRef>
              <c:f>'Pivot Table'!$B$2:$B$6</c:f>
              <c:numCache>
                <c:formatCode>0.00%</c:formatCode>
                <c:ptCount val="5"/>
                <c:pt idx="0">
                  <c:v>0.69000000000000006</c:v>
                </c:pt>
                <c:pt idx="1">
                  <c:v>0.57800000000000007</c:v>
                </c:pt>
                <c:pt idx="2">
                  <c:v>0.54200000000000004</c:v>
                </c:pt>
                <c:pt idx="3">
                  <c:v>0.52999999999999992</c:v>
                </c:pt>
                <c:pt idx="4">
                  <c:v>0.52666666666666673</c:v>
                </c:pt>
              </c:numCache>
            </c:numRef>
          </c:val>
          <c:extLst>
            <c:ext xmlns:c16="http://schemas.microsoft.com/office/drawing/2014/chart" uri="{C3380CC4-5D6E-409C-BE32-E72D297353CC}">
              <c16:uniqueId val="{00000000-7301-46EC-A83F-E9E7D52DA662}"/>
            </c:ext>
          </c:extLst>
        </c:ser>
        <c:dLbls>
          <c:dLblPos val="outEnd"/>
          <c:showLegendKey val="0"/>
          <c:showVal val="1"/>
          <c:showCatName val="0"/>
          <c:showSerName val="0"/>
          <c:showPercent val="0"/>
          <c:showBubbleSize val="0"/>
        </c:dLbls>
        <c:gapWidth val="150"/>
        <c:overlap val="-25"/>
        <c:axId val="47602223"/>
        <c:axId val="47603663"/>
      </c:barChart>
      <c:catAx>
        <c:axId val="476022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03663"/>
        <c:crosses val="autoZero"/>
        <c:auto val="1"/>
        <c:lblAlgn val="ctr"/>
        <c:lblOffset val="100"/>
        <c:noMultiLvlLbl val="0"/>
      </c:catAx>
      <c:valAx>
        <c:axId val="47603663"/>
        <c:scaling>
          <c:orientation val="minMax"/>
        </c:scaling>
        <c:delete val="1"/>
        <c:axPos val="b"/>
        <c:numFmt formatCode="0.00%" sourceLinked="1"/>
        <c:majorTickMark val="out"/>
        <c:minorTickMark val="none"/>
        <c:tickLblPos val="nextTo"/>
        <c:crossAx val="4760222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 World Cup 2022 Analysis with Excel.xlsx]Pivot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10 Teams (Shot Attempts)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Table'!$B$21</c:f>
              <c:strCache>
                <c:ptCount val="1"/>
                <c:pt idx="0">
                  <c:v>Total</c:v>
                </c:pt>
              </c:strCache>
            </c:strRef>
          </c:tx>
          <c:spPr>
            <a:solidFill>
              <a:schemeClr val="accent1"/>
            </a:solidFill>
            <a:ln>
              <a:noFill/>
            </a:ln>
            <a:effectLst/>
          </c:spPr>
          <c:invertIfNegative val="0"/>
          <c:cat>
            <c:strRef>
              <c:f>'Pivot Table'!$A$22:$A$31</c:f>
              <c:strCache>
                <c:ptCount val="10"/>
                <c:pt idx="0">
                  <c:v>Germany</c:v>
                </c:pt>
                <c:pt idx="1">
                  <c:v>Brazil</c:v>
                </c:pt>
                <c:pt idx="2">
                  <c:v>Argentina</c:v>
                </c:pt>
                <c:pt idx="3">
                  <c:v>France</c:v>
                </c:pt>
                <c:pt idx="4">
                  <c:v>Mexico</c:v>
                </c:pt>
                <c:pt idx="5">
                  <c:v>Senegal</c:v>
                </c:pt>
                <c:pt idx="6">
                  <c:v>Spain</c:v>
                </c:pt>
                <c:pt idx="7">
                  <c:v>Portugal</c:v>
                </c:pt>
                <c:pt idx="8">
                  <c:v>Korea Republic</c:v>
                </c:pt>
                <c:pt idx="9">
                  <c:v>England</c:v>
                </c:pt>
              </c:strCache>
            </c:strRef>
          </c:cat>
          <c:val>
            <c:numRef>
              <c:f>'Pivot Table'!$B$22:$B$31</c:f>
              <c:numCache>
                <c:formatCode>0.00</c:formatCode>
                <c:ptCount val="10"/>
                <c:pt idx="0">
                  <c:v>22.333333333333332</c:v>
                </c:pt>
                <c:pt idx="1">
                  <c:v>18</c:v>
                </c:pt>
                <c:pt idx="2">
                  <c:v>14.857142857142858</c:v>
                </c:pt>
                <c:pt idx="3">
                  <c:v>14.428571428571429</c:v>
                </c:pt>
                <c:pt idx="4">
                  <c:v>14</c:v>
                </c:pt>
                <c:pt idx="5">
                  <c:v>12.75</c:v>
                </c:pt>
                <c:pt idx="6">
                  <c:v>12.75</c:v>
                </c:pt>
                <c:pt idx="7">
                  <c:v>12.4</c:v>
                </c:pt>
                <c:pt idx="8">
                  <c:v>12.25</c:v>
                </c:pt>
                <c:pt idx="9">
                  <c:v>12</c:v>
                </c:pt>
              </c:numCache>
            </c:numRef>
          </c:val>
          <c:extLst>
            <c:ext xmlns:c16="http://schemas.microsoft.com/office/drawing/2014/chart" uri="{C3380CC4-5D6E-409C-BE32-E72D297353CC}">
              <c16:uniqueId val="{00000000-B0C6-4D46-8AEB-EB09A6773B76}"/>
            </c:ext>
          </c:extLst>
        </c:ser>
        <c:dLbls>
          <c:showLegendKey val="0"/>
          <c:showVal val="0"/>
          <c:showCatName val="0"/>
          <c:showSerName val="0"/>
          <c:showPercent val="0"/>
          <c:showBubbleSize val="0"/>
        </c:dLbls>
        <c:gapWidth val="219"/>
        <c:axId val="1070809391"/>
        <c:axId val="1070807471"/>
      </c:barChart>
      <c:catAx>
        <c:axId val="10708093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807471"/>
        <c:crosses val="autoZero"/>
        <c:auto val="1"/>
        <c:lblAlgn val="ctr"/>
        <c:lblOffset val="100"/>
        <c:noMultiLvlLbl val="0"/>
      </c:catAx>
      <c:valAx>
        <c:axId val="107080747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80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 World Cup 2022 Analysis with Excel.xlsx]Pivot Table!PivotTable4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Teams  (Goals)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Table'!$B$41</c:f>
              <c:strCache>
                <c:ptCount val="1"/>
                <c:pt idx="0">
                  <c:v>Total</c:v>
                </c:pt>
              </c:strCache>
            </c:strRef>
          </c:tx>
          <c:spPr>
            <a:solidFill>
              <a:schemeClr val="accent1"/>
            </a:solidFill>
            <a:ln>
              <a:noFill/>
            </a:ln>
            <a:effectLst/>
          </c:spPr>
          <c:invertIfNegative val="0"/>
          <c:cat>
            <c:strRef>
              <c:f>'Pivot Table'!$A$42:$A$51</c:f>
              <c:strCache>
                <c:ptCount val="10"/>
                <c:pt idx="0">
                  <c:v>England</c:v>
                </c:pt>
                <c:pt idx="1">
                  <c:v>Portugal</c:v>
                </c:pt>
                <c:pt idx="2">
                  <c:v>France</c:v>
                </c:pt>
                <c:pt idx="3">
                  <c:v>Spain</c:v>
                </c:pt>
                <c:pt idx="4">
                  <c:v>Argentina</c:v>
                </c:pt>
                <c:pt idx="5">
                  <c:v>Netherlands</c:v>
                </c:pt>
                <c:pt idx="6">
                  <c:v>Germany</c:v>
                </c:pt>
                <c:pt idx="7">
                  <c:v>Ghana</c:v>
                </c:pt>
                <c:pt idx="8">
                  <c:v>Serbia</c:v>
                </c:pt>
                <c:pt idx="9">
                  <c:v>Brazil</c:v>
                </c:pt>
              </c:strCache>
            </c:strRef>
          </c:cat>
          <c:val>
            <c:numRef>
              <c:f>'Pivot Table'!$B$42:$B$51</c:f>
              <c:numCache>
                <c:formatCode>0.00</c:formatCode>
                <c:ptCount val="10"/>
                <c:pt idx="0">
                  <c:v>2.6</c:v>
                </c:pt>
                <c:pt idx="1">
                  <c:v>2.4</c:v>
                </c:pt>
                <c:pt idx="2">
                  <c:v>2.2857142857142856</c:v>
                </c:pt>
                <c:pt idx="3">
                  <c:v>2.25</c:v>
                </c:pt>
                <c:pt idx="4">
                  <c:v>2.1428571428571428</c:v>
                </c:pt>
                <c:pt idx="5">
                  <c:v>2</c:v>
                </c:pt>
                <c:pt idx="6">
                  <c:v>2</c:v>
                </c:pt>
                <c:pt idx="7">
                  <c:v>1.6666666666666667</c:v>
                </c:pt>
                <c:pt idx="8">
                  <c:v>1.6666666666666667</c:v>
                </c:pt>
                <c:pt idx="9">
                  <c:v>1.6</c:v>
                </c:pt>
              </c:numCache>
            </c:numRef>
          </c:val>
          <c:extLst>
            <c:ext xmlns:c16="http://schemas.microsoft.com/office/drawing/2014/chart" uri="{C3380CC4-5D6E-409C-BE32-E72D297353CC}">
              <c16:uniqueId val="{00000000-1BE2-4E48-9B96-736ECC569BDC}"/>
            </c:ext>
          </c:extLst>
        </c:ser>
        <c:dLbls>
          <c:showLegendKey val="0"/>
          <c:showVal val="0"/>
          <c:showCatName val="0"/>
          <c:showSerName val="0"/>
          <c:showPercent val="0"/>
          <c:showBubbleSize val="0"/>
        </c:dLbls>
        <c:gapWidth val="219"/>
        <c:axId val="1137421263"/>
        <c:axId val="1137422223"/>
      </c:barChart>
      <c:catAx>
        <c:axId val="1137421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422223"/>
        <c:crosses val="autoZero"/>
        <c:auto val="1"/>
        <c:lblAlgn val="ctr"/>
        <c:lblOffset val="100"/>
        <c:noMultiLvlLbl val="0"/>
      </c:catAx>
      <c:valAx>
        <c:axId val="113742222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421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 World Cup 2022 Analysis with Excel.xlsx]Pivot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Teams (Effectiveness)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Table'!$B$61</c:f>
              <c:strCache>
                <c:ptCount val="1"/>
                <c:pt idx="0">
                  <c:v>Total</c:v>
                </c:pt>
              </c:strCache>
            </c:strRef>
          </c:tx>
          <c:spPr>
            <a:solidFill>
              <a:schemeClr val="accent1"/>
            </a:solidFill>
            <a:ln>
              <a:noFill/>
            </a:ln>
            <a:effectLst/>
          </c:spPr>
          <c:invertIfNegative val="0"/>
          <c:cat>
            <c:strRef>
              <c:f>'Pivot Table'!$A$62:$A$72</c:f>
              <c:strCache>
                <c:ptCount val="11"/>
                <c:pt idx="0">
                  <c:v>Costa Rica</c:v>
                </c:pt>
                <c:pt idx="1">
                  <c:v>Netherlands</c:v>
                </c:pt>
                <c:pt idx="2">
                  <c:v>England</c:v>
                </c:pt>
                <c:pt idx="3">
                  <c:v>Ghana</c:v>
                </c:pt>
                <c:pt idx="4">
                  <c:v>Portugal</c:v>
                </c:pt>
                <c:pt idx="5">
                  <c:v>Spain</c:v>
                </c:pt>
                <c:pt idx="6">
                  <c:v>Serbia</c:v>
                </c:pt>
                <c:pt idx="7">
                  <c:v>Australia</c:v>
                </c:pt>
                <c:pt idx="8">
                  <c:v>France</c:v>
                </c:pt>
                <c:pt idx="9">
                  <c:v>Cameroon</c:v>
                </c:pt>
                <c:pt idx="10">
                  <c:v>Ecuador</c:v>
                </c:pt>
              </c:strCache>
            </c:strRef>
          </c:cat>
          <c:val>
            <c:numRef>
              <c:f>'Pivot Table'!$B$62:$B$72</c:f>
              <c:numCache>
                <c:formatCode>0.00</c:formatCode>
                <c:ptCount val="11"/>
                <c:pt idx="0">
                  <c:v>0.25</c:v>
                </c:pt>
                <c:pt idx="1">
                  <c:v>0.25</c:v>
                </c:pt>
                <c:pt idx="2">
                  <c:v>0.21666666666666667</c:v>
                </c:pt>
                <c:pt idx="3">
                  <c:v>0.2</c:v>
                </c:pt>
                <c:pt idx="4">
                  <c:v>0.19354838709677419</c:v>
                </c:pt>
                <c:pt idx="5">
                  <c:v>0.17647058823529413</c:v>
                </c:pt>
                <c:pt idx="6">
                  <c:v>0.16129032258064516</c:v>
                </c:pt>
                <c:pt idx="7">
                  <c:v>0.16</c:v>
                </c:pt>
                <c:pt idx="8">
                  <c:v>0.15841584158415842</c:v>
                </c:pt>
                <c:pt idx="9">
                  <c:v>0.14814814814814814</c:v>
                </c:pt>
                <c:pt idx="10">
                  <c:v>0.14814814814814814</c:v>
                </c:pt>
              </c:numCache>
            </c:numRef>
          </c:val>
          <c:extLst>
            <c:ext xmlns:c16="http://schemas.microsoft.com/office/drawing/2014/chart" uri="{C3380CC4-5D6E-409C-BE32-E72D297353CC}">
              <c16:uniqueId val="{00000000-A9C8-4130-B98A-C1697B6F0EA9}"/>
            </c:ext>
          </c:extLst>
        </c:ser>
        <c:dLbls>
          <c:showLegendKey val="0"/>
          <c:showVal val="0"/>
          <c:showCatName val="0"/>
          <c:showSerName val="0"/>
          <c:showPercent val="0"/>
          <c:showBubbleSize val="0"/>
        </c:dLbls>
        <c:gapWidth val="182"/>
        <c:axId val="1070802191"/>
        <c:axId val="1070803631"/>
      </c:barChart>
      <c:catAx>
        <c:axId val="107080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803631"/>
        <c:crosses val="autoZero"/>
        <c:auto val="1"/>
        <c:lblAlgn val="ctr"/>
        <c:lblOffset val="100"/>
        <c:noMultiLvlLbl val="0"/>
      </c:catAx>
      <c:valAx>
        <c:axId val="107080363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802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 World Cup 2022 Analysis with Excel.xlsx]Pivot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5 Team (Goals Conceded)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Table'!$B$76</c:f>
              <c:strCache>
                <c:ptCount val="1"/>
                <c:pt idx="0">
                  <c:v>Total</c:v>
                </c:pt>
              </c:strCache>
            </c:strRef>
          </c:tx>
          <c:spPr>
            <a:solidFill>
              <a:schemeClr val="accent1"/>
            </a:solidFill>
            <a:ln>
              <a:noFill/>
            </a:ln>
            <a:effectLst/>
          </c:spPr>
          <c:invertIfNegative val="0"/>
          <c:cat>
            <c:strRef>
              <c:f>'Pivot Table'!$A$77:$A$81</c:f>
              <c:strCache>
                <c:ptCount val="5"/>
                <c:pt idx="0">
                  <c:v>Tunisia</c:v>
                </c:pt>
                <c:pt idx="1">
                  <c:v>Brazil</c:v>
                </c:pt>
                <c:pt idx="2">
                  <c:v>Belgium</c:v>
                </c:pt>
                <c:pt idx="3">
                  <c:v>Uruguay</c:v>
                </c:pt>
                <c:pt idx="4">
                  <c:v>Morocco</c:v>
                </c:pt>
              </c:strCache>
            </c:strRef>
          </c:cat>
          <c:val>
            <c:numRef>
              <c:f>'Pivot Table'!$B$77:$B$81</c:f>
              <c:numCache>
                <c:formatCode>0.00</c:formatCode>
                <c:ptCount val="5"/>
                <c:pt idx="0">
                  <c:v>0.33333333333333331</c:v>
                </c:pt>
                <c:pt idx="1">
                  <c:v>0.6</c:v>
                </c:pt>
                <c:pt idx="2">
                  <c:v>0.66666666666666663</c:v>
                </c:pt>
                <c:pt idx="3">
                  <c:v>0.66666666666666663</c:v>
                </c:pt>
                <c:pt idx="4">
                  <c:v>0.7142857142857143</c:v>
                </c:pt>
              </c:numCache>
            </c:numRef>
          </c:val>
          <c:extLst>
            <c:ext xmlns:c16="http://schemas.microsoft.com/office/drawing/2014/chart" uri="{C3380CC4-5D6E-409C-BE32-E72D297353CC}">
              <c16:uniqueId val="{00000000-58A6-47B7-9AB6-594087176302}"/>
            </c:ext>
          </c:extLst>
        </c:ser>
        <c:dLbls>
          <c:showLegendKey val="0"/>
          <c:showVal val="0"/>
          <c:showCatName val="0"/>
          <c:showSerName val="0"/>
          <c:showPercent val="0"/>
          <c:showBubbleSize val="0"/>
        </c:dLbls>
        <c:gapWidth val="182"/>
        <c:axId val="175630079"/>
        <c:axId val="175623839"/>
      </c:barChart>
      <c:catAx>
        <c:axId val="175630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23839"/>
        <c:crosses val="autoZero"/>
        <c:auto val="1"/>
        <c:lblAlgn val="ctr"/>
        <c:lblOffset val="100"/>
        <c:noMultiLvlLbl val="0"/>
      </c:catAx>
      <c:valAx>
        <c:axId val="17562383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30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 World Cup 2022 Analysis with Excel.xlsx]Pivot Table!PivotTable12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5 Teams (Passing Accuracy)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Table'!$A$116:$A$120</c:f>
              <c:strCache>
                <c:ptCount val="5"/>
                <c:pt idx="0">
                  <c:v>Spain</c:v>
                </c:pt>
                <c:pt idx="1">
                  <c:v>Brazil</c:v>
                </c:pt>
                <c:pt idx="2">
                  <c:v>England</c:v>
                </c:pt>
                <c:pt idx="3">
                  <c:v>Germany</c:v>
                </c:pt>
                <c:pt idx="4">
                  <c:v>Belgium</c:v>
                </c:pt>
              </c:strCache>
            </c:strRef>
          </c:cat>
          <c:val>
            <c:numRef>
              <c:f>'Pivot Table'!$B$116:$B$120</c:f>
              <c:numCache>
                <c:formatCode>0%</c:formatCode>
                <c:ptCount val="5"/>
                <c:pt idx="0">
                  <c:v>0.92354019376800212</c:v>
                </c:pt>
                <c:pt idx="1">
                  <c:v>0.8959787304752409</c:v>
                </c:pt>
                <c:pt idx="2">
                  <c:v>0.89220183486238536</c:v>
                </c:pt>
                <c:pt idx="3">
                  <c:v>0.88730911005792523</c:v>
                </c:pt>
                <c:pt idx="4">
                  <c:v>0.88139404159640244</c:v>
                </c:pt>
              </c:numCache>
            </c:numRef>
          </c:val>
          <c:extLst>
            <c:ext xmlns:c16="http://schemas.microsoft.com/office/drawing/2014/chart" uri="{C3380CC4-5D6E-409C-BE32-E72D297353CC}">
              <c16:uniqueId val="{00000000-4E78-4186-8710-2120CC3A8CCD}"/>
            </c:ext>
          </c:extLst>
        </c:ser>
        <c:dLbls>
          <c:dLblPos val="outEnd"/>
          <c:showLegendKey val="0"/>
          <c:showVal val="1"/>
          <c:showCatName val="0"/>
          <c:showSerName val="0"/>
          <c:showPercent val="0"/>
          <c:showBubbleSize val="0"/>
        </c:dLbls>
        <c:gapWidth val="182"/>
        <c:axId val="345983999"/>
        <c:axId val="345985919"/>
      </c:barChart>
      <c:catAx>
        <c:axId val="345983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985919"/>
        <c:crosses val="autoZero"/>
        <c:auto val="1"/>
        <c:lblAlgn val="ctr"/>
        <c:lblOffset val="100"/>
        <c:noMultiLvlLbl val="0"/>
      </c:catAx>
      <c:valAx>
        <c:axId val="345985919"/>
        <c:scaling>
          <c:orientation val="minMax"/>
          <c:max val="1"/>
          <c:min val="0.5"/>
        </c:scaling>
        <c:delete val="1"/>
        <c:axPos val="b"/>
        <c:numFmt formatCode="0%" sourceLinked="1"/>
        <c:majorTickMark val="out"/>
        <c:minorTickMark val="none"/>
        <c:tickLblPos val="nextTo"/>
        <c:crossAx val="34598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 World Cup 2022 Analysis with Excel.xlsx]Pivot Table!PivotTable16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5 Teams (Crossing</a:t>
            </a:r>
            <a:r>
              <a:rPr lang="en-US" b="1" baseline="0"/>
              <a:t> Accuracy)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Table'!$B$135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Table'!$A$136:$A$140</c:f>
              <c:strCache>
                <c:ptCount val="5"/>
                <c:pt idx="0">
                  <c:v>Poland</c:v>
                </c:pt>
                <c:pt idx="1">
                  <c:v>France</c:v>
                </c:pt>
                <c:pt idx="2">
                  <c:v>England</c:v>
                </c:pt>
                <c:pt idx="3">
                  <c:v>Belgium</c:v>
                </c:pt>
                <c:pt idx="4">
                  <c:v>Wales</c:v>
                </c:pt>
              </c:strCache>
            </c:strRef>
          </c:cat>
          <c:val>
            <c:numRef>
              <c:f>'Pivot Table'!$B$136:$B$140</c:f>
              <c:numCache>
                <c:formatCode>0%</c:formatCode>
                <c:ptCount val="5"/>
                <c:pt idx="0">
                  <c:v>0.36538461538461536</c:v>
                </c:pt>
                <c:pt idx="1">
                  <c:v>0.33561643835616439</c:v>
                </c:pt>
                <c:pt idx="2">
                  <c:v>0.31914893617021278</c:v>
                </c:pt>
                <c:pt idx="3">
                  <c:v>0.31372549019607843</c:v>
                </c:pt>
                <c:pt idx="4">
                  <c:v>0.30769230769230771</c:v>
                </c:pt>
              </c:numCache>
            </c:numRef>
          </c:val>
          <c:extLst>
            <c:ext xmlns:c16="http://schemas.microsoft.com/office/drawing/2014/chart" uri="{C3380CC4-5D6E-409C-BE32-E72D297353CC}">
              <c16:uniqueId val="{00000000-E3C3-45DD-9674-61D76C7201C6}"/>
            </c:ext>
          </c:extLst>
        </c:ser>
        <c:dLbls>
          <c:dLblPos val="outEnd"/>
          <c:showLegendKey val="0"/>
          <c:showVal val="1"/>
          <c:showCatName val="0"/>
          <c:showSerName val="0"/>
          <c:showPercent val="0"/>
          <c:showBubbleSize val="0"/>
        </c:dLbls>
        <c:gapWidth val="182"/>
        <c:axId val="463786079"/>
        <c:axId val="463777439"/>
      </c:barChart>
      <c:catAx>
        <c:axId val="463786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777439"/>
        <c:crosses val="autoZero"/>
        <c:auto val="1"/>
        <c:lblAlgn val="ctr"/>
        <c:lblOffset val="100"/>
        <c:noMultiLvlLbl val="0"/>
      </c:catAx>
      <c:valAx>
        <c:axId val="463777439"/>
        <c:scaling>
          <c:orientation val="minMax"/>
        </c:scaling>
        <c:delete val="1"/>
        <c:axPos val="b"/>
        <c:numFmt formatCode="0%" sourceLinked="1"/>
        <c:majorTickMark val="none"/>
        <c:minorTickMark val="none"/>
        <c:tickLblPos val="nextTo"/>
        <c:crossAx val="463786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 World Cup 2022 Analysis with Excel.xlsx]Pivot Table!PivotTable18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5 Teams (Line Breaks)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Table'!$B$165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Table'!$A$166:$A$170</c:f>
              <c:strCache>
                <c:ptCount val="5"/>
                <c:pt idx="0">
                  <c:v>Spain</c:v>
                </c:pt>
                <c:pt idx="1">
                  <c:v>Germany</c:v>
                </c:pt>
                <c:pt idx="2">
                  <c:v>England</c:v>
                </c:pt>
                <c:pt idx="3">
                  <c:v>Denmark</c:v>
                </c:pt>
                <c:pt idx="4">
                  <c:v>Brazil</c:v>
                </c:pt>
              </c:strCache>
            </c:strRef>
          </c:cat>
          <c:val>
            <c:numRef>
              <c:f>'Pivot Table'!$B$166:$B$170</c:f>
              <c:numCache>
                <c:formatCode>0%</c:formatCode>
                <c:ptCount val="5"/>
                <c:pt idx="0">
                  <c:v>0.77726750861079219</c:v>
                </c:pt>
                <c:pt idx="1">
                  <c:v>0.74003466204506063</c:v>
                </c:pt>
                <c:pt idx="2">
                  <c:v>0.73411016949152541</c:v>
                </c:pt>
                <c:pt idx="3">
                  <c:v>0.72847682119205293</c:v>
                </c:pt>
                <c:pt idx="4">
                  <c:v>0.72657111356119075</c:v>
                </c:pt>
              </c:numCache>
            </c:numRef>
          </c:val>
          <c:extLst>
            <c:ext xmlns:c16="http://schemas.microsoft.com/office/drawing/2014/chart" uri="{C3380CC4-5D6E-409C-BE32-E72D297353CC}">
              <c16:uniqueId val="{00000000-22BD-4108-94FD-D15B051D2BFE}"/>
            </c:ext>
          </c:extLst>
        </c:ser>
        <c:dLbls>
          <c:dLblPos val="outEnd"/>
          <c:showLegendKey val="0"/>
          <c:showVal val="1"/>
          <c:showCatName val="0"/>
          <c:showSerName val="0"/>
          <c:showPercent val="0"/>
          <c:showBubbleSize val="0"/>
        </c:dLbls>
        <c:gapWidth val="182"/>
        <c:axId val="463787039"/>
        <c:axId val="463778399"/>
      </c:barChart>
      <c:catAx>
        <c:axId val="463787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778399"/>
        <c:crosses val="autoZero"/>
        <c:auto val="1"/>
        <c:lblAlgn val="ctr"/>
        <c:lblOffset val="100"/>
        <c:noMultiLvlLbl val="0"/>
      </c:catAx>
      <c:valAx>
        <c:axId val="463778399"/>
        <c:scaling>
          <c:orientation val="minMax"/>
        </c:scaling>
        <c:delete val="1"/>
        <c:axPos val="b"/>
        <c:numFmt formatCode="0%" sourceLinked="1"/>
        <c:majorTickMark val="none"/>
        <c:minorTickMark val="none"/>
        <c:tickLblPos val="nextTo"/>
        <c:crossAx val="463787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[FIFA World Cup 2022 Analysis with Excel.xlsx]Pivot Table!PivotTable20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5 Teams (Defensive Line Breaks)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Table'!$B$181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Table'!$A$182:$A$186</c:f>
              <c:strCache>
                <c:ptCount val="5"/>
                <c:pt idx="0">
                  <c:v>Germany</c:v>
                </c:pt>
                <c:pt idx="1">
                  <c:v>Denmark</c:v>
                </c:pt>
                <c:pt idx="2">
                  <c:v>Spain</c:v>
                </c:pt>
                <c:pt idx="3">
                  <c:v>France</c:v>
                </c:pt>
                <c:pt idx="4">
                  <c:v>Korea Republic</c:v>
                </c:pt>
              </c:strCache>
            </c:strRef>
          </c:cat>
          <c:val>
            <c:numRef>
              <c:f>'Pivot Table'!$B$182:$B$186</c:f>
              <c:numCache>
                <c:formatCode>0%</c:formatCode>
                <c:ptCount val="5"/>
                <c:pt idx="0">
                  <c:v>0.70270270270270274</c:v>
                </c:pt>
                <c:pt idx="1">
                  <c:v>0.67692307692307696</c:v>
                </c:pt>
                <c:pt idx="2">
                  <c:v>0.67567567567567566</c:v>
                </c:pt>
                <c:pt idx="3">
                  <c:v>0.66129032258064513</c:v>
                </c:pt>
                <c:pt idx="4">
                  <c:v>0.65277777777777779</c:v>
                </c:pt>
              </c:numCache>
            </c:numRef>
          </c:val>
          <c:extLst>
            <c:ext xmlns:c16="http://schemas.microsoft.com/office/drawing/2014/chart" uri="{C3380CC4-5D6E-409C-BE32-E72D297353CC}">
              <c16:uniqueId val="{00000000-1464-4FA6-AEA9-E6DD940914DB}"/>
            </c:ext>
          </c:extLst>
        </c:ser>
        <c:dLbls>
          <c:dLblPos val="outEnd"/>
          <c:showLegendKey val="0"/>
          <c:showVal val="1"/>
          <c:showCatName val="0"/>
          <c:showSerName val="0"/>
          <c:showPercent val="0"/>
          <c:showBubbleSize val="0"/>
        </c:dLbls>
        <c:gapWidth val="182"/>
        <c:axId val="345987359"/>
        <c:axId val="345987839"/>
      </c:barChart>
      <c:catAx>
        <c:axId val="3459873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987839"/>
        <c:crosses val="autoZero"/>
        <c:auto val="1"/>
        <c:lblAlgn val="ctr"/>
        <c:lblOffset val="100"/>
        <c:noMultiLvlLbl val="0"/>
      </c:catAx>
      <c:valAx>
        <c:axId val="345987839"/>
        <c:scaling>
          <c:orientation val="minMax"/>
        </c:scaling>
        <c:delete val="1"/>
        <c:axPos val="b"/>
        <c:numFmt formatCode="0%" sourceLinked="1"/>
        <c:majorTickMark val="none"/>
        <c:minorTickMark val="none"/>
        <c:tickLblPos val="nextTo"/>
        <c:crossAx val="345987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42862</xdr:colOff>
      <xdr:row>0</xdr:row>
      <xdr:rowOff>0</xdr:rowOff>
    </xdr:from>
    <xdr:to>
      <xdr:col>7</xdr:col>
      <xdr:colOff>195262</xdr:colOff>
      <xdr:row>13</xdr:row>
      <xdr:rowOff>142875</xdr:rowOff>
    </xdr:to>
    <xdr:graphicFrame macro="">
      <xdr:nvGraphicFramePr>
        <xdr:cNvPr id="4" name="Chart 3">
          <a:extLst>
            <a:ext uri="{FF2B5EF4-FFF2-40B4-BE49-F238E27FC236}">
              <a16:creationId xmlns:a16="http://schemas.microsoft.com/office/drawing/2014/main" id="{79F86B14-39C4-5DD6-D640-7EB9BA9805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80962</xdr:colOff>
      <xdr:row>18</xdr:row>
      <xdr:rowOff>57150</xdr:rowOff>
    </xdr:from>
    <xdr:to>
      <xdr:col>6</xdr:col>
      <xdr:colOff>766762</xdr:colOff>
      <xdr:row>32</xdr:row>
      <xdr:rowOff>0</xdr:rowOff>
    </xdr:to>
    <xdr:graphicFrame macro="">
      <xdr:nvGraphicFramePr>
        <xdr:cNvPr id="6" name="Chart 5">
          <a:extLst>
            <a:ext uri="{FF2B5EF4-FFF2-40B4-BE49-F238E27FC236}">
              <a16:creationId xmlns:a16="http://schemas.microsoft.com/office/drawing/2014/main" id="{2416210C-9346-1598-C4CF-E0565C83C6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33337</xdr:colOff>
      <xdr:row>36</xdr:row>
      <xdr:rowOff>57150</xdr:rowOff>
    </xdr:from>
    <xdr:to>
      <xdr:col>6</xdr:col>
      <xdr:colOff>719137</xdr:colOff>
      <xdr:row>50</xdr:row>
      <xdr:rowOff>0</xdr:rowOff>
    </xdr:to>
    <xdr:graphicFrame macro="">
      <xdr:nvGraphicFramePr>
        <xdr:cNvPr id="7" name="Chart 6">
          <a:extLst>
            <a:ext uri="{FF2B5EF4-FFF2-40B4-BE49-F238E27FC236}">
              <a16:creationId xmlns:a16="http://schemas.microsoft.com/office/drawing/2014/main" id="{07F51827-D269-2253-9ED9-DD0A38864D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4762</xdr:colOff>
      <xdr:row>54</xdr:row>
      <xdr:rowOff>47625</xdr:rowOff>
    </xdr:from>
    <xdr:to>
      <xdr:col>7</xdr:col>
      <xdr:colOff>157162</xdr:colOff>
      <xdr:row>69</xdr:row>
      <xdr:rowOff>190500</xdr:rowOff>
    </xdr:to>
    <xdr:graphicFrame macro="">
      <xdr:nvGraphicFramePr>
        <xdr:cNvPr id="8" name="Chart 7">
          <a:extLst>
            <a:ext uri="{FF2B5EF4-FFF2-40B4-BE49-F238E27FC236}">
              <a16:creationId xmlns:a16="http://schemas.microsoft.com/office/drawing/2014/main" id="{B07BB7AD-8AF9-DE7A-6B4C-A5B5FAB29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90487</xdr:colOff>
      <xdr:row>74</xdr:row>
      <xdr:rowOff>23813</xdr:rowOff>
    </xdr:from>
    <xdr:to>
      <xdr:col>5</xdr:col>
      <xdr:colOff>104775</xdr:colOff>
      <xdr:row>88</xdr:row>
      <xdr:rowOff>57151</xdr:rowOff>
    </xdr:to>
    <xdr:graphicFrame macro="">
      <xdr:nvGraphicFramePr>
        <xdr:cNvPr id="2" name="Chart 1">
          <a:extLst>
            <a:ext uri="{FF2B5EF4-FFF2-40B4-BE49-F238E27FC236}">
              <a16:creationId xmlns:a16="http://schemas.microsoft.com/office/drawing/2014/main" id="{9B59BF75-D2E1-C9C6-5EBC-36C842AF0E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709612</xdr:colOff>
      <xdr:row>105</xdr:row>
      <xdr:rowOff>52387</xdr:rowOff>
    </xdr:from>
    <xdr:to>
      <xdr:col>6</xdr:col>
      <xdr:colOff>347662</xdr:colOff>
      <xdr:row>118</xdr:row>
      <xdr:rowOff>195262</xdr:rowOff>
    </xdr:to>
    <xdr:graphicFrame macro="">
      <xdr:nvGraphicFramePr>
        <xdr:cNvPr id="5" name="Chart 4">
          <a:extLst>
            <a:ext uri="{FF2B5EF4-FFF2-40B4-BE49-F238E27FC236}">
              <a16:creationId xmlns:a16="http://schemas.microsoft.com/office/drawing/2014/main" id="{D246C290-113A-E412-1B76-D843A1087F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452437</xdr:colOff>
      <xdr:row>125</xdr:row>
      <xdr:rowOff>61912</xdr:rowOff>
    </xdr:from>
    <xdr:to>
      <xdr:col>6</xdr:col>
      <xdr:colOff>90487</xdr:colOff>
      <xdr:row>139</xdr:row>
      <xdr:rowOff>4762</xdr:rowOff>
    </xdr:to>
    <xdr:graphicFrame macro="">
      <xdr:nvGraphicFramePr>
        <xdr:cNvPr id="9" name="Chart 8">
          <a:extLst>
            <a:ext uri="{FF2B5EF4-FFF2-40B4-BE49-F238E27FC236}">
              <a16:creationId xmlns:a16="http://schemas.microsoft.com/office/drawing/2014/main" id="{E2401C79-7CC2-3FB8-17CA-FF548185A2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1543050</xdr:colOff>
      <xdr:row>164</xdr:row>
      <xdr:rowOff>33337</xdr:rowOff>
    </xdr:from>
    <xdr:to>
      <xdr:col>3</xdr:col>
      <xdr:colOff>2781300</xdr:colOff>
      <xdr:row>177</xdr:row>
      <xdr:rowOff>176212</xdr:rowOff>
    </xdr:to>
    <xdr:graphicFrame macro="">
      <xdr:nvGraphicFramePr>
        <xdr:cNvPr id="10" name="Chart 9">
          <a:extLst>
            <a:ext uri="{FF2B5EF4-FFF2-40B4-BE49-F238E27FC236}">
              <a16:creationId xmlns:a16="http://schemas.microsoft.com/office/drawing/2014/main" id="{6CD07E37-9228-757C-6B9D-9EE1B2B41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1476375</xdr:colOff>
      <xdr:row>179</xdr:row>
      <xdr:rowOff>80962</xdr:rowOff>
    </xdr:from>
    <xdr:to>
      <xdr:col>3</xdr:col>
      <xdr:colOff>2714625</xdr:colOff>
      <xdr:row>193</xdr:row>
      <xdr:rowOff>23812</xdr:rowOff>
    </xdr:to>
    <xdr:graphicFrame macro="">
      <xdr:nvGraphicFramePr>
        <xdr:cNvPr id="11" name="Chart 10">
          <a:extLst>
            <a:ext uri="{FF2B5EF4-FFF2-40B4-BE49-F238E27FC236}">
              <a16:creationId xmlns:a16="http://schemas.microsoft.com/office/drawing/2014/main" id="{4CAA9CD7-E3E8-4490-5FF6-BAC5D60241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refreshedDate="45042.596796412035" createdVersion="8" refreshedVersion="8" minRefreshableVersion="3" recordCount="128" xr:uid="{D64FB12D-4A9F-46DA-9C36-0EFBB51C473A}">
  <cacheSource type="worksheet">
    <worksheetSource ref="A1:S129" sheet="Optimized Table"/>
  </cacheSource>
  <cacheFields count="19">
    <cacheField name="Country" numFmtId="0">
      <sharedItems count="32">
        <s v="Argentina"/>
        <s v="Australia"/>
        <s v="Belgium"/>
        <s v="Brazil"/>
        <s v="Cameroon"/>
        <s v="Canada"/>
        <s v="Costa Rica"/>
        <s v="Croatia"/>
        <s v="Denmark"/>
        <s v="Ecuador"/>
        <s v="England"/>
        <s v="France"/>
        <s v="Germany"/>
        <s v="Ghana"/>
        <s v="Iran"/>
        <s v="Japan"/>
        <s v="Korea Republic"/>
        <s v="Mexico"/>
        <s v="Morocco"/>
        <s v="Netherlands"/>
        <s v="Poland"/>
        <s v="Portugal"/>
        <s v="Qatar"/>
        <s v="Saudi Arabia"/>
        <s v="Senegal"/>
        <s v="Serbia"/>
        <s v="Spain"/>
        <s v="Switzerland"/>
        <s v="Tunisia"/>
        <s v="United States"/>
        <s v="Uruguay"/>
        <s v="Wales"/>
      </sharedItems>
    </cacheField>
    <cacheField name="Possession Team" numFmtId="9">
      <sharedItems containsSemiMixedTypes="0" containsString="0" containsNumber="1" minValue="0.14000000000000001" maxValue="0.78" count="43">
        <n v="0.64"/>
        <n v="0.5"/>
        <n v="0.53"/>
        <n v="0.34"/>
        <n v="0.46"/>
        <n v="0.67"/>
        <n v="0.44"/>
        <n v="0.24"/>
        <n v="0.35"/>
        <n v="0.31"/>
        <n v="0.56000000000000005"/>
        <n v="0.47"/>
        <n v="0.51"/>
        <n v="0.45"/>
        <n v="0.38"/>
        <n v="0.52"/>
        <n v="0.43"/>
        <n v="0.27"/>
        <n v="0.17"/>
        <n v="0.39"/>
        <n v="0.41"/>
        <n v="0.56999999999999995"/>
        <n v="0.54"/>
        <n v="0.55000000000000004"/>
        <n v="0.6"/>
        <n v="0.72"/>
        <n v="0.57999999999999996"/>
        <n v="0.48"/>
        <n v="0.36"/>
        <n v="0.4"/>
        <n v="0.65"/>
        <n v="0.33"/>
        <n v="0.32"/>
        <n v="0.42"/>
        <n v="0.19"/>
        <n v="0.14000000000000001"/>
        <n v="0.22"/>
        <n v="0.3"/>
        <n v="0.28999999999999998"/>
        <n v="0.49"/>
        <n v="0.74"/>
        <n v="0.78"/>
        <n v="0.68"/>
      </sharedItems>
    </cacheField>
    <cacheField name="Number Of Goals Team" numFmtId="0">
      <sharedItems containsSemiMixedTypes="0" containsString="0" containsNumber="1" containsInteger="1" minValue="0" maxValue="7" count="7">
        <n v="1"/>
        <n v="2"/>
        <n v="3"/>
        <n v="0"/>
        <n v="4"/>
        <n v="6"/>
        <n v="7"/>
      </sharedItems>
    </cacheField>
    <cacheField name="Total Attempts Team" numFmtId="0">
      <sharedItems containsSemiMixedTypes="0" containsString="0" containsNumber="1" containsInteger="1" minValue="0" maxValue="32"/>
    </cacheField>
    <cacheField name="Conceded Team" numFmtId="0">
      <sharedItems containsSemiMixedTypes="0" containsString="0" containsNumber="1" containsInteger="1" minValue="0" maxValue="7"/>
    </cacheField>
    <cacheField name="On Target Attempts Team" numFmtId="0">
      <sharedItems containsSemiMixedTypes="0" containsString="0" containsNumber="1" containsInteger="1" minValue="0" maxValue="13"/>
    </cacheField>
    <cacheField name="Off Target Attempts Team" numFmtId="0">
      <sharedItems containsSemiMixedTypes="0" containsString="0" containsNumber="1" containsInteger="1" minValue="0" maxValue="17"/>
    </cacheField>
    <cacheField name="Receptions Between Midfield And Defensive Lines Team" numFmtId="0">
      <sharedItems containsSemiMixedTypes="0" containsString="0" containsNumber="1" containsInteger="1" minValue="1" maxValue="43"/>
    </cacheField>
    <cacheField name="Attempted Line Breaks Team" numFmtId="0">
      <sharedItems containsSemiMixedTypes="0" containsString="0" containsNumber="1" containsInteger="1" minValue="101" maxValue="276"/>
    </cacheField>
    <cacheField name="Completed Line Breaksteam" numFmtId="0">
      <sharedItems containsSemiMixedTypes="0" containsString="0" containsNumber="1" containsInteger="1" minValue="45" maxValue="233"/>
    </cacheField>
    <cacheField name="Attempted Defensive Line Breaks Team" numFmtId="0">
      <sharedItems containsSemiMixedTypes="0" containsString="0" containsNumber="1" containsInteger="1" minValue="4" maxValue="39"/>
    </cacheField>
    <cacheField name="Completed Defensive Line Breaksteam" numFmtId="0">
      <sharedItems containsSemiMixedTypes="0" containsString="0" containsNumber="1" containsInteger="1" minValue="0" maxValue="27"/>
    </cacheField>
    <cacheField name="Passes Team" numFmtId="0">
      <sharedItems containsSemiMixedTypes="0" containsString="0" containsNumber="1" containsInteger="1" minValue="224" maxValue="1070"/>
    </cacheField>
    <cacheField name="Passes Completed Team" numFmtId="0">
      <sharedItems containsSemiMixedTypes="0" containsString="0" containsNumber="1" containsInteger="1" minValue="154" maxValue="1003"/>
    </cacheField>
    <cacheField name="Crosses Team" numFmtId="0">
      <sharedItems containsSemiMixedTypes="0" containsString="0" containsNumber="1" containsInteger="1" minValue="4" maxValue="46"/>
    </cacheField>
    <cacheField name="Crosses Completed Team" numFmtId="0">
      <sharedItems containsSemiMixedTypes="0" containsString="0" containsNumber="1" containsInteger="1" minValue="0" maxValue="17"/>
    </cacheField>
    <cacheField name="Goal Preventions Team" numFmtId="0">
      <sharedItems containsSemiMixedTypes="0" containsString="0" containsNumber="1" containsInteger="1" minValue="0" maxValue="32"/>
    </cacheField>
    <cacheField name="Forced Turnovers Team" numFmtId="0">
      <sharedItems containsSemiMixedTypes="0" containsString="0" containsNumber="1" containsInteger="1" minValue="38" maxValue="104"/>
    </cacheField>
    <cacheField name="Defensive Pressures Applied Team" numFmtId="0">
      <sharedItems containsSemiMixedTypes="0" containsString="0" containsNumber="1" containsInteger="1" minValue="139" maxValue="63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refreshedDate="45042.782306597219" createdVersion="8" refreshedVersion="8" minRefreshableVersion="3" recordCount="32" xr:uid="{EDCCD924-E231-4B6D-9989-F2E95B6C36C6}">
  <cacheSource type="worksheet">
    <worksheetSource ref="A1:Y33" sheet="Analysis Table"/>
  </cacheSource>
  <cacheFields count="25">
    <cacheField name="Country" numFmtId="0">
      <sharedItems count="32">
        <s v="Argentina"/>
        <s v="Australia"/>
        <s v="Belgium"/>
        <s v="Brazil"/>
        <s v="Cameroon"/>
        <s v="Canada"/>
        <s v="Costa Rica"/>
        <s v="Croatia"/>
        <s v="Denmark"/>
        <s v="Ecuador"/>
        <s v="England"/>
        <s v="France"/>
        <s v="Germany"/>
        <s v="Ghana"/>
        <s v="Iran"/>
        <s v="Japan"/>
        <s v="Korea Republic"/>
        <s v="Mexico"/>
        <s v="Morocco"/>
        <s v="Netherlands"/>
        <s v="Poland"/>
        <s v="Portugal"/>
        <s v="Qatar"/>
        <s v="Saudi Arabia"/>
        <s v="Senegal"/>
        <s v="Serbia"/>
        <s v="Spain"/>
        <s v="Switzerland"/>
        <s v="Tunisia"/>
        <s v="United States"/>
        <s v="Uruguay"/>
        <s v="Wales"/>
      </sharedItems>
    </cacheField>
    <cacheField name="Average Possession" numFmtId="9">
      <sharedItems containsSemiMixedTypes="0" containsString="0" containsNumber="1" minValue="0.27666666666666667" maxValue="0.69000000000000006"/>
    </cacheField>
    <cacheField name=" Goals Scored" numFmtId="0">
      <sharedItems containsSemiMixedTypes="0" containsString="0" containsNumber="1" containsInteger="1" minValue="1" maxValue="16"/>
    </cacheField>
    <cacheField name=" Attempts" numFmtId="0">
      <sharedItems containsSemiMixedTypes="0" containsString="0" containsNumber="1" containsInteger="1" minValue="12" maxValue="104"/>
    </cacheField>
    <cacheField name="Effectiveness" numFmtId="2">
      <sharedItems containsSemiMixedTypes="0" containsString="0" containsNumber="1" minValue="2.8571428571428571E-2" maxValue="0.25"/>
    </cacheField>
    <cacheField name=" Goals Conceded " numFmtId="0">
      <sharedItems containsSemiMixedTypes="0" containsString="0" containsNumber="1" containsInteger="1" minValue="1" maxValue="11"/>
    </cacheField>
    <cacheField name=" On Target Attempts" numFmtId="0">
      <sharedItems containsSemiMixedTypes="0" containsString="0" containsNumber="1" containsInteger="1" minValue="6" maxValue="48"/>
    </cacheField>
    <cacheField name="On Target Percentage" numFmtId="9">
      <sharedItems containsSemiMixedTypes="0" containsString="0" containsNumber="1" minValue="0.17142857142857143" maxValue="0.58333333333333337"/>
    </cacheField>
    <cacheField name="Off Target Attempts " numFmtId="0">
      <sharedItems containsSemiMixedTypes="0" containsString="0" containsNumber="1" containsInteger="1" minValue="2" maxValue="42"/>
    </cacheField>
    <cacheField name="Receptions Between Midfield And Defensive Lines " numFmtId="0">
      <sharedItems containsSemiMixedTypes="0" containsString="0" containsNumber="1" containsInteger="1" minValue="12" maxValue="114"/>
    </cacheField>
    <cacheField name="Attempted Line Breaks " numFmtId="0">
      <sharedItems containsSemiMixedTypes="0" containsString="0" containsNumber="1" containsInteger="1" minValue="427" maxValue="1384"/>
    </cacheField>
    <cacheField name="Completed Line Breaks" numFmtId="0">
      <sharedItems containsSemiMixedTypes="0" containsString="0" containsNumber="1" containsInteger="1" minValue="239" maxValue="954"/>
    </cacheField>
    <cacheField name="Line Breaks Success Percentage" numFmtId="10">
      <sharedItems containsSemiMixedTypes="0" containsString="0" containsNumber="1" minValue="0.49688149688149691" maxValue="0.77726750861079219"/>
    </cacheField>
    <cacheField name="Attempted Defensive Line Breaks " numFmtId="0">
      <sharedItems containsSemiMixedTypes="0" containsString="0" containsNumber="1" containsInteger="1" minValue="28" maxValue="169"/>
    </cacheField>
    <cacheField name="Completed Defensive Line Breaks" numFmtId="0">
      <sharedItems containsSemiMixedTypes="0" containsString="0" containsNumber="1" containsInteger="1" minValue="8" maxValue="95"/>
    </cacheField>
    <cacheField name="Defensive Line Breaks Success Percentage" numFmtId="9">
      <sharedItems containsSemiMixedTypes="0" containsString="0" containsNumber="1" minValue="0.2857142857142857" maxValue="0.70270270270270274"/>
    </cacheField>
    <cacheField name="Passes " numFmtId="0">
      <sharedItems containsSemiMixedTypes="0" containsString="0" containsNumber="1" containsInteger="1" minValue="982" maxValue="4375"/>
    </cacheField>
    <cacheField name="Passes Completed " numFmtId="0">
      <sharedItems containsSemiMixedTypes="0" containsString="0" containsNumber="1" containsInteger="1" minValue="735" maxValue="3841"/>
    </cacheField>
    <cacheField name="Passing Accuracy" numFmtId="9">
      <sharedItems containsSemiMixedTypes="0" containsString="0" containsNumber="1" minValue="0.74847250509164964" maxValue="0.92354019376800212"/>
    </cacheField>
    <cacheField name="Crosses " numFmtId="0">
      <sharedItems containsSemiMixedTypes="0" containsString="0" containsNumber="1" containsInteger="1" minValue="22" maxValue="163"/>
    </cacheField>
    <cacheField name="Crosses Completed " numFmtId="0">
      <sharedItems containsSemiMixedTypes="0" containsString="0" containsNumber="1" containsInteger="1" minValue="3" maxValue="49"/>
    </cacheField>
    <cacheField name="Crossing Accuracy" numFmtId="9">
      <sharedItems containsSemiMixedTypes="0" containsString="0" containsNumber="1" minValue="0.10416666666666667" maxValue="0.36538461538461536"/>
    </cacheField>
    <cacheField name="Goal Preventions " numFmtId="0">
      <sharedItems containsSemiMixedTypes="0" containsString="0" containsNumber="1" containsInteger="1" minValue="22" maxValue="82"/>
    </cacheField>
    <cacheField name="Forced Turnovers " numFmtId="0">
      <sharedItems containsSemiMixedTypes="0" containsString="0" containsNumber="1" containsInteger="1" minValue="171" maxValue="548"/>
    </cacheField>
    <cacheField name="Defensive Pressures Applied " numFmtId="0">
      <sharedItems containsSemiMixedTypes="0" containsString="0" containsNumber="1" containsInteger="1" minValue="669" maxValue="25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8">
  <r>
    <x v="0"/>
    <x v="0"/>
    <x v="0"/>
    <n v="14"/>
    <n v="2"/>
    <n v="6"/>
    <n v="5"/>
    <n v="26"/>
    <n v="191"/>
    <n v="127"/>
    <n v="39"/>
    <n v="25"/>
    <n v="610"/>
    <n v="529"/>
    <n v="29"/>
    <n v="12"/>
    <n v="4"/>
    <n v="65"/>
    <n v="163"/>
  </r>
  <r>
    <x v="0"/>
    <x v="1"/>
    <x v="1"/>
    <n v="5"/>
    <n v="0"/>
    <n v="2"/>
    <n v="3"/>
    <n v="2"/>
    <n v="150"/>
    <n v="100"/>
    <n v="10"/>
    <n v="5"/>
    <n v="533"/>
    <n v="464"/>
    <n v="14"/>
    <n v="2"/>
    <n v="4"/>
    <n v="63"/>
    <n v="220"/>
  </r>
  <r>
    <x v="0"/>
    <x v="2"/>
    <x v="1"/>
    <n v="14"/>
    <n v="1"/>
    <n v="5"/>
    <n v="7"/>
    <n v="8"/>
    <n v="181"/>
    <n v="135"/>
    <n v="16"/>
    <n v="8"/>
    <n v="711"/>
    <n v="635"/>
    <n v="6"/>
    <n v="1"/>
    <n v="5"/>
    <n v="67"/>
    <n v="240"/>
  </r>
  <r>
    <x v="0"/>
    <x v="3"/>
    <x v="2"/>
    <n v="10"/>
    <n v="0"/>
    <n v="7"/>
    <n v="2"/>
    <n v="7"/>
    <n v="147"/>
    <n v="91"/>
    <n v="17"/>
    <n v="7"/>
    <n v="408"/>
    <n v="344"/>
    <n v="8"/>
    <n v="2"/>
    <n v="12"/>
    <n v="85"/>
    <n v="321"/>
  </r>
  <r>
    <x v="0"/>
    <x v="4"/>
    <x v="2"/>
    <n v="21"/>
    <n v="3"/>
    <n v="9"/>
    <n v="9"/>
    <n v="43"/>
    <n v="223"/>
    <n v="151"/>
    <n v="38"/>
    <n v="23"/>
    <n v="648"/>
    <n v="544"/>
    <n v="20"/>
    <n v="4"/>
    <n v="11"/>
    <n v="87"/>
    <n v="280"/>
  </r>
  <r>
    <x v="0"/>
    <x v="5"/>
    <x v="1"/>
    <n v="25"/>
    <n v="0"/>
    <n v="13"/>
    <n v="8"/>
    <n v="21"/>
    <n v="214"/>
    <n v="188"/>
    <n v="25"/>
    <n v="19"/>
    <n v="862"/>
    <n v="814"/>
    <n v="22"/>
    <n v="5"/>
    <n v="4"/>
    <n v="48"/>
    <n v="141"/>
  </r>
  <r>
    <x v="0"/>
    <x v="6"/>
    <x v="1"/>
    <n v="15"/>
    <n v="2"/>
    <n v="6"/>
    <n v="8"/>
    <n v="7"/>
    <n v="203"/>
    <n v="122"/>
    <n v="24"/>
    <n v="8"/>
    <n v="603"/>
    <n v="511"/>
    <n v="16"/>
    <n v="4"/>
    <n v="5"/>
    <n v="79"/>
    <n v="323"/>
  </r>
  <r>
    <x v="1"/>
    <x v="7"/>
    <x v="0"/>
    <n v="8"/>
    <n v="0"/>
    <n v="4"/>
    <n v="2"/>
    <n v="8"/>
    <n v="166"/>
    <n v="81"/>
    <n v="17"/>
    <n v="7"/>
    <n v="286"/>
    <n v="187"/>
    <n v="11"/>
    <n v="2"/>
    <n v="14"/>
    <n v="90"/>
    <n v="341"/>
  </r>
  <r>
    <x v="1"/>
    <x v="8"/>
    <x v="0"/>
    <n v="4"/>
    <n v="4"/>
    <n v="1"/>
    <n v="3"/>
    <n v="7"/>
    <n v="133"/>
    <n v="84"/>
    <n v="15"/>
    <n v="7"/>
    <n v="466"/>
    <n v="399"/>
    <n v="9"/>
    <n v="2"/>
    <n v="22"/>
    <n v="56"/>
    <n v="316"/>
  </r>
  <r>
    <x v="1"/>
    <x v="9"/>
    <x v="0"/>
    <n v="8"/>
    <n v="0"/>
    <n v="2"/>
    <n v="3"/>
    <n v="8"/>
    <n v="171"/>
    <n v="91"/>
    <n v="19"/>
    <n v="10"/>
    <n v="334"/>
    <n v="239"/>
    <n v="23"/>
    <n v="4"/>
    <n v="13"/>
    <n v="88"/>
    <n v="273"/>
  </r>
  <r>
    <x v="1"/>
    <x v="8"/>
    <x v="0"/>
    <n v="5"/>
    <n v="2"/>
    <n v="2"/>
    <n v="2"/>
    <n v="8"/>
    <n v="146"/>
    <n v="92"/>
    <n v="12"/>
    <n v="7"/>
    <n v="450"/>
    <n v="381"/>
    <n v="15"/>
    <n v="2"/>
    <n v="14"/>
    <n v="73"/>
    <n v="453"/>
  </r>
  <r>
    <x v="2"/>
    <x v="4"/>
    <x v="0"/>
    <n v="9"/>
    <n v="0"/>
    <n v="3"/>
    <n v="6"/>
    <n v="8"/>
    <n v="175"/>
    <n v="118"/>
    <n v="13"/>
    <n v="6"/>
    <n v="512"/>
    <n v="439"/>
    <n v="8"/>
    <n v="5"/>
    <n v="21"/>
    <n v="74"/>
    <n v="284"/>
  </r>
  <r>
    <x v="2"/>
    <x v="10"/>
    <x v="3"/>
    <n v="10"/>
    <n v="2"/>
    <n v="4"/>
    <n v="6"/>
    <n v="4"/>
    <n v="149"/>
    <n v="104"/>
    <n v="13"/>
    <n v="3"/>
    <n v="671"/>
    <n v="598"/>
    <n v="19"/>
    <n v="3"/>
    <n v="11"/>
    <n v="38"/>
    <n v="194"/>
  </r>
  <r>
    <x v="2"/>
    <x v="11"/>
    <x v="3"/>
    <n v="15"/>
    <n v="0"/>
    <n v="4"/>
    <n v="7"/>
    <n v="12"/>
    <n v="177"/>
    <n v="115"/>
    <n v="26"/>
    <n v="14"/>
    <n v="596"/>
    <n v="531"/>
    <n v="24"/>
    <n v="8"/>
    <n v="11"/>
    <n v="68"/>
    <n v="346"/>
  </r>
  <r>
    <x v="3"/>
    <x v="2"/>
    <x v="1"/>
    <n v="24"/>
    <n v="0"/>
    <n v="10"/>
    <n v="9"/>
    <n v="11"/>
    <n v="184"/>
    <n v="134"/>
    <n v="16"/>
    <n v="10"/>
    <n v="585"/>
    <n v="526"/>
    <n v="19"/>
    <n v="3"/>
    <n v="4"/>
    <n v="72"/>
    <n v="236"/>
  </r>
  <r>
    <x v="3"/>
    <x v="12"/>
    <x v="0"/>
    <n v="9"/>
    <n v="0"/>
    <n v="5"/>
    <n v="2"/>
    <n v="16"/>
    <n v="164"/>
    <n v="114"/>
    <n v="20"/>
    <n v="11"/>
    <n v="565"/>
    <n v="498"/>
    <n v="26"/>
    <n v="3"/>
    <n v="4"/>
    <n v="85"/>
    <n v="282"/>
  </r>
  <r>
    <x v="3"/>
    <x v="11"/>
    <x v="4"/>
    <n v="18"/>
    <n v="1"/>
    <n v="9"/>
    <n v="8"/>
    <n v="17"/>
    <n v="193"/>
    <n v="145"/>
    <n v="21"/>
    <n v="17"/>
    <n v="616"/>
    <n v="556"/>
    <n v="18"/>
    <n v="4"/>
    <n v="10"/>
    <n v="73"/>
    <n v="310"/>
  </r>
  <r>
    <x v="3"/>
    <x v="10"/>
    <x v="3"/>
    <n v="19"/>
    <n v="1"/>
    <n v="6"/>
    <n v="11"/>
    <n v="9"/>
    <n v="181"/>
    <n v="145"/>
    <n v="15"/>
    <n v="9"/>
    <n v="548"/>
    <n v="491"/>
    <n v="28"/>
    <n v="8"/>
    <n v="7"/>
    <n v="54"/>
    <n v="226"/>
  </r>
  <r>
    <x v="3"/>
    <x v="13"/>
    <x v="0"/>
    <n v="20"/>
    <n v="1"/>
    <n v="11"/>
    <n v="4"/>
    <n v="11"/>
    <n v="185"/>
    <n v="121"/>
    <n v="19"/>
    <n v="10"/>
    <n v="695"/>
    <n v="625"/>
    <n v="25"/>
    <n v="6"/>
    <n v="9"/>
    <n v="77"/>
    <n v="423"/>
  </r>
  <r>
    <x v="4"/>
    <x v="14"/>
    <x v="2"/>
    <n v="13"/>
    <n v="3"/>
    <n v="8"/>
    <n v="3"/>
    <n v="15"/>
    <n v="173"/>
    <n v="78"/>
    <n v="22"/>
    <n v="12"/>
    <n v="364"/>
    <n v="271"/>
    <n v="20"/>
    <n v="1"/>
    <n v="16"/>
    <n v="83"/>
    <n v="285"/>
  </r>
  <r>
    <x v="4"/>
    <x v="9"/>
    <x v="0"/>
    <n v="7"/>
    <n v="0"/>
    <n v="3"/>
    <n v="3"/>
    <n v="9"/>
    <n v="144"/>
    <n v="92"/>
    <n v="16"/>
    <n v="7"/>
    <n v="295"/>
    <n v="239"/>
    <n v="12"/>
    <n v="3"/>
    <n v="20"/>
    <n v="78"/>
    <n v="321"/>
  </r>
  <r>
    <x v="4"/>
    <x v="4"/>
    <x v="3"/>
    <n v="7"/>
    <n v="1"/>
    <n v="3"/>
    <n v="2"/>
    <n v="5"/>
    <n v="182"/>
    <n v="103"/>
    <n v="16"/>
    <n v="4"/>
    <n v="500"/>
    <n v="424"/>
    <n v="20"/>
    <n v="4"/>
    <n v="8"/>
    <n v="79"/>
    <n v="316"/>
  </r>
  <r>
    <x v="5"/>
    <x v="15"/>
    <x v="0"/>
    <n v="5"/>
    <n v="2"/>
    <n v="0"/>
    <n v="4"/>
    <n v="8"/>
    <n v="153"/>
    <n v="91"/>
    <n v="21"/>
    <n v="8"/>
    <n v="539"/>
    <n v="472"/>
    <n v="20"/>
    <n v="4"/>
    <n v="7"/>
    <n v="66"/>
    <n v="224"/>
  </r>
  <r>
    <x v="5"/>
    <x v="16"/>
    <x v="3"/>
    <n v="21"/>
    <n v="1"/>
    <n v="4"/>
    <n v="12"/>
    <n v="15"/>
    <n v="176"/>
    <n v="123"/>
    <n v="23"/>
    <n v="13"/>
    <n v="448"/>
    <n v="382"/>
    <n v="19"/>
    <n v="6"/>
    <n v="9"/>
    <n v="47"/>
    <n v="320"/>
  </r>
  <r>
    <x v="5"/>
    <x v="4"/>
    <x v="0"/>
    <n v="9"/>
    <n v="4"/>
    <n v="2"/>
    <n v="3"/>
    <n v="6"/>
    <n v="201"/>
    <n v="134"/>
    <n v="15"/>
    <n v="6"/>
    <n v="511"/>
    <n v="434"/>
    <n v="15"/>
    <n v="5"/>
    <n v="13"/>
    <n v="72"/>
    <n v="316"/>
  </r>
  <r>
    <x v="6"/>
    <x v="17"/>
    <x v="1"/>
    <n v="8"/>
    <n v="4"/>
    <n v="6"/>
    <n v="1"/>
    <n v="10"/>
    <n v="154"/>
    <n v="103"/>
    <n v="13"/>
    <n v="7"/>
    <n v="347"/>
    <n v="269"/>
    <n v="12"/>
    <n v="3"/>
    <n v="32"/>
    <n v="79"/>
    <n v="378"/>
  </r>
  <r>
    <x v="6"/>
    <x v="18"/>
    <x v="3"/>
    <n v="0"/>
    <n v="7"/>
    <n v="0"/>
    <n v="0"/>
    <n v="1"/>
    <n v="119"/>
    <n v="58"/>
    <n v="11"/>
    <n v="1"/>
    <n v="231"/>
    <n v="170"/>
    <n v="5"/>
    <n v="0"/>
    <n v="17"/>
    <n v="76"/>
    <n v="585"/>
  </r>
  <r>
    <x v="6"/>
    <x v="19"/>
    <x v="0"/>
    <n v="4"/>
    <n v="0"/>
    <n v="1"/>
    <n v="1"/>
    <n v="1"/>
    <n v="154"/>
    <n v="85"/>
    <n v="4"/>
    <n v="0"/>
    <n v="444"/>
    <n v="371"/>
    <n v="5"/>
    <n v="0"/>
    <n v="14"/>
    <n v="66"/>
    <n v="294"/>
  </r>
  <r>
    <x v="7"/>
    <x v="20"/>
    <x v="4"/>
    <n v="13"/>
    <n v="1"/>
    <n v="10"/>
    <n v="2"/>
    <n v="15"/>
    <n v="193"/>
    <n v="124"/>
    <n v="24"/>
    <n v="10"/>
    <n v="462"/>
    <n v="391"/>
    <n v="22"/>
    <n v="5"/>
    <n v="9"/>
    <n v="87"/>
    <n v="347"/>
  </r>
  <r>
    <x v="7"/>
    <x v="16"/>
    <x v="3"/>
    <n v="11"/>
    <n v="0"/>
    <n v="4"/>
    <n v="5"/>
    <n v="17"/>
    <n v="204"/>
    <n v="159"/>
    <n v="23"/>
    <n v="17"/>
    <n v="578"/>
    <n v="504"/>
    <n v="24"/>
    <n v="6"/>
    <n v="16"/>
    <n v="70"/>
    <n v="328"/>
  </r>
  <r>
    <x v="7"/>
    <x v="13"/>
    <x v="0"/>
    <n v="9"/>
    <n v="1"/>
    <n v="1"/>
    <n v="4"/>
    <n v="10"/>
    <n v="240"/>
    <n v="180"/>
    <n v="16"/>
    <n v="10"/>
    <n v="715"/>
    <n v="632"/>
    <n v="22"/>
    <n v="5"/>
    <n v="21"/>
    <n v="95"/>
    <n v="365"/>
  </r>
  <r>
    <x v="7"/>
    <x v="13"/>
    <x v="1"/>
    <n v="14"/>
    <n v="1"/>
    <n v="4"/>
    <n v="8"/>
    <n v="15"/>
    <n v="164"/>
    <n v="114"/>
    <n v="23"/>
    <n v="12"/>
    <n v="491"/>
    <n v="430"/>
    <n v="21"/>
    <n v="3"/>
    <n v="7"/>
    <n v="75"/>
    <n v="288"/>
  </r>
  <r>
    <x v="7"/>
    <x v="21"/>
    <x v="3"/>
    <n v="6"/>
    <n v="0"/>
    <n v="2"/>
    <n v="2"/>
    <n v="9"/>
    <n v="169"/>
    <n v="116"/>
    <n v="18"/>
    <n v="9"/>
    <n v="667"/>
    <n v="592"/>
    <n v="19"/>
    <n v="4"/>
    <n v="8"/>
    <n v="58"/>
    <n v="217"/>
  </r>
  <r>
    <x v="7"/>
    <x v="12"/>
    <x v="0"/>
    <n v="16"/>
    <n v="1"/>
    <n v="4"/>
    <n v="8"/>
    <n v="14"/>
    <n v="232"/>
    <n v="132"/>
    <n v="20"/>
    <n v="11"/>
    <n v="735"/>
    <n v="624"/>
    <n v="35"/>
    <n v="9"/>
    <n v="11"/>
    <n v="100"/>
    <n v="308"/>
  </r>
  <r>
    <x v="7"/>
    <x v="22"/>
    <x v="3"/>
    <n v="12"/>
    <n v="3"/>
    <n v="3"/>
    <n v="7"/>
    <n v="3"/>
    <n v="182"/>
    <n v="129"/>
    <n v="9"/>
    <n v="1"/>
    <n v="624"/>
    <n v="551"/>
    <n v="20"/>
    <n v="4"/>
    <n v="10"/>
    <n v="63"/>
    <n v="260"/>
  </r>
  <r>
    <x v="8"/>
    <x v="23"/>
    <x v="3"/>
    <n v="11"/>
    <n v="0"/>
    <n v="4"/>
    <n v="4"/>
    <n v="14"/>
    <n v="190"/>
    <n v="136"/>
    <n v="21"/>
    <n v="12"/>
    <n v="594"/>
    <n v="523"/>
    <n v="27"/>
    <n v="10"/>
    <n v="11"/>
    <n v="76"/>
    <n v="226"/>
  </r>
  <r>
    <x v="8"/>
    <x v="6"/>
    <x v="0"/>
    <n v="10"/>
    <n v="2"/>
    <n v="2"/>
    <n v="6"/>
    <n v="17"/>
    <n v="173"/>
    <n v="132"/>
    <n v="23"/>
    <n v="15"/>
    <n v="537"/>
    <n v="473"/>
    <n v="18"/>
    <n v="4"/>
    <n v="21"/>
    <n v="61"/>
    <n v="282"/>
  </r>
  <r>
    <x v="8"/>
    <x v="24"/>
    <x v="3"/>
    <n v="14"/>
    <n v="1"/>
    <n v="3"/>
    <n v="7"/>
    <n v="17"/>
    <n v="241"/>
    <n v="172"/>
    <n v="21"/>
    <n v="17"/>
    <n v="650"/>
    <n v="567"/>
    <n v="32"/>
    <n v="5"/>
    <n v="8"/>
    <n v="74"/>
    <n v="161"/>
  </r>
  <r>
    <x v="9"/>
    <x v="12"/>
    <x v="0"/>
    <n v="8"/>
    <n v="2"/>
    <n v="4"/>
    <n v="3"/>
    <n v="2"/>
    <n v="146"/>
    <n v="77"/>
    <n v="10"/>
    <n v="2"/>
    <n v="432"/>
    <n v="353"/>
    <n v="19"/>
    <n v="6"/>
    <n v="15"/>
    <n v="59"/>
    <n v="190"/>
  </r>
  <r>
    <x v="9"/>
    <x v="1"/>
    <x v="1"/>
    <n v="6"/>
    <n v="0"/>
    <n v="3"/>
    <n v="3"/>
    <n v="8"/>
    <n v="155"/>
    <n v="99"/>
    <n v="13"/>
    <n v="7"/>
    <n v="480"/>
    <n v="409"/>
    <n v="14"/>
    <n v="4"/>
    <n v="5"/>
    <n v="72"/>
    <n v="279"/>
  </r>
  <r>
    <x v="9"/>
    <x v="19"/>
    <x v="0"/>
    <n v="13"/>
    <n v="1"/>
    <n v="5"/>
    <n v="3"/>
    <n v="12"/>
    <n v="155"/>
    <n v="84"/>
    <n v="22"/>
    <n v="10"/>
    <n v="425"/>
    <n v="345"/>
    <n v="22"/>
    <n v="4"/>
    <n v="2"/>
    <n v="52"/>
    <n v="279"/>
  </r>
  <r>
    <x v="10"/>
    <x v="25"/>
    <x v="5"/>
    <n v="13"/>
    <n v="2"/>
    <n v="7"/>
    <n v="3"/>
    <n v="16"/>
    <n v="238"/>
    <n v="178"/>
    <n v="25"/>
    <n v="16"/>
    <n v="809"/>
    <n v="730"/>
    <n v="23"/>
    <n v="7"/>
    <n v="8"/>
    <n v="63"/>
    <n v="139"/>
  </r>
  <r>
    <x v="10"/>
    <x v="12"/>
    <x v="3"/>
    <n v="8"/>
    <n v="0"/>
    <n v="3"/>
    <n v="4"/>
    <n v="10"/>
    <n v="208"/>
    <n v="147"/>
    <n v="23"/>
    <n v="10"/>
    <n v="550"/>
    <n v="488"/>
    <n v="13"/>
    <n v="4"/>
    <n v="10"/>
    <n v="52"/>
    <n v="266"/>
  </r>
  <r>
    <x v="10"/>
    <x v="22"/>
    <x v="2"/>
    <n v="8"/>
    <n v="0"/>
    <n v="4"/>
    <n v="4"/>
    <n v="11"/>
    <n v="184"/>
    <n v="129"/>
    <n v="16"/>
    <n v="12"/>
    <n v="597"/>
    <n v="523"/>
    <n v="19"/>
    <n v="7"/>
    <n v="10"/>
    <n v="60"/>
    <n v="230"/>
  </r>
  <r>
    <x v="10"/>
    <x v="22"/>
    <x v="0"/>
    <n v="14"/>
    <n v="2"/>
    <n v="6"/>
    <n v="4"/>
    <n v="8"/>
    <n v="147"/>
    <n v="108"/>
    <n v="13"/>
    <n v="10"/>
    <n v="508"/>
    <n v="453"/>
    <n v="22"/>
    <n v="5"/>
    <n v="9"/>
    <n v="49"/>
    <n v="193"/>
  </r>
  <r>
    <x v="10"/>
    <x v="26"/>
    <x v="2"/>
    <n v="17"/>
    <n v="0"/>
    <n v="7"/>
    <n v="6"/>
    <n v="9"/>
    <n v="167"/>
    <n v="131"/>
    <n v="13"/>
    <n v="8"/>
    <n v="588"/>
    <n v="529"/>
    <n v="17"/>
    <n v="7"/>
    <n v="8"/>
    <n v="56"/>
    <n v="167"/>
  </r>
  <r>
    <x v="11"/>
    <x v="10"/>
    <x v="4"/>
    <n v="22"/>
    <n v="1"/>
    <n v="7"/>
    <n v="9"/>
    <n v="26"/>
    <n v="173"/>
    <n v="135"/>
    <n v="32"/>
    <n v="27"/>
    <n v="734"/>
    <n v="672"/>
    <n v="34"/>
    <n v="17"/>
    <n v="4"/>
    <n v="64"/>
    <n v="250"/>
  </r>
  <r>
    <x v="11"/>
    <x v="6"/>
    <x v="1"/>
    <n v="21"/>
    <n v="1"/>
    <n v="6"/>
    <n v="8"/>
    <n v="11"/>
    <n v="155"/>
    <n v="105"/>
    <n v="16"/>
    <n v="12"/>
    <n v="503"/>
    <n v="437"/>
    <n v="23"/>
    <n v="12"/>
    <n v="10"/>
    <n v="79"/>
    <n v="269"/>
  </r>
  <r>
    <x v="11"/>
    <x v="27"/>
    <x v="2"/>
    <n v="16"/>
    <n v="1"/>
    <n v="7"/>
    <n v="7"/>
    <n v="14"/>
    <n v="174"/>
    <n v="111"/>
    <n v="26"/>
    <n v="14"/>
    <n v="540"/>
    <n v="481"/>
    <n v="27"/>
    <n v="4"/>
    <n v="11"/>
    <n v="71"/>
    <n v="220"/>
  </r>
  <r>
    <x v="11"/>
    <x v="3"/>
    <x v="1"/>
    <n v="14"/>
    <n v="0"/>
    <n v="2"/>
    <n v="8"/>
    <n v="8"/>
    <n v="126"/>
    <n v="85"/>
    <n v="12"/>
    <n v="8"/>
    <n v="358"/>
    <n v="307"/>
    <n v="5"/>
    <n v="2"/>
    <n v="13"/>
    <n v="72"/>
    <n v="328"/>
  </r>
  <r>
    <x v="11"/>
    <x v="10"/>
    <x v="3"/>
    <n v="9"/>
    <n v="1"/>
    <n v="3"/>
    <n v="4"/>
    <n v="11"/>
    <n v="138"/>
    <n v="99"/>
    <n v="10"/>
    <n v="4"/>
    <n v="636"/>
    <n v="566"/>
    <n v="20"/>
    <n v="5"/>
    <n v="6"/>
    <n v="80"/>
    <n v="202"/>
  </r>
  <r>
    <x v="11"/>
    <x v="28"/>
    <x v="1"/>
    <n v="9"/>
    <n v="1"/>
    <n v="5"/>
    <n v="3"/>
    <n v="7"/>
    <n v="136"/>
    <n v="87"/>
    <n v="14"/>
    <n v="8"/>
    <n v="369"/>
    <n v="310"/>
    <n v="13"/>
    <n v="6"/>
    <n v="15"/>
    <n v="54"/>
    <n v="308"/>
  </r>
  <r>
    <x v="11"/>
    <x v="29"/>
    <x v="2"/>
    <n v="10"/>
    <n v="3"/>
    <n v="5"/>
    <n v="3"/>
    <n v="10"/>
    <n v="163"/>
    <n v="99"/>
    <n v="14"/>
    <n v="9"/>
    <n v="516"/>
    <n v="419"/>
    <n v="24"/>
    <n v="3"/>
    <n v="21"/>
    <n v="104"/>
    <n v="409"/>
  </r>
  <r>
    <x v="12"/>
    <x v="30"/>
    <x v="0"/>
    <n v="25"/>
    <n v="2"/>
    <n v="9"/>
    <n v="11"/>
    <n v="19"/>
    <n v="241"/>
    <n v="185"/>
    <n v="23"/>
    <n v="20"/>
    <n v="820"/>
    <n v="743"/>
    <n v="28"/>
    <n v="9"/>
    <n v="12"/>
    <n v="55"/>
    <n v="164"/>
  </r>
  <r>
    <x v="12"/>
    <x v="31"/>
    <x v="0"/>
    <n v="10"/>
    <n v="1"/>
    <n v="4"/>
    <n v="5"/>
    <n v="9"/>
    <n v="143"/>
    <n v="83"/>
    <n v="17"/>
    <n v="7"/>
    <n v="352"/>
    <n v="281"/>
    <n v="13"/>
    <n v="1"/>
    <n v="7"/>
    <n v="101"/>
    <n v="387"/>
  </r>
  <r>
    <x v="12"/>
    <x v="24"/>
    <x v="4"/>
    <n v="32"/>
    <n v="2"/>
    <n v="11"/>
    <n v="17"/>
    <n v="28"/>
    <n v="193"/>
    <n v="159"/>
    <n v="34"/>
    <n v="25"/>
    <n v="727"/>
    <n v="661"/>
    <n v="38"/>
    <n v="12"/>
    <n v="8"/>
    <n v="77"/>
    <n v="230"/>
  </r>
  <r>
    <x v="13"/>
    <x v="4"/>
    <x v="3"/>
    <n v="9"/>
    <n v="2"/>
    <n v="4"/>
    <n v="4"/>
    <n v="8"/>
    <n v="188"/>
    <n v="111"/>
    <n v="13"/>
    <n v="5"/>
    <n v="460"/>
    <n v="377"/>
    <n v="20"/>
    <n v="2"/>
    <n v="12"/>
    <n v="92"/>
    <n v="248"/>
  </r>
  <r>
    <x v="13"/>
    <x v="8"/>
    <x v="1"/>
    <n v="8"/>
    <n v="3"/>
    <n v="3"/>
    <n v="5"/>
    <n v="5"/>
    <n v="150"/>
    <n v="88"/>
    <n v="12"/>
    <n v="4"/>
    <n v="394"/>
    <n v="326"/>
    <n v="12"/>
    <n v="3"/>
    <n v="11"/>
    <n v="82"/>
    <n v="326"/>
  </r>
  <r>
    <x v="13"/>
    <x v="32"/>
    <x v="2"/>
    <n v="8"/>
    <n v="2"/>
    <n v="3"/>
    <n v="3"/>
    <n v="5"/>
    <n v="122"/>
    <n v="66"/>
    <n v="12"/>
    <n v="5"/>
    <n v="319"/>
    <n v="260"/>
    <n v="13"/>
    <n v="4"/>
    <n v="21"/>
    <n v="75"/>
    <n v="324"/>
  </r>
  <r>
    <x v="14"/>
    <x v="33"/>
    <x v="3"/>
    <n v="6"/>
    <n v="1"/>
    <n v="2"/>
    <n v="4"/>
    <n v="9"/>
    <n v="195"/>
    <n v="102"/>
    <n v="23"/>
    <n v="8"/>
    <n v="463"/>
    <n v="379"/>
    <n v="18"/>
    <n v="3"/>
    <n v="13"/>
    <n v="63"/>
    <n v="295"/>
  </r>
  <r>
    <x v="14"/>
    <x v="34"/>
    <x v="1"/>
    <n v="8"/>
    <n v="6"/>
    <n v="3"/>
    <n v="4"/>
    <n v="4"/>
    <n v="101"/>
    <n v="45"/>
    <n v="7"/>
    <n v="4"/>
    <n v="224"/>
    <n v="154"/>
    <n v="8"/>
    <n v="1"/>
    <n v="13"/>
    <n v="72"/>
    <n v="416"/>
  </r>
  <r>
    <x v="14"/>
    <x v="31"/>
    <x v="1"/>
    <n v="21"/>
    <n v="0"/>
    <n v="6"/>
    <n v="6"/>
    <n v="9"/>
    <n v="185"/>
    <n v="92"/>
    <n v="24"/>
    <n v="10"/>
    <n v="295"/>
    <n v="202"/>
    <n v="26"/>
    <n v="4"/>
    <n v="9"/>
    <n v="84"/>
    <n v="276"/>
  </r>
  <r>
    <x v="15"/>
    <x v="27"/>
    <x v="3"/>
    <n v="14"/>
    <n v="1"/>
    <n v="3"/>
    <n v="4"/>
    <n v="5"/>
    <n v="158"/>
    <n v="95"/>
    <n v="22"/>
    <n v="7"/>
    <n v="575"/>
    <n v="510"/>
    <n v="17"/>
    <n v="1"/>
    <n v="4"/>
    <n v="47"/>
    <n v="300"/>
  </r>
  <r>
    <x v="15"/>
    <x v="35"/>
    <x v="1"/>
    <n v="6"/>
    <n v="1"/>
    <n v="3"/>
    <n v="2"/>
    <n v="10"/>
    <n v="104"/>
    <n v="57"/>
    <n v="14"/>
    <n v="8"/>
    <n v="225"/>
    <n v="167"/>
    <n v="6"/>
    <n v="3"/>
    <n v="14"/>
    <n v="85"/>
    <n v="637"/>
  </r>
  <r>
    <x v="15"/>
    <x v="8"/>
    <x v="0"/>
    <n v="12"/>
    <n v="1"/>
    <n v="4"/>
    <n v="4"/>
    <n v="8"/>
    <n v="229"/>
    <n v="116"/>
    <n v="21"/>
    <n v="8"/>
    <n v="532"/>
    <n v="414"/>
    <n v="28"/>
    <n v="6"/>
    <n v="18"/>
    <n v="100"/>
    <n v="405"/>
  </r>
  <r>
    <x v="15"/>
    <x v="36"/>
    <x v="1"/>
    <n v="10"/>
    <n v="1"/>
    <n v="3"/>
    <n v="6"/>
    <n v="10"/>
    <n v="113"/>
    <n v="70"/>
    <n v="17"/>
    <n v="11"/>
    <n v="261"/>
    <n v="207"/>
    <n v="16"/>
    <n v="3"/>
    <n v="26"/>
    <n v="87"/>
    <n v="487"/>
  </r>
  <r>
    <x v="16"/>
    <x v="2"/>
    <x v="1"/>
    <n v="21"/>
    <n v="3"/>
    <n v="6"/>
    <n v="8"/>
    <n v="19"/>
    <n v="201"/>
    <n v="148"/>
    <n v="24"/>
    <n v="19"/>
    <n v="540"/>
    <n v="477"/>
    <n v="46"/>
    <n v="16"/>
    <n v="8"/>
    <n v="53"/>
    <n v="220"/>
  </r>
  <r>
    <x v="16"/>
    <x v="3"/>
    <x v="1"/>
    <n v="12"/>
    <n v="1"/>
    <n v="6"/>
    <n v="4"/>
    <n v="8"/>
    <n v="139"/>
    <n v="87"/>
    <n v="11"/>
    <n v="6"/>
    <n v="359"/>
    <n v="304"/>
    <n v="13"/>
    <n v="3"/>
    <n v="14"/>
    <n v="54"/>
    <n v="359"/>
  </r>
  <r>
    <x v="16"/>
    <x v="14"/>
    <x v="3"/>
    <n v="6"/>
    <n v="0"/>
    <n v="0"/>
    <n v="5"/>
    <n v="8"/>
    <n v="185"/>
    <n v="96"/>
    <n v="17"/>
    <n v="8"/>
    <n v="419"/>
    <n v="340"/>
    <n v="19"/>
    <n v="3"/>
    <n v="10"/>
    <n v="54"/>
    <n v="231"/>
  </r>
  <r>
    <x v="16"/>
    <x v="6"/>
    <x v="0"/>
    <n v="10"/>
    <n v="4"/>
    <n v="6"/>
    <n v="2"/>
    <n v="15"/>
    <n v="188"/>
    <n v="137"/>
    <n v="20"/>
    <n v="14"/>
    <n v="548"/>
    <n v="486"/>
    <n v="14"/>
    <n v="1"/>
    <n v="18"/>
    <n v="81"/>
    <n v="329"/>
  </r>
  <r>
    <x v="17"/>
    <x v="22"/>
    <x v="3"/>
    <n v="13"/>
    <n v="0"/>
    <n v="4"/>
    <n v="5"/>
    <n v="20"/>
    <n v="170"/>
    <n v="117"/>
    <n v="32"/>
    <n v="19"/>
    <n v="485"/>
    <n v="422"/>
    <n v="33"/>
    <n v="8"/>
    <n v="8"/>
    <n v="61"/>
    <n v="193"/>
  </r>
  <r>
    <x v="17"/>
    <x v="28"/>
    <x v="3"/>
    <n v="4"/>
    <n v="2"/>
    <n v="1"/>
    <n v="2"/>
    <n v="5"/>
    <n v="127"/>
    <n v="66"/>
    <n v="13"/>
    <n v="5"/>
    <n v="356"/>
    <n v="287"/>
    <n v="17"/>
    <n v="4"/>
    <n v="5"/>
    <n v="79"/>
    <n v="327"/>
  </r>
  <r>
    <x v="17"/>
    <x v="23"/>
    <x v="1"/>
    <n v="25"/>
    <n v="1"/>
    <n v="10"/>
    <n v="8"/>
    <n v="17"/>
    <n v="198"/>
    <n v="121"/>
    <n v="33"/>
    <n v="16"/>
    <n v="412"/>
    <n v="336"/>
    <n v="34"/>
    <n v="6"/>
    <n v="10"/>
    <n v="76"/>
    <n v="229"/>
  </r>
  <r>
    <x v="18"/>
    <x v="32"/>
    <x v="3"/>
    <n v="8"/>
    <n v="0"/>
    <n v="2"/>
    <n v="0"/>
    <n v="4"/>
    <n v="142"/>
    <n v="81"/>
    <n v="10"/>
    <n v="4"/>
    <n v="360"/>
    <n v="290"/>
    <n v="10"/>
    <n v="1"/>
    <n v="7"/>
    <n v="87"/>
    <n v="391"/>
  </r>
  <r>
    <x v="18"/>
    <x v="36"/>
    <x v="3"/>
    <n v="6"/>
    <n v="0"/>
    <n v="3"/>
    <n v="3"/>
    <n v="10"/>
    <n v="164"/>
    <n v="86"/>
    <n v="22"/>
    <n v="9"/>
    <n v="323"/>
    <n v="229"/>
    <n v="10"/>
    <n v="4"/>
    <n v="14"/>
    <n v="100"/>
    <n v="573"/>
  </r>
  <r>
    <x v="18"/>
    <x v="36"/>
    <x v="0"/>
    <n v="9"/>
    <n v="0"/>
    <n v="3"/>
    <n v="6"/>
    <n v="6"/>
    <n v="128"/>
    <n v="63"/>
    <n v="13"/>
    <n v="3"/>
    <n v="229"/>
    <n v="171"/>
    <n v="8"/>
    <n v="3"/>
    <n v="11"/>
    <n v="88"/>
    <n v="373"/>
  </r>
  <r>
    <x v="18"/>
    <x v="32"/>
    <x v="1"/>
    <n v="11"/>
    <n v="0"/>
    <n v="4"/>
    <n v="6"/>
    <n v="7"/>
    <n v="125"/>
    <n v="89"/>
    <n v="11"/>
    <n v="8"/>
    <n v="317"/>
    <n v="275"/>
    <n v="9"/>
    <n v="4"/>
    <n v="10"/>
    <n v="78"/>
    <n v="360"/>
  </r>
  <r>
    <x v="18"/>
    <x v="28"/>
    <x v="1"/>
    <n v="7"/>
    <n v="1"/>
    <n v="2"/>
    <n v="2"/>
    <n v="8"/>
    <n v="147"/>
    <n v="85"/>
    <n v="16"/>
    <n v="7"/>
    <n v="384"/>
    <n v="308"/>
    <n v="7"/>
    <n v="1"/>
    <n v="7"/>
    <n v="72"/>
    <n v="324"/>
  </r>
  <r>
    <x v="18"/>
    <x v="23"/>
    <x v="3"/>
    <n v="13"/>
    <n v="2"/>
    <n v="1"/>
    <n v="6"/>
    <n v="15"/>
    <n v="141"/>
    <n v="95"/>
    <n v="18"/>
    <n v="11"/>
    <n v="583"/>
    <n v="518"/>
    <n v="22"/>
    <n v="1"/>
    <n v="14"/>
    <n v="47"/>
    <n v="218"/>
  </r>
  <r>
    <x v="18"/>
    <x v="13"/>
    <x v="0"/>
    <n v="7"/>
    <n v="2"/>
    <n v="2"/>
    <n v="5"/>
    <n v="10"/>
    <n v="150"/>
    <n v="97"/>
    <n v="14"/>
    <n v="8"/>
    <n v="494"/>
    <n v="428"/>
    <n v="20"/>
    <n v="5"/>
    <n v="14"/>
    <n v="72"/>
    <n v="277"/>
  </r>
  <r>
    <x v="19"/>
    <x v="27"/>
    <x v="0"/>
    <n v="2"/>
    <n v="1"/>
    <n v="1"/>
    <n v="1"/>
    <n v="4"/>
    <n v="168"/>
    <n v="115"/>
    <n v="9"/>
    <n v="4"/>
    <n v="524"/>
    <n v="451"/>
    <n v="8"/>
    <n v="0"/>
    <n v="14"/>
    <n v="85"/>
    <n v="254"/>
  </r>
  <r>
    <x v="19"/>
    <x v="22"/>
    <x v="1"/>
    <n v="13"/>
    <n v="0"/>
    <n v="4"/>
    <n v="5"/>
    <n v="16"/>
    <n v="185"/>
    <n v="165"/>
    <n v="13"/>
    <n v="10"/>
    <n v="795"/>
    <n v="740"/>
    <n v="11"/>
    <n v="1"/>
    <n v="5"/>
    <n v="62"/>
    <n v="319"/>
  </r>
  <r>
    <x v="19"/>
    <x v="31"/>
    <x v="2"/>
    <n v="11"/>
    <n v="1"/>
    <n v="6"/>
    <n v="4"/>
    <n v="8"/>
    <n v="161"/>
    <n v="95"/>
    <n v="17"/>
    <n v="7"/>
    <n v="396"/>
    <n v="320"/>
    <n v="13"/>
    <n v="4"/>
    <n v="18"/>
    <n v="101"/>
    <n v="325"/>
  </r>
  <r>
    <x v="19"/>
    <x v="13"/>
    <x v="1"/>
    <n v="5"/>
    <n v="2"/>
    <n v="2"/>
    <n v="2"/>
    <n v="5"/>
    <n v="194"/>
    <n v="130"/>
    <n v="15"/>
    <n v="6"/>
    <n v="651"/>
    <n v="557"/>
    <n v="22"/>
    <n v="4"/>
    <n v="15"/>
    <n v="91"/>
    <n v="401"/>
  </r>
  <r>
    <x v="19"/>
    <x v="13"/>
    <x v="1"/>
    <n v="9"/>
    <n v="0"/>
    <n v="3"/>
    <n v="5"/>
    <n v="14"/>
    <n v="162"/>
    <n v="96"/>
    <n v="22"/>
    <n v="10"/>
    <n v="438"/>
    <n v="374"/>
    <n v="25"/>
    <n v="8"/>
    <n v="15"/>
    <n v="73"/>
    <n v="251"/>
  </r>
  <r>
    <x v="20"/>
    <x v="37"/>
    <x v="1"/>
    <n v="8"/>
    <n v="0"/>
    <n v="3"/>
    <n v="3"/>
    <n v="14"/>
    <n v="150"/>
    <n v="84"/>
    <n v="22"/>
    <n v="12"/>
    <n v="303"/>
    <n v="236"/>
    <n v="19"/>
    <n v="8"/>
    <n v="16"/>
    <n v="69"/>
    <n v="329"/>
  </r>
  <r>
    <x v="20"/>
    <x v="7"/>
    <x v="3"/>
    <n v="4"/>
    <n v="2"/>
    <n v="0"/>
    <n v="2"/>
    <n v="2"/>
    <n v="117"/>
    <n v="66"/>
    <n v="5"/>
    <n v="1"/>
    <n v="321"/>
    <n v="261"/>
    <n v="5"/>
    <n v="2"/>
    <n v="25"/>
    <n v="67"/>
    <n v="438"/>
  </r>
  <r>
    <x v="20"/>
    <x v="9"/>
    <x v="3"/>
    <n v="8"/>
    <n v="0"/>
    <n v="1"/>
    <n v="4"/>
    <n v="3"/>
    <n v="150"/>
    <n v="82"/>
    <n v="12"/>
    <n v="2"/>
    <n v="322"/>
    <n v="241"/>
    <n v="10"/>
    <n v="2"/>
    <n v="15"/>
    <n v="70"/>
    <n v="290"/>
  </r>
  <r>
    <x v="20"/>
    <x v="33"/>
    <x v="0"/>
    <n v="11"/>
    <n v="3"/>
    <n v="3"/>
    <n v="5"/>
    <n v="11"/>
    <n v="156"/>
    <n v="97"/>
    <n v="20"/>
    <n v="12"/>
    <n v="466"/>
    <n v="391"/>
    <n v="18"/>
    <n v="7"/>
    <n v="16"/>
    <n v="64"/>
    <n v="297"/>
  </r>
  <r>
    <x v="21"/>
    <x v="23"/>
    <x v="2"/>
    <n v="11"/>
    <n v="2"/>
    <n v="5"/>
    <n v="3"/>
    <n v="20"/>
    <n v="198"/>
    <n v="149"/>
    <n v="26"/>
    <n v="18"/>
    <n v="636"/>
    <n v="573"/>
    <n v="17"/>
    <n v="4"/>
    <n v="8"/>
    <n v="70"/>
    <n v="286"/>
  </r>
  <r>
    <x v="21"/>
    <x v="2"/>
    <x v="1"/>
    <n v="14"/>
    <n v="0"/>
    <n v="4"/>
    <n v="7"/>
    <n v="11"/>
    <n v="170"/>
    <n v="112"/>
    <n v="11"/>
    <n v="7"/>
    <n v="596"/>
    <n v="517"/>
    <n v="16"/>
    <n v="4"/>
    <n v="11"/>
    <n v="68"/>
    <n v="226"/>
  </r>
  <r>
    <x v="21"/>
    <x v="16"/>
    <x v="5"/>
    <n v="14"/>
    <n v="1"/>
    <n v="9"/>
    <n v="2"/>
    <n v="9"/>
    <n v="165"/>
    <n v="98"/>
    <n v="16"/>
    <n v="8"/>
    <n v="461"/>
    <n v="392"/>
    <n v="14"/>
    <n v="6"/>
    <n v="10"/>
    <n v="71"/>
    <n v="357"/>
  </r>
  <r>
    <x v="21"/>
    <x v="23"/>
    <x v="0"/>
    <n v="12"/>
    <n v="2"/>
    <n v="4"/>
    <n v="6"/>
    <n v="12"/>
    <n v="178"/>
    <n v="123"/>
    <n v="21"/>
    <n v="12"/>
    <n v="606"/>
    <n v="541"/>
    <n v="22"/>
    <n v="6"/>
    <n v="12"/>
    <n v="50"/>
    <n v="233"/>
  </r>
  <r>
    <x v="21"/>
    <x v="30"/>
    <x v="3"/>
    <n v="11"/>
    <n v="1"/>
    <n v="3"/>
    <n v="6"/>
    <n v="19"/>
    <n v="167"/>
    <n v="118"/>
    <n v="23"/>
    <n v="18"/>
    <n v="678"/>
    <n v="592"/>
    <n v="33"/>
    <n v="7"/>
    <n v="10"/>
    <n v="44"/>
    <n v="165"/>
  </r>
  <r>
    <x v="22"/>
    <x v="33"/>
    <x v="3"/>
    <n v="5"/>
    <n v="2"/>
    <n v="0"/>
    <n v="5"/>
    <n v="5"/>
    <n v="136"/>
    <n v="86"/>
    <n v="9"/>
    <n v="4"/>
    <n v="450"/>
    <n v="381"/>
    <n v="9"/>
    <n v="4"/>
    <n v="6"/>
    <n v="52"/>
    <n v="256"/>
  </r>
  <r>
    <x v="22"/>
    <x v="33"/>
    <x v="0"/>
    <n v="10"/>
    <n v="3"/>
    <n v="2"/>
    <n v="7"/>
    <n v="9"/>
    <n v="174"/>
    <n v="117"/>
    <n v="13"/>
    <n v="7"/>
    <n v="424"/>
    <n v="353"/>
    <n v="18"/>
    <n v="5"/>
    <n v="12"/>
    <n v="67"/>
    <n v="308"/>
  </r>
  <r>
    <x v="22"/>
    <x v="14"/>
    <x v="3"/>
    <n v="6"/>
    <n v="2"/>
    <n v="4"/>
    <n v="2"/>
    <n v="11"/>
    <n v="161"/>
    <n v="107"/>
    <n v="15"/>
    <n v="10"/>
    <n v="459"/>
    <n v="394"/>
    <n v="16"/>
    <n v="4"/>
    <n v="14"/>
    <n v="52"/>
    <n v="322"/>
  </r>
  <r>
    <x v="23"/>
    <x v="38"/>
    <x v="0"/>
    <n v="10"/>
    <n v="2"/>
    <n v="2"/>
    <n v="8"/>
    <n v="6"/>
    <n v="178"/>
    <n v="86"/>
    <n v="17"/>
    <n v="5"/>
    <n v="297"/>
    <n v="197"/>
    <n v="9"/>
    <n v="2"/>
    <n v="26"/>
    <n v="82"/>
    <n v="269"/>
  </r>
  <r>
    <x v="23"/>
    <x v="7"/>
    <x v="1"/>
    <n v="3"/>
    <n v="1"/>
    <n v="2"/>
    <n v="0"/>
    <n v="9"/>
    <n v="137"/>
    <n v="68"/>
    <n v="15"/>
    <n v="7"/>
    <n v="267"/>
    <n v="190"/>
    <n v="9"/>
    <n v="2"/>
    <n v="14"/>
    <n v="80"/>
    <n v="361"/>
  </r>
  <r>
    <x v="23"/>
    <x v="21"/>
    <x v="3"/>
    <n v="16"/>
    <n v="2"/>
    <n v="5"/>
    <n v="9"/>
    <n v="22"/>
    <n v="205"/>
    <n v="153"/>
    <n v="27"/>
    <n v="19"/>
    <n v="560"/>
    <n v="494"/>
    <n v="24"/>
    <n v="4"/>
    <n v="9"/>
    <n v="53"/>
    <n v="173"/>
  </r>
  <r>
    <x v="24"/>
    <x v="6"/>
    <x v="3"/>
    <n v="14"/>
    <n v="2"/>
    <n v="3"/>
    <n v="8"/>
    <n v="15"/>
    <n v="151"/>
    <n v="89"/>
    <n v="22"/>
    <n v="15"/>
    <n v="383"/>
    <n v="313"/>
    <n v="19"/>
    <n v="7"/>
    <n v="9"/>
    <n v="63"/>
    <n v="263"/>
  </r>
  <r>
    <x v="24"/>
    <x v="27"/>
    <x v="2"/>
    <n v="12"/>
    <n v="1"/>
    <n v="4"/>
    <n v="6"/>
    <n v="12"/>
    <n v="184"/>
    <n v="113"/>
    <n v="19"/>
    <n v="9"/>
    <n v="511"/>
    <n v="445"/>
    <n v="20"/>
    <n v="6"/>
    <n v="11"/>
    <n v="67"/>
    <n v="232"/>
  </r>
  <r>
    <x v="24"/>
    <x v="32"/>
    <x v="1"/>
    <n v="15"/>
    <n v="1"/>
    <n v="5"/>
    <n v="8"/>
    <n v="12"/>
    <n v="153"/>
    <n v="84"/>
    <n v="20"/>
    <n v="12"/>
    <n v="269"/>
    <n v="198"/>
    <n v="20"/>
    <n v="5"/>
    <n v="8"/>
    <n v="62"/>
    <n v="243"/>
  </r>
  <r>
    <x v="24"/>
    <x v="8"/>
    <x v="3"/>
    <n v="10"/>
    <n v="3"/>
    <n v="2"/>
    <n v="6"/>
    <n v="7"/>
    <n v="159"/>
    <n v="86"/>
    <n v="15"/>
    <n v="7"/>
    <n v="393"/>
    <n v="320"/>
    <n v="13"/>
    <n v="3"/>
    <n v="8"/>
    <n v="74"/>
    <n v="339"/>
  </r>
  <r>
    <x v="25"/>
    <x v="13"/>
    <x v="1"/>
    <n v="11"/>
    <n v="3"/>
    <n v="4"/>
    <n v="6"/>
    <n v="7"/>
    <n v="157"/>
    <n v="95"/>
    <n v="10"/>
    <n v="5"/>
    <n v="476"/>
    <n v="390"/>
    <n v="23"/>
    <n v="6"/>
    <n v="14"/>
    <n v="74"/>
    <n v="276"/>
  </r>
  <r>
    <x v="25"/>
    <x v="3"/>
    <x v="3"/>
    <n v="4"/>
    <n v="2"/>
    <n v="0"/>
    <n v="3"/>
    <n v="4"/>
    <n v="140"/>
    <n v="91"/>
    <n v="15"/>
    <n v="6"/>
    <n v="403"/>
    <n v="341"/>
    <n v="13"/>
    <n v="3"/>
    <n v="24"/>
    <n v="71"/>
    <n v="338"/>
  </r>
  <r>
    <x v="25"/>
    <x v="39"/>
    <x v="2"/>
    <n v="16"/>
    <n v="3"/>
    <n v="6"/>
    <n v="8"/>
    <n v="11"/>
    <n v="184"/>
    <n v="122"/>
    <n v="22"/>
    <n v="12"/>
    <n v="513"/>
    <n v="433"/>
    <n v="23"/>
    <n v="4"/>
    <n v="13"/>
    <n v="81"/>
    <n v="234"/>
  </r>
  <r>
    <x v="26"/>
    <x v="40"/>
    <x v="6"/>
    <n v="17"/>
    <n v="0"/>
    <n v="7"/>
    <n v="8"/>
    <n v="23"/>
    <n v="276"/>
    <n v="233"/>
    <n v="34"/>
    <n v="22"/>
    <n v="1061"/>
    <n v="1003"/>
    <n v="17"/>
    <n v="2"/>
    <n v="0"/>
    <n v="46"/>
    <n v="185"/>
  </r>
  <r>
    <x v="26"/>
    <x v="10"/>
    <x v="0"/>
    <n v="7"/>
    <n v="1"/>
    <n v="3"/>
    <n v="4"/>
    <n v="16"/>
    <n v="186"/>
    <n v="146"/>
    <n v="19"/>
    <n v="13"/>
    <n v="647"/>
    <n v="565"/>
    <n v="9"/>
    <n v="2"/>
    <n v="11"/>
    <n v="79"/>
    <n v="275"/>
  </r>
  <r>
    <x v="26"/>
    <x v="41"/>
    <x v="0"/>
    <n v="14"/>
    <n v="2"/>
    <n v="5"/>
    <n v="3"/>
    <n v="17"/>
    <n v="190"/>
    <n v="140"/>
    <n v="21"/>
    <n v="15"/>
    <n v="1070"/>
    <n v="992"/>
    <n v="20"/>
    <n v="2"/>
    <n v="6"/>
    <n v="49"/>
    <n v="150"/>
  </r>
  <r>
    <x v="26"/>
    <x v="42"/>
    <x v="3"/>
    <n v="13"/>
    <n v="0"/>
    <n v="1"/>
    <n v="6"/>
    <n v="27"/>
    <n v="219"/>
    <n v="158"/>
    <n v="37"/>
    <n v="25"/>
    <n v="1041"/>
    <n v="967"/>
    <n v="27"/>
    <n v="4"/>
    <n v="6"/>
    <n v="66"/>
    <n v="217"/>
  </r>
  <r>
    <x v="27"/>
    <x v="16"/>
    <x v="0"/>
    <n v="8"/>
    <n v="0"/>
    <n v="3"/>
    <n v="4"/>
    <n v="13"/>
    <n v="178"/>
    <n v="123"/>
    <n v="21"/>
    <n v="13"/>
    <n v="497"/>
    <n v="437"/>
    <n v="28"/>
    <n v="6"/>
    <n v="7"/>
    <n v="64"/>
    <n v="313"/>
  </r>
  <r>
    <x v="27"/>
    <x v="29"/>
    <x v="3"/>
    <n v="4"/>
    <n v="1"/>
    <n v="0"/>
    <n v="1"/>
    <n v="4"/>
    <n v="173"/>
    <n v="100"/>
    <n v="17"/>
    <n v="4"/>
    <n v="488"/>
    <n v="415"/>
    <n v="11"/>
    <n v="3"/>
    <n v="9"/>
    <n v="80"/>
    <n v="344"/>
  </r>
  <r>
    <x v="27"/>
    <x v="20"/>
    <x v="2"/>
    <n v="14"/>
    <n v="2"/>
    <n v="7"/>
    <n v="3"/>
    <n v="10"/>
    <n v="157"/>
    <n v="95"/>
    <n v="20"/>
    <n v="8"/>
    <n v="403"/>
    <n v="325"/>
    <n v="13"/>
    <n v="4"/>
    <n v="10"/>
    <n v="82"/>
    <n v="253"/>
  </r>
  <r>
    <x v="27"/>
    <x v="27"/>
    <x v="0"/>
    <n v="10"/>
    <n v="6"/>
    <n v="1"/>
    <n v="7"/>
    <n v="8"/>
    <n v="167"/>
    <n v="107"/>
    <n v="17"/>
    <n v="7"/>
    <n v="512"/>
    <n v="436"/>
    <n v="15"/>
    <n v="1"/>
    <n v="15"/>
    <n v="54"/>
    <n v="240"/>
  </r>
  <r>
    <x v="28"/>
    <x v="1"/>
    <x v="3"/>
    <n v="13"/>
    <n v="1"/>
    <n v="4"/>
    <n v="5"/>
    <n v="13"/>
    <n v="200"/>
    <n v="109"/>
    <n v="23"/>
    <n v="11"/>
    <n v="501"/>
    <n v="396"/>
    <n v="23"/>
    <n v="5"/>
    <n v="9"/>
    <n v="81"/>
    <n v="217"/>
  </r>
  <r>
    <x v="28"/>
    <x v="37"/>
    <x v="0"/>
    <n v="5"/>
    <n v="0"/>
    <n v="3"/>
    <n v="2"/>
    <n v="9"/>
    <n v="153"/>
    <n v="96"/>
    <n v="21"/>
    <n v="7"/>
    <n v="328"/>
    <n v="266"/>
    <n v="27"/>
    <n v="4"/>
    <n v="11"/>
    <n v="68"/>
    <n v="400"/>
  </r>
  <r>
    <x v="28"/>
    <x v="31"/>
    <x v="3"/>
    <n v="11"/>
    <n v="0"/>
    <n v="1"/>
    <n v="7"/>
    <n v="7"/>
    <n v="174"/>
    <n v="85"/>
    <n v="17"/>
    <n v="6"/>
    <n v="387"/>
    <n v="302"/>
    <n v="13"/>
    <n v="3"/>
    <n v="11"/>
    <n v="73"/>
    <n v="287"/>
  </r>
  <r>
    <x v="29"/>
    <x v="12"/>
    <x v="0"/>
    <n v="6"/>
    <n v="1"/>
    <n v="1"/>
    <n v="4"/>
    <n v="12"/>
    <n v="199"/>
    <n v="146"/>
    <n v="23"/>
    <n v="15"/>
    <n v="569"/>
    <n v="509"/>
    <n v="31"/>
    <n v="4"/>
    <n v="7"/>
    <n v="81"/>
    <n v="242"/>
  </r>
  <r>
    <x v="29"/>
    <x v="29"/>
    <x v="3"/>
    <n v="10"/>
    <n v="0"/>
    <n v="2"/>
    <n v="7"/>
    <n v="6"/>
    <n v="143"/>
    <n v="88"/>
    <n v="15"/>
    <n v="5"/>
    <n v="427"/>
    <n v="368"/>
    <n v="16"/>
    <n v="2"/>
    <n v="8"/>
    <n v="61"/>
    <n v="350"/>
  </r>
  <r>
    <x v="29"/>
    <x v="13"/>
    <x v="0"/>
    <n v="12"/>
    <n v="0"/>
    <n v="5"/>
    <n v="4"/>
    <n v="17"/>
    <n v="185"/>
    <n v="133"/>
    <n v="27"/>
    <n v="16"/>
    <n v="470"/>
    <n v="413"/>
    <n v="22"/>
    <n v="2"/>
    <n v="6"/>
    <n v="74"/>
    <n v="302"/>
  </r>
  <r>
    <x v="29"/>
    <x v="22"/>
    <x v="0"/>
    <n v="18"/>
    <n v="3"/>
    <n v="7"/>
    <n v="4"/>
    <n v="17"/>
    <n v="187"/>
    <n v="126"/>
    <n v="28"/>
    <n v="17"/>
    <n v="567"/>
    <n v="487"/>
    <n v="27"/>
    <n v="2"/>
    <n v="13"/>
    <n v="77"/>
    <n v="256"/>
  </r>
  <r>
    <x v="30"/>
    <x v="39"/>
    <x v="3"/>
    <n v="10"/>
    <n v="0"/>
    <n v="0"/>
    <n v="6"/>
    <n v="4"/>
    <n v="146"/>
    <n v="88"/>
    <n v="16"/>
    <n v="7"/>
    <n v="528"/>
    <n v="459"/>
    <n v="16"/>
    <n v="4"/>
    <n v="6"/>
    <n v="65"/>
    <n v="240"/>
  </r>
  <r>
    <x v="30"/>
    <x v="8"/>
    <x v="3"/>
    <n v="10"/>
    <n v="2"/>
    <n v="3"/>
    <n v="6"/>
    <n v="6"/>
    <n v="150"/>
    <n v="86"/>
    <n v="17"/>
    <n v="11"/>
    <n v="390"/>
    <n v="306"/>
    <n v="18"/>
    <n v="5"/>
    <n v="14"/>
    <n v="81"/>
    <n v="362"/>
  </r>
  <r>
    <x v="30"/>
    <x v="19"/>
    <x v="1"/>
    <n v="12"/>
    <n v="0"/>
    <n v="7"/>
    <n v="5"/>
    <n v="14"/>
    <n v="186"/>
    <n v="124"/>
    <n v="24"/>
    <n v="14"/>
    <n v="446"/>
    <n v="361"/>
    <n v="15"/>
    <n v="4"/>
    <n v="9"/>
    <n v="84"/>
    <n v="293"/>
  </r>
  <r>
    <x v="31"/>
    <x v="12"/>
    <x v="3"/>
    <n v="10"/>
    <n v="2"/>
    <n v="3"/>
    <n v="4"/>
    <n v="13"/>
    <n v="208"/>
    <n v="129"/>
    <n v="17"/>
    <n v="8"/>
    <n v="508"/>
    <n v="413"/>
    <n v="20"/>
    <n v="5"/>
    <n v="21"/>
    <n v="89"/>
    <n v="161"/>
  </r>
  <r>
    <x v="31"/>
    <x v="31"/>
    <x v="3"/>
    <n v="7"/>
    <n v="3"/>
    <n v="1"/>
    <n v="3"/>
    <n v="1"/>
    <n v="104"/>
    <n v="55"/>
    <n v="4"/>
    <n v="1"/>
    <n v="325"/>
    <n v="261"/>
    <n v="4"/>
    <n v="1"/>
    <n v="17"/>
    <n v="49"/>
    <n v="328"/>
  </r>
  <r>
    <x v="31"/>
    <x v="19"/>
    <x v="0"/>
    <n v="7"/>
    <n v="1"/>
    <n v="3"/>
    <n v="3"/>
    <n v="9"/>
    <n v="174"/>
    <n v="103"/>
    <n v="17"/>
    <n v="8"/>
    <n v="409"/>
    <n v="321"/>
    <n v="15"/>
    <n v="6"/>
    <n v="7"/>
    <n v="72"/>
    <n v="29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x v="0"/>
    <n v="0.51142857142857145"/>
    <n v="15"/>
    <n v="104"/>
    <n v="0.14423076923076922"/>
    <n v="8"/>
    <n v="48"/>
    <n v="0.46153846153846156"/>
    <n v="42"/>
    <n v="114"/>
    <n v="1309"/>
    <n v="914"/>
    <n v="0.69824293353705114"/>
    <n v="169"/>
    <n v="95"/>
    <n v="0.56213017751479288"/>
    <n v="4375"/>
    <n v="3841"/>
    <n v="0.87794285714285714"/>
    <n v="115"/>
    <n v="30"/>
    <n v="0.2608695652173913"/>
    <n v="45"/>
    <n v="494"/>
    <n v="1688"/>
  </r>
  <r>
    <x v="1"/>
    <n v="0.3125"/>
    <n v="4"/>
    <n v="25"/>
    <n v="0.16"/>
    <n v="6"/>
    <n v="9"/>
    <n v="0.36"/>
    <n v="10"/>
    <n v="31"/>
    <n v="616"/>
    <n v="348"/>
    <n v="0.56493506493506496"/>
    <n v="63"/>
    <n v="31"/>
    <n v="0.49206349206349204"/>
    <n v="1536"/>
    <n v="1206"/>
    <n v="0.78515625"/>
    <n v="58"/>
    <n v="10"/>
    <n v="0.17241379310344829"/>
    <n v="63"/>
    <n v="307"/>
    <n v="1383"/>
  </r>
  <r>
    <x v="2"/>
    <n v="0.49666666666666665"/>
    <n v="1"/>
    <n v="34"/>
    <n v="2.9411764705882353E-2"/>
    <n v="2"/>
    <n v="11"/>
    <n v="0.3235294117647059"/>
    <n v="19"/>
    <n v="24"/>
    <n v="501"/>
    <n v="337"/>
    <n v="0.67265469061876249"/>
    <n v="52"/>
    <n v="23"/>
    <n v="0.44230769230769229"/>
    <n v="1779"/>
    <n v="1568"/>
    <n v="0.88139404159640244"/>
    <n v="51"/>
    <n v="16"/>
    <n v="0.31372549019607843"/>
    <n v="43"/>
    <n v="180"/>
    <n v="824"/>
  </r>
  <r>
    <x v="3"/>
    <n v="0.50400000000000011"/>
    <n v="8"/>
    <n v="90"/>
    <n v="8.8888888888888892E-2"/>
    <n v="3"/>
    <n v="41"/>
    <n v="0.45555555555555555"/>
    <n v="34"/>
    <n v="64"/>
    <n v="907"/>
    <n v="659"/>
    <n v="0.72657111356119075"/>
    <n v="91"/>
    <n v="57"/>
    <n v="0.62637362637362637"/>
    <n v="3009"/>
    <n v="2696"/>
    <n v="0.8959787304752409"/>
    <n v="116"/>
    <n v="24"/>
    <n v="0.20689655172413793"/>
    <n v="34"/>
    <n v="361"/>
    <n v="1477"/>
  </r>
  <r>
    <x v="4"/>
    <n v="0.3833333333333333"/>
    <n v="4"/>
    <n v="27"/>
    <n v="0.14814814814814814"/>
    <n v="4"/>
    <n v="14"/>
    <n v="0.51851851851851849"/>
    <n v="8"/>
    <n v="29"/>
    <n v="499"/>
    <n v="273"/>
    <n v="0.5470941883767535"/>
    <n v="54"/>
    <n v="23"/>
    <n v="0.42592592592592593"/>
    <n v="1159"/>
    <n v="934"/>
    <n v="0.80586712683347717"/>
    <n v="52"/>
    <n v="8"/>
    <n v="0.15384615384615385"/>
    <n v="44"/>
    <n v="240"/>
    <n v="922"/>
  </r>
  <r>
    <x v="5"/>
    <n v="0.47"/>
    <n v="2"/>
    <n v="35"/>
    <n v="5.7142857142857141E-2"/>
    <n v="7"/>
    <n v="6"/>
    <n v="0.17142857142857143"/>
    <n v="19"/>
    <n v="29"/>
    <n v="530"/>
    <n v="348"/>
    <n v="0.65660377358490563"/>
    <n v="59"/>
    <n v="27"/>
    <n v="0.4576271186440678"/>
    <n v="1498"/>
    <n v="1288"/>
    <n v="0.85981308411214952"/>
    <n v="54"/>
    <n v="15"/>
    <n v="0.27777777777777779"/>
    <n v="29"/>
    <n v="185"/>
    <n v="860"/>
  </r>
  <r>
    <x v="6"/>
    <n v="0.27666666666666667"/>
    <n v="3"/>
    <n v="12"/>
    <n v="0.25"/>
    <n v="11"/>
    <n v="7"/>
    <n v="0.58333333333333337"/>
    <n v="2"/>
    <n v="12"/>
    <n v="427"/>
    <n v="246"/>
    <n v="0.57611241217798592"/>
    <n v="28"/>
    <n v="8"/>
    <n v="0.2857142857142857"/>
    <n v="1022"/>
    <n v="810"/>
    <n v="0.79256360078277888"/>
    <n v="22"/>
    <n v="3"/>
    <n v="0.13636363636363635"/>
    <n v="63"/>
    <n v="221"/>
    <n v="1257"/>
  </r>
  <r>
    <x v="7"/>
    <n v="0.48000000000000004"/>
    <n v="8"/>
    <n v="81"/>
    <n v="9.8765432098765427E-2"/>
    <n v="7"/>
    <n v="28"/>
    <n v="0.34567901234567899"/>
    <n v="36"/>
    <n v="83"/>
    <n v="1384"/>
    <n v="954"/>
    <n v="0.68930635838150289"/>
    <n v="133"/>
    <n v="70"/>
    <n v="0.52631578947368418"/>
    <n v="4272"/>
    <n v="3724"/>
    <n v="0.87172284644194753"/>
    <n v="163"/>
    <n v="36"/>
    <n v="0.22085889570552147"/>
    <n v="82"/>
    <n v="548"/>
    <n v="2113"/>
  </r>
  <r>
    <x v="8"/>
    <n v="0.52999999999999992"/>
    <n v="1"/>
    <n v="35"/>
    <n v="2.8571428571428571E-2"/>
    <n v="3"/>
    <n v="9"/>
    <n v="0.25714285714285712"/>
    <n v="17"/>
    <n v="48"/>
    <n v="604"/>
    <n v="440"/>
    <n v="0.72847682119205293"/>
    <n v="65"/>
    <n v="44"/>
    <n v="0.67692307692307696"/>
    <n v="1781"/>
    <n v="1563"/>
    <n v="0.87759685569904544"/>
    <n v="77"/>
    <n v="19"/>
    <n v="0.24675324675324675"/>
    <n v="40"/>
    <n v="211"/>
    <n v="669"/>
  </r>
  <r>
    <x v="9"/>
    <n v="0.46666666666666662"/>
    <n v="4"/>
    <n v="27"/>
    <n v="0.14814814814814814"/>
    <n v="3"/>
    <n v="12"/>
    <n v="0.44444444444444442"/>
    <n v="9"/>
    <n v="22"/>
    <n v="456"/>
    <n v="260"/>
    <n v="0.57017543859649122"/>
    <n v="45"/>
    <n v="19"/>
    <n v="0.42222222222222222"/>
    <n v="1337"/>
    <n v="1107"/>
    <n v="0.82797307404637244"/>
    <n v="55"/>
    <n v="14"/>
    <n v="0.25454545454545452"/>
    <n v="22"/>
    <n v="183"/>
    <n v="748"/>
  </r>
  <r>
    <x v="10"/>
    <n v="0.57800000000000007"/>
    <n v="13"/>
    <n v="60"/>
    <n v="0.21666666666666667"/>
    <n v="4"/>
    <n v="27"/>
    <n v="0.45"/>
    <n v="21"/>
    <n v="54"/>
    <n v="944"/>
    <n v="693"/>
    <n v="0.73411016949152541"/>
    <n v="90"/>
    <n v="56"/>
    <n v="0.62222222222222223"/>
    <n v="3052"/>
    <n v="2723"/>
    <n v="0.89220183486238536"/>
    <n v="94"/>
    <n v="30"/>
    <n v="0.31914893617021278"/>
    <n v="45"/>
    <n v="280"/>
    <n v="995"/>
  </r>
  <r>
    <x v="11"/>
    <n v="0.44857142857142851"/>
    <n v="16"/>
    <n v="101"/>
    <n v="0.15841584158415842"/>
    <n v="8"/>
    <n v="35"/>
    <n v="0.34653465346534651"/>
    <n v="42"/>
    <n v="87"/>
    <n v="1065"/>
    <n v="721"/>
    <n v="0.67699530516431927"/>
    <n v="124"/>
    <n v="82"/>
    <n v="0.66129032258064513"/>
    <n v="3656"/>
    <n v="3192"/>
    <n v="0.87308533916849018"/>
    <n v="146"/>
    <n v="49"/>
    <n v="0.33561643835616439"/>
    <n v="80"/>
    <n v="524"/>
    <n v="1986"/>
  </r>
  <r>
    <x v="12"/>
    <n v="0.52666666666666673"/>
    <n v="6"/>
    <n v="67"/>
    <n v="8.9552238805970144E-2"/>
    <n v="5"/>
    <n v="24"/>
    <n v="0.35820895522388058"/>
    <n v="33"/>
    <n v="56"/>
    <n v="577"/>
    <n v="427"/>
    <n v="0.74003466204506063"/>
    <n v="74"/>
    <n v="52"/>
    <n v="0.70270270270270274"/>
    <n v="1899"/>
    <n v="1685"/>
    <n v="0.88730911005792523"/>
    <n v="79"/>
    <n v="22"/>
    <n v="0.27848101265822783"/>
    <n v="27"/>
    <n v="233"/>
    <n v="781"/>
  </r>
  <r>
    <x v="13"/>
    <n v="0.37666666666666671"/>
    <n v="5"/>
    <n v="25"/>
    <n v="0.2"/>
    <n v="7"/>
    <n v="10"/>
    <n v="0.4"/>
    <n v="12"/>
    <n v="18"/>
    <n v="460"/>
    <n v="265"/>
    <n v="0.57608695652173914"/>
    <n v="37"/>
    <n v="14"/>
    <n v="0.3783783783783784"/>
    <n v="1173"/>
    <n v="963"/>
    <n v="0.82097186700767266"/>
    <n v="45"/>
    <n v="9"/>
    <n v="0.2"/>
    <n v="44"/>
    <n v="249"/>
    <n v="898"/>
  </r>
  <r>
    <x v="14"/>
    <n v="0.3133333333333333"/>
    <n v="4"/>
    <n v="35"/>
    <n v="0.11428571428571428"/>
    <n v="7"/>
    <n v="11"/>
    <n v="0.31428571428571428"/>
    <n v="14"/>
    <n v="22"/>
    <n v="481"/>
    <n v="239"/>
    <n v="0.49688149688149691"/>
    <n v="54"/>
    <n v="22"/>
    <n v="0.40740740740740738"/>
    <n v="982"/>
    <n v="735"/>
    <n v="0.74847250509164964"/>
    <n v="52"/>
    <n v="8"/>
    <n v="0.15384615384615385"/>
    <n v="35"/>
    <n v="219"/>
    <n v="987"/>
  </r>
  <r>
    <x v="15"/>
    <n v="0.29749999999999999"/>
    <n v="5"/>
    <n v="42"/>
    <n v="0.11904761904761904"/>
    <n v="4"/>
    <n v="13"/>
    <n v="0.30952380952380953"/>
    <n v="16"/>
    <n v="33"/>
    <n v="604"/>
    <n v="338"/>
    <n v="0.55960264900662249"/>
    <n v="74"/>
    <n v="34"/>
    <n v="0.45945945945945948"/>
    <n v="1593"/>
    <n v="1298"/>
    <n v="0.81481481481481477"/>
    <n v="67"/>
    <n v="13"/>
    <n v="0.19402985074626866"/>
    <n v="62"/>
    <n v="319"/>
    <n v="1829"/>
  </r>
  <r>
    <x v="16"/>
    <n v="0.42249999999999999"/>
    <n v="5"/>
    <n v="49"/>
    <n v="0.10204081632653061"/>
    <n v="8"/>
    <n v="18"/>
    <n v="0.36734693877551022"/>
    <n v="19"/>
    <n v="50"/>
    <n v="713"/>
    <n v="468"/>
    <n v="0.65638148667601681"/>
    <n v="72"/>
    <n v="47"/>
    <n v="0.65277777777777779"/>
    <n v="1866"/>
    <n v="1607"/>
    <n v="0.8612004287245445"/>
    <n v="92"/>
    <n v="23"/>
    <n v="0.25"/>
    <n v="50"/>
    <n v="242"/>
    <n v="1139"/>
  </r>
  <r>
    <x v="17"/>
    <n v="0.48333333333333339"/>
    <n v="2"/>
    <n v="42"/>
    <n v="4.7619047619047616E-2"/>
    <n v="3"/>
    <n v="15"/>
    <n v="0.35714285714285715"/>
    <n v="15"/>
    <n v="42"/>
    <n v="495"/>
    <n v="304"/>
    <n v="0.6141414141414141"/>
    <n v="78"/>
    <n v="40"/>
    <n v="0.51282051282051277"/>
    <n v="1253"/>
    <n v="1045"/>
    <n v="0.83399840383080603"/>
    <n v="84"/>
    <n v="18"/>
    <n v="0.21428571428571427"/>
    <n v="23"/>
    <n v="216"/>
    <n v="749"/>
  </r>
  <r>
    <x v="18"/>
    <n v="0.34857142857142859"/>
    <n v="6"/>
    <n v="61"/>
    <n v="9.8360655737704916E-2"/>
    <n v="5"/>
    <n v="17"/>
    <n v="0.27868852459016391"/>
    <n v="28"/>
    <n v="60"/>
    <n v="997"/>
    <n v="596"/>
    <n v="0.59779338014042127"/>
    <n v="104"/>
    <n v="50"/>
    <n v="0.48076923076923078"/>
    <n v="2690"/>
    <n v="2219"/>
    <n v="0.824907063197026"/>
    <n v="86"/>
    <n v="19"/>
    <n v="0.22093023255813954"/>
    <n v="77"/>
    <n v="544"/>
    <n v="2516"/>
  </r>
  <r>
    <x v="19"/>
    <n v="0.45"/>
    <n v="10"/>
    <n v="40"/>
    <n v="0.25"/>
    <n v="4"/>
    <n v="16"/>
    <n v="0.4"/>
    <n v="17"/>
    <n v="47"/>
    <n v="870"/>
    <n v="601"/>
    <n v="0.69080459770114944"/>
    <n v="76"/>
    <n v="37"/>
    <n v="0.48684210526315791"/>
    <n v="2804"/>
    <n v="2442"/>
    <n v="0.87089871611982883"/>
    <n v="79"/>
    <n v="17"/>
    <n v="0.21518987341772153"/>
    <n v="67"/>
    <n v="412"/>
    <n v="1550"/>
  </r>
  <r>
    <x v="20"/>
    <n v="0.3175"/>
    <n v="3"/>
    <n v="31"/>
    <n v="9.6774193548387094E-2"/>
    <n v="5"/>
    <n v="7"/>
    <n v="0.22580645161290322"/>
    <n v="14"/>
    <n v="30"/>
    <n v="573"/>
    <n v="329"/>
    <n v="0.57417102966841183"/>
    <n v="59"/>
    <n v="27"/>
    <n v="0.4576271186440678"/>
    <n v="1412"/>
    <n v="1129"/>
    <n v="0.79957507082152979"/>
    <n v="52"/>
    <n v="19"/>
    <n v="0.36538461538461536"/>
    <n v="72"/>
    <n v="270"/>
    <n v="1354"/>
  </r>
  <r>
    <x v="21"/>
    <n v="0.54200000000000004"/>
    <n v="12"/>
    <n v="62"/>
    <n v="0.19354838709677419"/>
    <n v="6"/>
    <n v="25"/>
    <n v="0.40322580645161288"/>
    <n v="24"/>
    <n v="71"/>
    <n v="878"/>
    <n v="600"/>
    <n v="0.68337129840546695"/>
    <n v="97"/>
    <n v="63"/>
    <n v="0.64948453608247425"/>
    <n v="2977"/>
    <n v="2615"/>
    <n v="0.87840107490762509"/>
    <n v="102"/>
    <n v="27"/>
    <n v="0.26470588235294118"/>
    <n v="51"/>
    <n v="303"/>
    <n v="1267"/>
  </r>
  <r>
    <x v="22"/>
    <n v="0.40666666666666668"/>
    <n v="1"/>
    <n v="21"/>
    <n v="4.7619047619047616E-2"/>
    <n v="7"/>
    <n v="6"/>
    <n v="0.2857142857142857"/>
    <n v="14"/>
    <n v="25"/>
    <n v="471"/>
    <n v="310"/>
    <n v="0.65817409766454349"/>
    <n v="37"/>
    <n v="21"/>
    <n v="0.56756756756756754"/>
    <n v="1333"/>
    <n v="1128"/>
    <n v="0.84621155288822203"/>
    <n v="43"/>
    <n v="13"/>
    <n v="0.30232558139534882"/>
    <n v="32"/>
    <n v="171"/>
    <n v="886"/>
  </r>
  <r>
    <x v="23"/>
    <n v="0.3666666666666667"/>
    <n v="3"/>
    <n v="29"/>
    <n v="0.10344827586206896"/>
    <n v="5"/>
    <n v="9"/>
    <n v="0.31034482758620691"/>
    <n v="17"/>
    <n v="37"/>
    <n v="520"/>
    <n v="307"/>
    <n v="0.5903846153846154"/>
    <n v="59"/>
    <n v="31"/>
    <n v="0.52542372881355937"/>
    <n v="1124"/>
    <n v="881"/>
    <n v="0.78380782918149461"/>
    <n v="42"/>
    <n v="8"/>
    <n v="0.19047619047619047"/>
    <n v="49"/>
    <n v="215"/>
    <n v="803"/>
  </r>
  <r>
    <x v="24"/>
    <n v="0.39749999999999996"/>
    <n v="5"/>
    <n v="51"/>
    <n v="9.8039215686274508E-2"/>
    <n v="7"/>
    <n v="14"/>
    <n v="0.27450980392156865"/>
    <n v="28"/>
    <n v="46"/>
    <n v="647"/>
    <n v="372"/>
    <n v="0.57496136012364762"/>
    <n v="76"/>
    <n v="43"/>
    <n v="0.56578947368421051"/>
    <n v="1556"/>
    <n v="1276"/>
    <n v="0.82005141388174807"/>
    <n v="72"/>
    <n v="21"/>
    <n v="0.29166666666666669"/>
    <n v="36"/>
    <n v="266"/>
    <n v="1077"/>
  </r>
  <r>
    <x v="25"/>
    <n v="0.42666666666666669"/>
    <n v="5"/>
    <n v="31"/>
    <n v="0.16129032258064516"/>
    <n v="8"/>
    <n v="10"/>
    <n v="0.32258064516129031"/>
    <n v="17"/>
    <n v="22"/>
    <n v="481"/>
    <n v="308"/>
    <n v="0.64033264033264037"/>
    <n v="47"/>
    <n v="23"/>
    <n v="0.48936170212765956"/>
    <n v="1392"/>
    <n v="1164"/>
    <n v="0.83620689655172409"/>
    <n v="59"/>
    <n v="13"/>
    <n v="0.22033898305084745"/>
    <n v="51"/>
    <n v="226"/>
    <n v="848"/>
  </r>
  <r>
    <x v="26"/>
    <n v="0.69000000000000006"/>
    <n v="9"/>
    <n v="51"/>
    <n v="0.17647058823529413"/>
    <n v="3"/>
    <n v="16"/>
    <n v="0.31372549019607843"/>
    <n v="21"/>
    <n v="83"/>
    <n v="871"/>
    <n v="677"/>
    <n v="0.77726750861079219"/>
    <n v="111"/>
    <n v="75"/>
    <n v="0.67567567567567566"/>
    <n v="3819"/>
    <n v="3527"/>
    <n v="0.92354019376800212"/>
    <n v="73"/>
    <n v="10"/>
    <n v="0.13698630136986301"/>
    <n v="23"/>
    <n v="240"/>
    <n v="827"/>
  </r>
  <r>
    <x v="27"/>
    <n v="0.43"/>
    <n v="5"/>
    <n v="36"/>
    <n v="0.1388888888888889"/>
    <n v="9"/>
    <n v="11"/>
    <n v="0.30555555555555558"/>
    <n v="15"/>
    <n v="35"/>
    <n v="675"/>
    <n v="425"/>
    <n v="0.62962962962962965"/>
    <n v="75"/>
    <n v="32"/>
    <n v="0.42666666666666669"/>
    <n v="1900"/>
    <n v="1613"/>
    <n v="0.84894736842105267"/>
    <n v="67"/>
    <n v="14"/>
    <n v="0.20895522388059701"/>
    <n v="41"/>
    <n v="280"/>
    <n v="1150"/>
  </r>
  <r>
    <x v="28"/>
    <n v="0.37666666666666671"/>
    <n v="1"/>
    <n v="29"/>
    <n v="3.4482758620689655E-2"/>
    <n v="1"/>
    <n v="8"/>
    <n v="0.27586206896551724"/>
    <n v="14"/>
    <n v="29"/>
    <n v="527"/>
    <n v="290"/>
    <n v="0.55028462998102468"/>
    <n v="61"/>
    <n v="24"/>
    <n v="0.39344262295081966"/>
    <n v="1216"/>
    <n v="964"/>
    <n v="0.79276315789473684"/>
    <n v="63"/>
    <n v="12"/>
    <n v="0.19047619047619047"/>
    <n v="31"/>
    <n v="222"/>
    <n v="904"/>
  </r>
  <r>
    <x v="29"/>
    <n v="0.47500000000000003"/>
    <n v="3"/>
    <n v="46"/>
    <n v="6.5217391304347824E-2"/>
    <n v="4"/>
    <n v="15"/>
    <n v="0.32608695652173914"/>
    <n v="19"/>
    <n v="52"/>
    <n v="714"/>
    <n v="493"/>
    <n v="0.69047619047619047"/>
    <n v="93"/>
    <n v="53"/>
    <n v="0.56989247311827962"/>
    <n v="2033"/>
    <n v="1777"/>
    <n v="0.87407771765863251"/>
    <n v="96"/>
    <n v="10"/>
    <n v="0.10416666666666667"/>
    <n v="34"/>
    <n v="293"/>
    <n v="1150"/>
  </r>
  <r>
    <x v="30"/>
    <n v="0.41"/>
    <n v="2"/>
    <n v="32"/>
    <n v="6.25E-2"/>
    <n v="2"/>
    <n v="10"/>
    <n v="0.3125"/>
    <n v="17"/>
    <n v="24"/>
    <n v="482"/>
    <n v="298"/>
    <n v="0.61825726141078841"/>
    <n v="57"/>
    <n v="32"/>
    <n v="0.56140350877192979"/>
    <n v="1364"/>
    <n v="1126"/>
    <n v="0.82551319648093846"/>
    <n v="49"/>
    <n v="13"/>
    <n v="0.26530612244897961"/>
    <n v="29"/>
    <n v="230"/>
    <n v="895"/>
  </r>
  <r>
    <x v="31"/>
    <n v="0.41"/>
    <n v="1"/>
    <n v="24"/>
    <n v="4.1666666666666664E-2"/>
    <n v="6"/>
    <n v="7"/>
    <n v="0.29166666666666669"/>
    <n v="10"/>
    <n v="23"/>
    <n v="486"/>
    <n v="287"/>
    <n v="0.59053497942386834"/>
    <n v="38"/>
    <n v="17"/>
    <n v="0.44736842105263158"/>
    <n v="1242"/>
    <n v="995"/>
    <n v="0.80112721417069244"/>
    <n v="39"/>
    <n v="12"/>
    <n v="0.30769230769230771"/>
    <n v="45"/>
    <n v="210"/>
    <n v="78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607D34-33D9-4FF3-8DE0-98C9541D4F6A}"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rowHeaderCaption="Team">
  <location ref="A21:B31" firstHeaderRow="1" firstDataRow="1" firstDataCol="1"/>
  <pivotFields count="19">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items count="44">
        <item x="35"/>
        <item x="18"/>
        <item x="34"/>
        <item x="36"/>
        <item x="7"/>
        <item x="17"/>
        <item x="38"/>
        <item x="37"/>
        <item x="9"/>
        <item x="32"/>
        <item x="31"/>
        <item x="3"/>
        <item x="8"/>
        <item x="28"/>
        <item x="14"/>
        <item x="19"/>
        <item x="29"/>
        <item x="20"/>
        <item x="33"/>
        <item x="16"/>
        <item x="6"/>
        <item x="13"/>
        <item x="4"/>
        <item x="11"/>
        <item x="27"/>
        <item x="39"/>
        <item x="1"/>
        <item x="12"/>
        <item x="15"/>
        <item x="2"/>
        <item x="22"/>
        <item x="23"/>
        <item x="10"/>
        <item x="21"/>
        <item x="26"/>
        <item x="24"/>
        <item x="0"/>
        <item x="30"/>
        <item x="5"/>
        <item x="42"/>
        <item x="25"/>
        <item x="40"/>
        <item x="41"/>
        <item t="default"/>
      </items>
    </pivotField>
    <pivotField showAll="0">
      <items count="8">
        <item x="3"/>
        <item x="0"/>
        <item x="1"/>
        <item x="2"/>
        <item x="4"/>
        <item x="5"/>
        <item x="6"/>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0">
    <i>
      <x v="12"/>
    </i>
    <i>
      <x v="3"/>
    </i>
    <i>
      <x/>
    </i>
    <i>
      <x v="11"/>
    </i>
    <i>
      <x v="17"/>
    </i>
    <i>
      <x v="24"/>
    </i>
    <i>
      <x v="26"/>
    </i>
    <i>
      <x v="21"/>
    </i>
    <i>
      <x v="16"/>
    </i>
    <i>
      <x v="10"/>
    </i>
  </rowItems>
  <colItems count="1">
    <i/>
  </colItems>
  <dataFields count="1">
    <dataField name="Average of Total Attempts Team" fld="3" subtotal="average" baseField="0" baseItem="0"/>
  </dataFields>
  <formats count="6">
    <format dxfId="5">
      <pivotArea outline="0" collapsedLevelsAreSubtotals="1" fieldPosition="0"/>
    </format>
    <format dxfId="4">
      <pivotArea type="all" dataOnly="0" outline="0" fieldPosition="0"/>
    </format>
    <format dxfId="3">
      <pivotArea outline="0" collapsedLevelsAreSubtotals="1" fieldPosition="0"/>
    </format>
    <format dxfId="2">
      <pivotArea field="0" type="button" dataOnly="0" labelOnly="1" outline="0" axis="axisRow" fieldPosition="0"/>
    </format>
    <format dxfId="1">
      <pivotArea dataOnly="0" labelOnly="1" fieldPosition="0">
        <references count="1">
          <reference field="0" count="5">
            <x v="0"/>
            <x v="3"/>
            <x v="11"/>
            <x v="12"/>
            <x v="17"/>
          </reference>
        </references>
      </pivotArea>
    </format>
    <format dxfId="0">
      <pivotArea dataOnly="0" labelOnly="1" outline="0" axis="axisValues" fieldPosition="0"/>
    </format>
  </format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5C6C69-D226-4244-B293-67CB5AC42FB0}" name="PivotTable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rowHeaderCaption="Team">
  <location ref="A61:B72" firstHeaderRow="1" firstDataRow="1" firstDataCol="1"/>
  <pivotFields count="25">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pivotField showAll="0"/>
    <pivotField showAll="0"/>
    <pivotField dataField="1" numFmtId="2" showAll="0"/>
    <pivotField showAll="0"/>
    <pivotField showAll="0"/>
    <pivotField numFmtId="9" showAll="0"/>
    <pivotField showAll="0"/>
    <pivotField showAll="0"/>
    <pivotField showAll="0"/>
    <pivotField showAll="0"/>
    <pivotField numFmtId="10" showAll="0"/>
    <pivotField showAll="0"/>
    <pivotField showAll="0"/>
    <pivotField numFmtId="9" showAll="0"/>
    <pivotField showAll="0"/>
    <pivotField showAll="0"/>
    <pivotField numFmtId="9" showAll="0"/>
    <pivotField showAll="0"/>
    <pivotField showAll="0"/>
    <pivotField numFmtId="9" showAll="0"/>
    <pivotField showAll="0"/>
    <pivotField showAll="0"/>
    <pivotField showAll="0"/>
  </pivotFields>
  <rowFields count="1">
    <field x="0"/>
  </rowFields>
  <rowItems count="11">
    <i>
      <x v="6"/>
    </i>
    <i>
      <x v="19"/>
    </i>
    <i>
      <x v="10"/>
    </i>
    <i>
      <x v="13"/>
    </i>
    <i>
      <x v="21"/>
    </i>
    <i>
      <x v="26"/>
    </i>
    <i>
      <x v="25"/>
    </i>
    <i>
      <x v="1"/>
    </i>
    <i>
      <x v="11"/>
    </i>
    <i>
      <x v="4"/>
    </i>
    <i>
      <x v="9"/>
    </i>
  </rowItems>
  <colItems count="1">
    <i/>
  </colItems>
  <dataFields count="1">
    <dataField name="Team's Effectiveness" fld="4" subtotal="average" baseField="0" baseItem="0" numFmtId="2"/>
  </dataFields>
  <formats count="7">
    <format dxfId="12">
      <pivotArea outline="0" collapsedLevelsAreSubtotals="1" fieldPosition="0"/>
    </format>
    <format dxfId="11">
      <pivotArea type="all" dataOnly="0" outline="0" fieldPosition="0"/>
    </format>
    <format dxfId="10">
      <pivotArea outline="0" collapsedLevelsAreSubtotals="1"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grandRow="1" outline="0" fieldPosition="0"/>
    </format>
    <format dxfId="6">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992B93-7940-4D61-87ED-5CDCBB048BAC}"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Team">
  <location ref="A106:C111" firstHeaderRow="0" firstDataRow="1" firstDataCol="1"/>
  <pivotFields count="19">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s>
  <rowFields count="1">
    <field x="0"/>
  </rowFields>
  <rowItems count="5">
    <i>
      <x v="26"/>
    </i>
    <i>
      <x v="12"/>
    </i>
    <i>
      <x/>
    </i>
    <i>
      <x v="10"/>
    </i>
    <i>
      <x v="7"/>
    </i>
  </rowItems>
  <colFields count="1">
    <field x="-2"/>
  </colFields>
  <colItems count="2">
    <i>
      <x/>
    </i>
    <i i="1">
      <x v="1"/>
    </i>
  </colItems>
  <dataFields count="2">
    <dataField name="Average of Passes Team" fld="12" subtotal="average" baseField="0" baseItem="0"/>
    <dataField name="Average of Passes Completed Team" fld="13" subtotal="average" baseField="0" baseItem="0"/>
  </dataFields>
  <formats count="9">
    <format dxfId="21">
      <pivotArea collapsedLevelsAreSubtotals="1" fieldPosition="0">
        <references count="1">
          <reference field="0" count="0"/>
        </references>
      </pivotArea>
    </format>
    <format dxfId="20">
      <pivotArea outline="0" collapsedLevelsAreSubtotals="1" fieldPosition="0"/>
    </format>
    <format dxfId="19">
      <pivotArea dataOnly="0" labelOnly="1" outline="0" fieldPosition="0">
        <references count="1">
          <reference field="4294967294" count="2">
            <x v="0"/>
            <x v="1"/>
          </reference>
        </references>
      </pivotArea>
    </format>
    <format dxfId="18">
      <pivotArea outline="0" collapsedLevelsAreSubtotals="1" fieldPosition="0"/>
    </format>
    <format dxfId="17">
      <pivotArea dataOnly="0" labelOnly="1" outline="0" fieldPosition="0">
        <references count="1">
          <reference field="4294967294" count="2">
            <x v="0"/>
            <x v="1"/>
          </reference>
        </references>
      </pivotArea>
    </format>
    <format dxfId="16">
      <pivotArea field="0" type="button" dataOnly="0" labelOnly="1" outline="0" axis="axisRow" fieldPosition="0"/>
    </format>
    <format dxfId="15">
      <pivotArea dataOnly="0" labelOnly="1" fieldPosition="0">
        <references count="1">
          <reference field="0" count="5">
            <x v="0"/>
            <x v="7"/>
            <x v="10"/>
            <x v="12"/>
            <x v="26"/>
          </reference>
        </references>
      </pivotArea>
    </format>
    <format dxfId="14">
      <pivotArea field="0" type="button" dataOnly="0" labelOnly="1" outline="0" axis="axisRow" fieldPosition="0"/>
    </format>
    <format dxfId="13">
      <pivotArea dataOnly="0" labelOnly="1" fieldPosition="0">
        <references count="1">
          <reference field="0" count="5">
            <x v="0"/>
            <x v="7"/>
            <x v="10"/>
            <x v="12"/>
            <x v="26"/>
          </reference>
        </references>
      </pivotArea>
    </format>
  </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5AB1E17-38A2-4860-A63E-471D8A007562}" name="PivotTable1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rowHeaderCaption="Team">
  <location ref="A115:B120" firstHeaderRow="1" firstDataRow="1" firstDataCol="1"/>
  <pivotFields count="25">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pivotField showAll="0"/>
    <pivotField showAll="0"/>
    <pivotField numFmtId="2" showAll="0"/>
    <pivotField showAll="0"/>
    <pivotField showAll="0"/>
    <pivotField numFmtId="9" showAll="0"/>
    <pivotField showAll="0"/>
    <pivotField showAll="0"/>
    <pivotField showAll="0"/>
    <pivotField showAll="0"/>
    <pivotField numFmtId="10" showAll="0"/>
    <pivotField showAll="0"/>
    <pivotField showAll="0"/>
    <pivotField numFmtId="9" showAll="0"/>
    <pivotField showAll="0"/>
    <pivotField showAll="0"/>
    <pivotField dataField="1" numFmtId="9" showAll="0"/>
    <pivotField showAll="0"/>
    <pivotField showAll="0"/>
    <pivotField numFmtId="9" showAll="0"/>
    <pivotField showAll="0"/>
    <pivotField showAll="0"/>
    <pivotField showAll="0"/>
  </pivotFields>
  <rowFields count="1">
    <field x="0"/>
  </rowFields>
  <rowItems count="5">
    <i>
      <x v="26"/>
    </i>
    <i>
      <x v="3"/>
    </i>
    <i>
      <x v="10"/>
    </i>
    <i>
      <x v="12"/>
    </i>
    <i>
      <x v="2"/>
    </i>
  </rowItems>
  <colItems count="1">
    <i/>
  </colItems>
  <dataFields count="1">
    <dataField name="Average of Passing Accuracy" fld="18" subtotal="average" baseField="0" baseItem="0" numFmtId="9"/>
  </dataFields>
  <formats count="8">
    <format dxfId="29">
      <pivotArea outline="0" collapsedLevelsAreSubtotals="1" fieldPosition="0"/>
    </format>
    <format dxfId="28">
      <pivotArea type="all" dataOnly="0" outline="0" fieldPosition="0"/>
    </format>
    <format dxfId="27">
      <pivotArea outline="0" collapsedLevelsAreSubtotals="1" fieldPosition="0"/>
    </format>
    <format dxfId="26">
      <pivotArea field="0" type="button" dataOnly="0" labelOnly="1" outline="0" axis="axisRow" fieldPosition="0"/>
    </format>
    <format dxfId="25">
      <pivotArea dataOnly="0" labelOnly="1" fieldPosition="0">
        <references count="1">
          <reference field="0" count="0"/>
        </references>
      </pivotArea>
    </format>
    <format dxfId="24">
      <pivotArea dataOnly="0" labelOnly="1" grandRow="1" outline="0" fieldPosition="0"/>
    </format>
    <format dxfId="23">
      <pivotArea dataOnly="0" labelOnly="1" outline="0" axis="axisValues" fieldPosition="0"/>
    </format>
    <format dxfId="22">
      <pivotArea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5E312D6-C7FB-44D4-BBA0-51844768C336}"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Team">
  <location ref="A94:B99" firstHeaderRow="1" firstDataRow="1" firstDataCol="1"/>
  <pivotFields count="19">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5">
    <i>
      <x v="15"/>
    </i>
    <i>
      <x v="6"/>
    </i>
    <i>
      <x v="18"/>
    </i>
    <i>
      <x v="1"/>
    </i>
    <i>
      <x v="20"/>
    </i>
  </rowItems>
  <colItems count="1">
    <i/>
  </colItems>
  <dataFields count="1">
    <dataField name="Average of Defensive Pressures Applied Team" fld="18" subtotal="average" baseField="0" baseItem="18"/>
  </dataFields>
  <formats count="7">
    <format dxfId="36">
      <pivotArea collapsedLevelsAreSubtotals="1" fieldPosition="0">
        <references count="1">
          <reference field="0" count="5">
            <x v="1"/>
            <x v="6"/>
            <x v="15"/>
            <x v="18"/>
            <x v="20"/>
          </reference>
        </references>
      </pivotArea>
    </format>
    <format dxfId="35">
      <pivotArea collapsedLevelsAreSubtotals="1" fieldPosition="0">
        <references count="1">
          <reference field="0" count="5">
            <x v="1"/>
            <x v="6"/>
            <x v="15"/>
            <x v="18"/>
            <x v="20"/>
          </reference>
        </references>
      </pivotArea>
    </format>
    <format dxfId="34">
      <pivotArea collapsedLevelsAreSubtotals="1" fieldPosition="0">
        <references count="1">
          <reference field="0" count="5">
            <x v="1"/>
            <x v="6"/>
            <x v="15"/>
            <x v="18"/>
            <x v="20"/>
          </reference>
        </references>
      </pivotArea>
    </format>
    <format dxfId="33">
      <pivotArea collapsedLevelsAreSubtotals="1" fieldPosition="0">
        <references count="1">
          <reference field="0" count="5">
            <x v="1"/>
            <x v="6"/>
            <x v="15"/>
            <x v="18"/>
            <x v="20"/>
          </reference>
        </references>
      </pivotArea>
    </format>
    <format dxfId="32">
      <pivotArea collapsedLevelsAreSubtotals="1" fieldPosition="0">
        <references count="1">
          <reference field="0" count="5">
            <x v="1"/>
            <x v="6"/>
            <x v="15"/>
            <x v="18"/>
            <x v="20"/>
          </reference>
        </references>
      </pivotArea>
    </format>
    <format dxfId="31">
      <pivotArea field="0" type="button" dataOnly="0" labelOnly="1" outline="0" axis="axisRow" fieldPosition="0"/>
    </format>
    <format dxfId="30">
      <pivotArea field="0" type="button" dataOnly="0" labelOnly="1" outline="0" axis="axisRow" fieldPosition="0"/>
    </format>
  </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3257A40-1EF1-4AFC-890D-F725CC5B5F38}"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Team">
  <location ref="A41:B51" firstHeaderRow="1" firstDataRow="1" firstDataCol="1"/>
  <pivotFields count="19">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items count="44">
        <item x="35"/>
        <item x="18"/>
        <item x="34"/>
        <item x="36"/>
        <item x="7"/>
        <item x="17"/>
        <item x="38"/>
        <item x="37"/>
        <item x="9"/>
        <item x="32"/>
        <item x="31"/>
        <item x="3"/>
        <item x="8"/>
        <item x="28"/>
        <item x="14"/>
        <item x="19"/>
        <item x="29"/>
        <item x="20"/>
        <item x="33"/>
        <item x="16"/>
        <item x="6"/>
        <item x="13"/>
        <item x="4"/>
        <item x="11"/>
        <item x="27"/>
        <item x="39"/>
        <item x="1"/>
        <item x="12"/>
        <item x="15"/>
        <item x="2"/>
        <item x="22"/>
        <item x="23"/>
        <item x="10"/>
        <item x="21"/>
        <item x="26"/>
        <item x="24"/>
        <item x="0"/>
        <item x="30"/>
        <item x="5"/>
        <item x="42"/>
        <item x="25"/>
        <item x="40"/>
        <item x="41"/>
        <item t="default"/>
      </items>
    </pivotField>
    <pivotField dataField="1" showAll="0">
      <items count="8">
        <item x="3"/>
        <item x="0"/>
        <item x="1"/>
        <item x="2"/>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0">
    <i>
      <x v="10"/>
    </i>
    <i>
      <x v="21"/>
    </i>
    <i>
      <x v="11"/>
    </i>
    <i>
      <x v="26"/>
    </i>
    <i>
      <x/>
    </i>
    <i>
      <x v="19"/>
    </i>
    <i>
      <x v="12"/>
    </i>
    <i>
      <x v="13"/>
    </i>
    <i>
      <x v="25"/>
    </i>
    <i>
      <x v="3"/>
    </i>
  </rowItems>
  <colItems count="1">
    <i/>
  </colItems>
  <dataFields count="1">
    <dataField name="Average of Number Of Goals Team" fld="2" subtotal="average" baseField="0" baseItem="0"/>
  </dataFields>
  <formats count="6">
    <format dxfId="42">
      <pivotArea outline="0" collapsedLevelsAreSubtotals="1" fieldPosition="0"/>
    </format>
    <format dxfId="41">
      <pivotArea type="all" dataOnly="0" outline="0" fieldPosition="0"/>
    </format>
    <format dxfId="40">
      <pivotArea outline="0" collapsedLevelsAreSubtotals="1" fieldPosition="0"/>
    </format>
    <format dxfId="39">
      <pivotArea field="0" type="button" dataOnly="0" labelOnly="1" outline="0" axis="axisRow" fieldPosition="0"/>
    </format>
    <format dxfId="38">
      <pivotArea dataOnly="0" labelOnly="1" fieldPosition="0">
        <references count="1">
          <reference field="0" count="5">
            <x v="0"/>
            <x v="10"/>
            <x v="11"/>
            <x v="21"/>
            <x v="26"/>
          </reference>
        </references>
      </pivotArea>
    </format>
    <format dxfId="37">
      <pivotArea dataOnly="0" labelOnly="1" outline="0" axis="axisValues" fieldPosition="0"/>
    </format>
  </format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7B57324-DE2F-473A-96F3-AA378AD83E59}"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rowHeaderCaption="Team">
  <location ref="A76:B81" firstHeaderRow="1" firstDataRow="1" firstDataCol="1"/>
  <pivotFields count="19">
    <pivotField axis="axisRow" showAll="0" measureFilter="1" sortType="a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5">
    <i>
      <x v="28"/>
    </i>
    <i>
      <x v="3"/>
    </i>
    <i>
      <x v="2"/>
    </i>
    <i>
      <x v="30"/>
    </i>
    <i>
      <x v="18"/>
    </i>
  </rowItems>
  <colItems count="1">
    <i/>
  </colItems>
  <dataFields count="1">
    <dataField name="Average of Conceded Team" fld="4" subtotal="average" baseField="0" baseItem="0" numFmtId="2"/>
  </dataFields>
  <formats count="13">
    <format dxfId="55">
      <pivotArea collapsedLevelsAreSubtotals="1" fieldPosition="0">
        <references count="1">
          <reference field="0" count="6">
            <x v="5"/>
            <x v="6"/>
            <x v="13"/>
            <x v="14"/>
            <x v="22"/>
            <x v="25"/>
          </reference>
        </references>
      </pivotArea>
    </format>
    <format dxfId="54">
      <pivotArea collapsedLevelsAreSubtotals="1" fieldPosition="0">
        <references count="1">
          <reference field="0" count="5">
            <x v="2"/>
            <x v="3"/>
            <x v="18"/>
            <x v="28"/>
            <x v="30"/>
          </reference>
        </references>
      </pivotArea>
    </format>
    <format dxfId="53">
      <pivotArea type="all" dataOnly="0" outline="0" fieldPosition="0"/>
    </format>
    <format dxfId="52">
      <pivotArea outline="0" collapsedLevelsAreSubtotals="1" fieldPosition="0"/>
    </format>
    <format dxfId="51">
      <pivotArea field="0" type="button" dataOnly="0" labelOnly="1" outline="0" axis="axisRow" fieldPosition="0"/>
    </format>
    <format dxfId="50">
      <pivotArea dataOnly="0" labelOnly="1" fieldPosition="0">
        <references count="1">
          <reference field="0" count="5">
            <x v="2"/>
            <x v="3"/>
            <x v="18"/>
            <x v="28"/>
            <x v="30"/>
          </reference>
        </references>
      </pivotArea>
    </format>
    <format dxfId="49">
      <pivotArea dataOnly="0" labelOnly="1" outline="0" axis="axisValues" fieldPosition="0"/>
    </format>
    <format dxfId="48">
      <pivotArea type="all" dataOnly="0" outline="0" fieldPosition="0"/>
    </format>
    <format dxfId="47">
      <pivotArea outline="0" collapsedLevelsAreSubtotals="1" fieldPosition="0"/>
    </format>
    <format dxfId="46">
      <pivotArea field="0" type="button" dataOnly="0" labelOnly="1" outline="0" axis="axisRow" fieldPosition="0"/>
    </format>
    <format dxfId="45">
      <pivotArea dataOnly="0" labelOnly="1" fieldPosition="0">
        <references count="1">
          <reference field="0" count="5">
            <x v="2"/>
            <x v="3"/>
            <x v="18"/>
            <x v="28"/>
            <x v="30"/>
          </reference>
        </references>
      </pivotArea>
    </format>
    <format dxfId="44">
      <pivotArea dataOnly="0" labelOnly="1" outline="0" axis="axisValues" fieldPosition="0"/>
    </format>
    <format dxfId="43">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69473D7-5083-4F58-9BFD-5DD57A5AC419}"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rowHeaderCaption="Team">
  <location ref="A85:B90" firstHeaderRow="1" firstDataRow="1" firstDataCol="1"/>
  <pivotFields count="19">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5">
    <i>
      <x v="6"/>
    </i>
    <i>
      <x v="20"/>
    </i>
    <i>
      <x v="25"/>
    </i>
    <i>
      <x v="23"/>
    </i>
    <i>
      <x v="1"/>
    </i>
  </rowItems>
  <colItems count="1">
    <i/>
  </colItems>
  <dataFields count="1">
    <dataField name="Average of Goal Preventions Team" fld="16" subtotal="average" baseField="0" baseItem="0"/>
  </dataFields>
  <formats count="6">
    <format dxfId="61">
      <pivotArea outline="0" collapsedLevelsAreSubtotals="1" fieldPosition="0"/>
    </format>
    <format dxfId="60">
      <pivotArea type="all" dataOnly="0" outline="0" fieldPosition="0"/>
    </format>
    <format dxfId="59">
      <pivotArea outline="0" collapsedLevelsAreSubtotals="1" fieldPosition="0"/>
    </format>
    <format dxfId="58">
      <pivotArea dataOnly="0" labelOnly="1" grandRow="1" outline="0" fieldPosition="0"/>
    </format>
    <format dxfId="57">
      <pivotArea dataOnly="0" labelOnly="1" outline="0" axis="axisValues" fieldPosition="0"/>
    </format>
    <format dxfId="56">
      <pivotArea outline="0" collapsedLevelsAreSubtotals="1" fieldPosition="0"/>
    </format>
  </formats>
  <pivotTableStyleInfo name="PivotStyleLight16" showRowHeaders="1" showColHeaders="1" showRowStripes="0" showColStripes="0" showLastColumn="1"/>
  <filters count="1">
    <filter fld="0"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BCA8471-D079-4DDA-9BFA-1F40FD6EB1BE}" name="PivotTable1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rowHeaderCaption="Team">
  <location ref="A135:B140" firstHeaderRow="1" firstDataRow="1" firstDataCol="1"/>
  <pivotFields count="25">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pivotField showAll="0"/>
    <pivotField showAll="0"/>
    <pivotField numFmtId="2" showAll="0"/>
    <pivotField showAll="0"/>
    <pivotField showAll="0"/>
    <pivotField numFmtId="9" showAll="0"/>
    <pivotField showAll="0"/>
    <pivotField showAll="0"/>
    <pivotField showAll="0"/>
    <pivotField showAll="0"/>
    <pivotField numFmtId="10" showAll="0"/>
    <pivotField showAll="0"/>
    <pivotField showAll="0"/>
    <pivotField numFmtId="9" showAll="0"/>
    <pivotField showAll="0"/>
    <pivotField showAll="0"/>
    <pivotField numFmtId="9" showAll="0"/>
    <pivotField showAll="0"/>
    <pivotField showAll="0"/>
    <pivotField dataField="1" numFmtId="9" showAll="0"/>
    <pivotField showAll="0"/>
    <pivotField showAll="0"/>
    <pivotField showAll="0"/>
  </pivotFields>
  <rowFields count="1">
    <field x="0"/>
  </rowFields>
  <rowItems count="5">
    <i>
      <x v="20"/>
    </i>
    <i>
      <x v="11"/>
    </i>
    <i>
      <x v="10"/>
    </i>
    <i>
      <x v="2"/>
    </i>
    <i>
      <x v="31"/>
    </i>
  </rowItems>
  <colItems count="1">
    <i/>
  </colItems>
  <dataFields count="1">
    <dataField name="Average of Crossing Accuracy" fld="21" subtotal="average" baseField="0" baseItem="20"/>
  </dataFields>
  <formats count="8">
    <format dxfId="69">
      <pivotArea outline="0" collapsedLevelsAreSubtotals="1" fieldPosition="0"/>
    </format>
    <format dxfId="68">
      <pivotArea type="all" dataOnly="0" outline="0" fieldPosition="0"/>
    </format>
    <format dxfId="67">
      <pivotArea outline="0" collapsedLevelsAreSubtotals="1" fieldPosition="0"/>
    </format>
    <format dxfId="66">
      <pivotArea field="0" type="button" dataOnly="0" labelOnly="1" outline="0" axis="axisRow" fieldPosition="0"/>
    </format>
    <format dxfId="65">
      <pivotArea dataOnly="0" labelOnly="1" fieldPosition="0">
        <references count="1">
          <reference field="0" count="0"/>
        </references>
      </pivotArea>
    </format>
    <format dxfId="64">
      <pivotArea dataOnly="0" labelOnly="1" grandRow="1" outline="0" fieldPosition="0"/>
    </format>
    <format dxfId="63">
      <pivotArea dataOnly="0" labelOnly="1" outline="0" axis="axisValues" fieldPosition="0"/>
    </format>
    <format dxfId="62">
      <pivotArea outline="0" collapsedLevelsAreSubtotals="1" fieldPosition="0"/>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D4B4789-8549-46F0-9F8D-ED95D5682372}"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rowHeaderCaption="Team">
  <location ref="A1:B6" firstHeaderRow="1" firstDataRow="1" firstDataCol="1"/>
  <pivotFields count="19">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dataField="1" numFmtId="9" showAll="0">
      <items count="44">
        <item x="35"/>
        <item x="18"/>
        <item x="34"/>
        <item x="36"/>
        <item x="7"/>
        <item x="17"/>
        <item x="38"/>
        <item x="37"/>
        <item x="9"/>
        <item x="32"/>
        <item x="31"/>
        <item x="3"/>
        <item x="8"/>
        <item x="28"/>
        <item x="14"/>
        <item x="19"/>
        <item x="29"/>
        <item x="20"/>
        <item x="33"/>
        <item x="16"/>
        <item x="6"/>
        <item x="13"/>
        <item x="4"/>
        <item x="11"/>
        <item x="27"/>
        <item x="39"/>
        <item x="1"/>
        <item x="12"/>
        <item x="15"/>
        <item x="2"/>
        <item x="22"/>
        <item x="23"/>
        <item x="10"/>
        <item x="21"/>
        <item x="26"/>
        <item x="24"/>
        <item x="0"/>
        <item x="30"/>
        <item x="5"/>
        <item x="42"/>
        <item x="25"/>
        <item x="40"/>
        <item x="4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5">
    <i>
      <x v="26"/>
    </i>
    <i>
      <x v="10"/>
    </i>
    <i>
      <x v="21"/>
    </i>
    <i>
      <x v="8"/>
    </i>
    <i>
      <x v="12"/>
    </i>
  </rowItems>
  <colItems count="1">
    <i/>
  </colItems>
  <dataFields count="1">
    <dataField name="Average of Possession Team" fld="1" subtotal="average" baseField="0" baseItem="0" numFmtId="10"/>
  </dataFields>
  <formats count="5">
    <format dxfId="74">
      <pivotArea type="all" dataOnly="0" outline="0" fieldPosition="0"/>
    </format>
    <format dxfId="73">
      <pivotArea outline="0" collapsedLevelsAreSubtotals="1" fieldPosition="0"/>
    </format>
    <format dxfId="72">
      <pivotArea field="0" type="button" dataOnly="0" labelOnly="1" outline="0" axis="axisRow" fieldPosition="0"/>
    </format>
    <format dxfId="71">
      <pivotArea dataOnly="0" labelOnly="1" fieldPosition="0">
        <references count="1">
          <reference field="0" count="5">
            <x v="8"/>
            <x v="10"/>
            <x v="12"/>
            <x v="21"/>
            <x v="26"/>
          </reference>
        </references>
      </pivotArea>
    </format>
    <format dxfId="70">
      <pivotArea dataOnly="0" labelOnly="1" outline="0" axis="axisValues" fieldPosition="0"/>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CF8C390-A4C2-4C31-8F4F-C36B9769995A}" name="PivotTable2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4:C159" firstHeaderRow="0" firstDataRow="1" firstDataCol="1"/>
  <pivotFields count="19">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1"/>
            </reference>
          </references>
        </pivotArea>
      </autoSortScope>
    </pivotField>
    <pivotField numFmtId="9"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s>
  <rowFields count="1">
    <field x="0"/>
  </rowFields>
  <rowItems count="5">
    <i>
      <x v="26"/>
    </i>
    <i>
      <x v="12"/>
    </i>
    <i>
      <x v="8"/>
    </i>
    <i>
      <x/>
    </i>
    <i>
      <x v="17"/>
    </i>
  </rowItems>
  <colFields count="1">
    <field x="-2"/>
  </colFields>
  <colItems count="2">
    <i>
      <x/>
    </i>
    <i i="1">
      <x v="1"/>
    </i>
  </colItems>
  <dataFields count="2">
    <dataField name="Average of Attempted Defensive Line Breaks Team" fld="10" subtotal="average" baseField="0" baseItem="0" numFmtId="2"/>
    <dataField name="Average of Completed Defensive Line Breaks Team" fld="11" subtotal="average" baseField="0" baseItem="0" numFmtId="2"/>
  </dataFields>
  <formats count="15">
    <format dxfId="89">
      <pivotArea type="all" dataOnly="0" outline="0" fieldPosition="0"/>
    </format>
    <format dxfId="88">
      <pivotArea outline="0" collapsedLevelsAreSubtotals="1" fieldPosition="0"/>
    </format>
    <format dxfId="87">
      <pivotArea field="0" type="button" dataOnly="0" labelOnly="1" outline="0" axis="axisRow" fieldPosition="0"/>
    </format>
    <format dxfId="86">
      <pivotArea dataOnly="0" labelOnly="1" fieldPosition="0">
        <references count="1">
          <reference field="0" count="5">
            <x v="0"/>
            <x v="12"/>
            <x v="17"/>
            <x v="26"/>
            <x v="29"/>
          </reference>
        </references>
      </pivotArea>
    </format>
    <format dxfId="85">
      <pivotArea dataOnly="0" labelOnly="1" grandRow="1" outline="0" fieldPosition="0"/>
    </format>
    <format dxfId="84">
      <pivotArea dataOnly="0" labelOnly="1" outline="0" fieldPosition="0">
        <references count="1">
          <reference field="4294967294" count="2">
            <x v="0"/>
            <x v="1"/>
          </reference>
        </references>
      </pivotArea>
    </format>
    <format dxfId="83">
      <pivotArea type="all" dataOnly="0" outline="0" fieldPosition="0"/>
    </format>
    <format dxfId="82">
      <pivotArea outline="0" collapsedLevelsAreSubtotals="1" fieldPosition="0"/>
    </format>
    <format dxfId="81">
      <pivotArea field="0" type="button" dataOnly="0" labelOnly="1" outline="0" axis="axisRow" fieldPosition="0"/>
    </format>
    <format dxfId="80">
      <pivotArea dataOnly="0" labelOnly="1" fieldPosition="0">
        <references count="1">
          <reference field="0" count="5">
            <x v="0"/>
            <x v="12"/>
            <x v="17"/>
            <x v="26"/>
            <x v="29"/>
          </reference>
        </references>
      </pivotArea>
    </format>
    <format dxfId="79">
      <pivotArea dataOnly="0" labelOnly="1" grandRow="1" outline="0" fieldPosition="0"/>
    </format>
    <format dxfId="78">
      <pivotArea dataOnly="0" labelOnly="1" outline="0" fieldPosition="0">
        <references count="1">
          <reference field="4294967294" count="2">
            <x v="0"/>
            <x v="1"/>
          </reference>
        </references>
      </pivotArea>
    </format>
    <format dxfId="77">
      <pivotArea collapsedLevelsAreSubtotals="1" fieldPosition="0">
        <references count="1">
          <reference field="0" count="5">
            <x v="0"/>
            <x v="12"/>
            <x v="17"/>
            <x v="26"/>
            <x v="29"/>
          </reference>
        </references>
      </pivotArea>
    </format>
    <format dxfId="76">
      <pivotArea outline="0" collapsedLevelsAreSubtotals="1" fieldPosition="0">
        <references count="1">
          <reference field="4294967294" count="1" selected="0">
            <x v="1"/>
          </reference>
        </references>
      </pivotArea>
    </format>
    <format dxfId="75">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filters count="1">
    <filter fld="0" type="count" evalOrder="-1" id="2" iMeasureFld="1">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19A4D8F-BEF1-4189-B988-9FBDE220B36F}" name="PivotTable1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Team">
  <location ref="A145:C150" firstHeaderRow="0" firstDataRow="1" firstDataCol="1"/>
  <pivotFields count="19">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1"/>
            </reference>
          </references>
        </pivotArea>
      </autoSortScope>
    </pivotField>
    <pivotField numFmtId="9"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s>
  <rowFields count="1">
    <field x="0"/>
  </rowFields>
  <rowItems count="5">
    <i>
      <x v="26"/>
    </i>
    <i>
      <x v="8"/>
    </i>
    <i>
      <x v="12"/>
    </i>
    <i>
      <x v="10"/>
    </i>
    <i>
      <x v="7"/>
    </i>
  </rowItems>
  <colFields count="1">
    <field x="-2"/>
  </colFields>
  <colItems count="2">
    <i>
      <x/>
    </i>
    <i i="1">
      <x v="1"/>
    </i>
  </colItems>
  <dataFields count="2">
    <dataField name="Average of Attempted Line Breaks Team" fld="8" subtotal="average" baseField="0" baseItem="0"/>
    <dataField name="Average of Completed Line Breaks Team" fld="9" subtotal="average" baseField="0" baseItem="7"/>
  </dataFields>
  <formats count="11">
    <format dxfId="100">
      <pivotArea collapsedLevelsAreSubtotals="1" fieldPosition="0">
        <references count="1">
          <reference field="0" count="0"/>
        </references>
      </pivotArea>
    </format>
    <format dxfId="99">
      <pivotArea field="0" type="button" dataOnly="0" labelOnly="1" outline="0" axis="axisRow" fieldPosition="0"/>
    </format>
    <format dxfId="98">
      <pivotArea dataOnly="0" labelOnly="1" fieldPosition="0">
        <references count="1">
          <reference field="0" count="5">
            <x v="0"/>
            <x v="7"/>
            <x v="10"/>
            <x v="12"/>
            <x v="26"/>
          </reference>
        </references>
      </pivotArea>
    </format>
    <format dxfId="97">
      <pivotArea field="0" type="button" dataOnly="0" labelOnly="1" outline="0" axis="axisRow" fieldPosition="0"/>
    </format>
    <format dxfId="96">
      <pivotArea dataOnly="0" labelOnly="1" fieldPosition="0">
        <references count="1">
          <reference field="0" count="5">
            <x v="0"/>
            <x v="7"/>
            <x v="10"/>
            <x v="12"/>
            <x v="26"/>
          </reference>
        </references>
      </pivotArea>
    </format>
    <format dxfId="95">
      <pivotArea dataOnly="0" labelOnly="1" fieldPosition="0">
        <references count="1">
          <reference field="0" count="5">
            <x v="7"/>
            <x v="8"/>
            <x v="12"/>
            <x v="17"/>
            <x v="29"/>
          </reference>
        </references>
      </pivotArea>
    </format>
    <format dxfId="94">
      <pivotArea dataOnly="0" labelOnly="1" fieldPosition="0">
        <references count="1">
          <reference field="0" count="5">
            <x v="7"/>
            <x v="8"/>
            <x v="12"/>
            <x v="17"/>
            <x v="29"/>
          </reference>
        </references>
      </pivotArea>
    </format>
    <format dxfId="93">
      <pivotArea outline="0" collapsedLevelsAreSubtotals="1" fieldPosition="0"/>
    </format>
    <format dxfId="92">
      <pivotArea dataOnly="0" labelOnly="1" outline="0" fieldPosition="0">
        <references count="1">
          <reference field="4294967294" count="2">
            <x v="0"/>
            <x v="1"/>
          </reference>
        </references>
      </pivotArea>
    </format>
    <format dxfId="91">
      <pivotArea outline="0" collapsedLevelsAreSubtotals="1" fieldPosition="0"/>
    </format>
    <format dxfId="9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filters count="1">
    <filter fld="0" type="count" evalOrder="-1" id="4" iMeasureFld="1">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230800C-7211-4939-A4B6-FCD1AB7E8432}" name="PivotTable20"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Team">
  <location ref="A181:B186" firstHeaderRow="1" firstDataRow="1" firstDataCol="1"/>
  <pivotFields count="25">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pivotField showAll="0"/>
    <pivotField showAll="0"/>
    <pivotField numFmtId="2" showAll="0"/>
    <pivotField showAll="0"/>
    <pivotField showAll="0"/>
    <pivotField numFmtId="9" showAll="0"/>
    <pivotField showAll="0"/>
    <pivotField showAll="0"/>
    <pivotField showAll="0"/>
    <pivotField showAll="0"/>
    <pivotField numFmtId="10" showAll="0"/>
    <pivotField showAll="0"/>
    <pivotField showAll="0"/>
    <pivotField dataField="1" numFmtId="9" showAll="0"/>
    <pivotField showAll="0"/>
    <pivotField showAll="0"/>
    <pivotField numFmtId="9" showAll="0"/>
    <pivotField showAll="0"/>
    <pivotField showAll="0"/>
    <pivotField numFmtId="9" showAll="0"/>
    <pivotField showAll="0"/>
    <pivotField showAll="0"/>
    <pivotField showAll="0"/>
  </pivotFields>
  <rowFields count="1">
    <field x="0"/>
  </rowFields>
  <rowItems count="5">
    <i>
      <x v="12"/>
    </i>
    <i>
      <x v="8"/>
    </i>
    <i>
      <x v="26"/>
    </i>
    <i>
      <x v="11"/>
    </i>
    <i>
      <x v="16"/>
    </i>
  </rowItems>
  <colItems count="1">
    <i/>
  </colItems>
  <dataFields count="1">
    <dataField name="Average of Defensive Line Breaks Success Percentage" fld="15" subtotal="average" baseField="0" baseItem="8"/>
  </dataFields>
  <formats count="8">
    <format dxfId="108">
      <pivotArea outline="0" collapsedLevelsAreSubtotals="1" fieldPosition="0"/>
    </format>
    <format dxfId="107">
      <pivotArea type="all" dataOnly="0" outline="0" fieldPosition="0"/>
    </format>
    <format dxfId="106">
      <pivotArea outline="0" collapsedLevelsAreSubtotals="1" fieldPosition="0"/>
    </format>
    <format dxfId="105">
      <pivotArea field="0" type="button" dataOnly="0" labelOnly="1" outline="0" axis="axisRow" fieldPosition="0"/>
    </format>
    <format dxfId="104">
      <pivotArea dataOnly="0" labelOnly="1" fieldPosition="0">
        <references count="1">
          <reference field="0" count="0"/>
        </references>
      </pivotArea>
    </format>
    <format dxfId="103">
      <pivotArea dataOnly="0" labelOnly="1" grandRow="1" outline="0" fieldPosition="0"/>
    </format>
    <format dxfId="102">
      <pivotArea dataOnly="0" labelOnly="1" outline="0" axis="axisValues" fieldPosition="0"/>
    </format>
    <format dxfId="101">
      <pivotArea outline="0" collapsedLevelsAreSubtotals="1" fieldPosition="0"/>
    </format>
  </format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FD45163-1EEE-437E-88AF-20EC053949CE}" name="PivotTable18"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Team">
  <location ref="A165:B170" firstHeaderRow="1" firstDataRow="1" firstDataCol="1"/>
  <pivotFields count="25">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0"/>
            </reference>
          </references>
        </pivotArea>
      </autoSortScope>
    </pivotField>
    <pivotField numFmtId="9" showAll="0"/>
    <pivotField showAll="0"/>
    <pivotField showAll="0"/>
    <pivotField numFmtId="2" showAll="0"/>
    <pivotField showAll="0"/>
    <pivotField showAll="0"/>
    <pivotField numFmtId="9" showAll="0"/>
    <pivotField showAll="0"/>
    <pivotField showAll="0"/>
    <pivotField showAll="0"/>
    <pivotField showAll="0"/>
    <pivotField dataField="1" numFmtId="10" showAll="0"/>
    <pivotField showAll="0"/>
    <pivotField showAll="0"/>
    <pivotField numFmtId="9" showAll="0"/>
    <pivotField showAll="0"/>
    <pivotField showAll="0"/>
    <pivotField numFmtId="9" showAll="0"/>
    <pivotField showAll="0"/>
    <pivotField showAll="0"/>
    <pivotField numFmtId="9" showAll="0"/>
    <pivotField showAll="0"/>
    <pivotField showAll="0"/>
    <pivotField showAll="0"/>
  </pivotFields>
  <rowFields count="1">
    <field x="0"/>
  </rowFields>
  <rowItems count="5">
    <i>
      <x v="26"/>
    </i>
    <i>
      <x v="12"/>
    </i>
    <i>
      <x v="10"/>
    </i>
    <i>
      <x v="8"/>
    </i>
    <i>
      <x v="3"/>
    </i>
  </rowItems>
  <colItems count="1">
    <i/>
  </colItems>
  <dataFields count="1">
    <dataField name="Average of Line Breaks Success Percentage" fld="12" subtotal="average" baseField="0" baseItem="0"/>
  </dataFields>
  <formats count="8">
    <format dxfId="116">
      <pivotArea outline="0" collapsedLevelsAreSubtotals="1" fieldPosition="0"/>
    </format>
    <format dxfId="115">
      <pivotArea type="all" dataOnly="0" outline="0" fieldPosition="0"/>
    </format>
    <format dxfId="114">
      <pivotArea outline="0" collapsedLevelsAreSubtotals="1" fieldPosition="0"/>
    </format>
    <format dxfId="113">
      <pivotArea field="0" type="button" dataOnly="0" labelOnly="1" outline="0" axis="axisRow" fieldPosition="0"/>
    </format>
    <format dxfId="112">
      <pivotArea dataOnly="0" labelOnly="1" fieldPosition="0">
        <references count="1">
          <reference field="0" count="0"/>
        </references>
      </pivotArea>
    </format>
    <format dxfId="111">
      <pivotArea dataOnly="0" labelOnly="1" grandRow="1" outline="0" fieldPosition="0"/>
    </format>
    <format dxfId="110">
      <pivotArea dataOnly="0" labelOnly="1" outline="0" axis="axisValues" fieldPosition="0"/>
    </format>
    <format dxfId="109">
      <pivotArea outline="0" collapsedLevelsAreSubtotals="1" fieldPosition="0"/>
    </format>
  </format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480F8C1-FB6F-4434-8CF8-11DB976D8CEE}" name="PivotTable1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Team">
  <location ref="A125:C130" firstHeaderRow="0" firstDataRow="1" firstDataCol="1"/>
  <pivotFields count="19">
    <pivotField axis="axisRow" showAll="0" measureFilter="1" sortType="de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autoSortScope>
        <pivotArea dataOnly="0" outline="0" fieldPosition="0">
          <references count="1">
            <reference field="4294967294" count="1" selected="0">
              <x v="1"/>
            </reference>
          </references>
        </pivotArea>
      </autoSortScope>
    </pivotField>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s>
  <rowFields count="1">
    <field x="0"/>
  </rowFields>
  <rowItems count="5">
    <i>
      <x v="12"/>
    </i>
    <i>
      <x v="11"/>
    </i>
    <i>
      <x v="8"/>
    </i>
    <i>
      <x v="17"/>
    </i>
    <i>
      <x v="10"/>
    </i>
  </rowItems>
  <colFields count="1">
    <field x="-2"/>
  </colFields>
  <colItems count="2">
    <i>
      <x/>
    </i>
    <i i="1">
      <x v="1"/>
    </i>
  </colItems>
  <dataFields count="2">
    <dataField name="Average of Crosses Team" fld="14" subtotal="average" baseField="0" baseItem="7"/>
    <dataField name="Average of Crosses Completed Team" fld="15" subtotal="average" baseField="0" baseItem="17"/>
  </dataFields>
  <formats count="13">
    <format dxfId="129">
      <pivotArea collapsedLevelsAreSubtotals="1" fieldPosition="0">
        <references count="1">
          <reference field="0" count="0"/>
        </references>
      </pivotArea>
    </format>
    <format dxfId="128">
      <pivotArea field="0" type="button" dataOnly="0" labelOnly="1" outline="0" axis="axisRow" fieldPosition="0"/>
    </format>
    <format dxfId="127">
      <pivotArea dataOnly="0" labelOnly="1" fieldPosition="0">
        <references count="1">
          <reference field="0" count="5">
            <x v="0"/>
            <x v="7"/>
            <x v="10"/>
            <x v="12"/>
            <x v="26"/>
          </reference>
        </references>
      </pivotArea>
    </format>
    <format dxfId="126">
      <pivotArea field="0" type="button" dataOnly="0" labelOnly="1" outline="0" axis="axisRow" fieldPosition="0"/>
    </format>
    <format dxfId="125">
      <pivotArea outline="0" collapsedLevelsAreSubtotals="1" fieldPosition="0"/>
    </format>
    <format dxfId="124">
      <pivotArea outline="0" collapsedLevelsAreSubtotals="1" fieldPosition="0"/>
    </format>
    <format dxfId="123">
      <pivotArea dataOnly="0" labelOnly="1" fieldPosition="0">
        <references count="1">
          <reference field="0" count="5">
            <x v="7"/>
            <x v="8"/>
            <x v="12"/>
            <x v="17"/>
            <x v="29"/>
          </reference>
        </references>
      </pivotArea>
    </format>
    <format dxfId="122">
      <pivotArea dataOnly="0" outline="0" fieldPosition="0">
        <references count="1">
          <reference field="4294967294" count="1">
            <x v="0"/>
          </reference>
        </references>
      </pivotArea>
    </format>
    <format dxfId="121">
      <pivotArea dataOnly="0" outline="0" fieldPosition="0">
        <references count="1">
          <reference field="4294967294" count="1">
            <x v="0"/>
          </reference>
        </references>
      </pivotArea>
    </format>
    <format dxfId="120">
      <pivotArea dataOnly="0" labelOnly="1" outline="0" fieldPosition="0">
        <references count="1">
          <reference field="4294967294" count="1">
            <x v="1"/>
          </reference>
        </references>
      </pivotArea>
    </format>
    <format dxfId="119">
      <pivotArea dataOnly="0" labelOnly="1" outline="0" fieldPosition="0">
        <references count="1">
          <reference field="4294967294" count="1">
            <x v="1"/>
          </reference>
        </references>
      </pivotArea>
    </format>
    <format dxfId="118">
      <pivotArea dataOnly="0" labelOnly="1" fieldPosition="0">
        <references count="1">
          <reference field="0" count="0"/>
        </references>
      </pivotArea>
    </format>
    <format dxfId="117">
      <pivotArea dataOnly="0" labelOnly="1" fieldPosition="0">
        <references count="1">
          <reference field="0" count="1">
            <x v="11"/>
          </reference>
        </references>
      </pivotArea>
    </format>
  </formats>
  <pivotTableStyleInfo name="PivotStyleLight16" showRowHeaders="1" showColHeaders="1" showRowStripes="0" showColStripes="0" showLastColumn="1"/>
  <filters count="1">
    <filter fld="0" type="count" evalOrder="-1" id="5" iMeasureFld="1">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B1A6FD-7A20-47DB-9672-162C34F8B905}" name="Table1" displayName="Table1" ref="A1:AL65" totalsRowShown="0" headerRowCellStyle="Normal" dataCellStyle="Normal">
  <autoFilter ref="A1:AL65" xr:uid="{CFB1A6FD-7A20-47DB-9672-162C34F8B905}"/>
  <tableColumns count="38">
    <tableColumn id="1" xr3:uid="{C09A0A2C-642F-4876-9C6C-AD6A86B07995}" name="team1" dataCellStyle="Normal"/>
    <tableColumn id="2" xr3:uid="{EC8ACE44-44FA-433C-8E80-B72207275D18}" name="team2" dataCellStyle="Normal"/>
    <tableColumn id="3" xr3:uid="{C1D7511F-999D-46A5-B04F-D2B43A961AAD}" name="possession team1" dataCellStyle="Normal"/>
    <tableColumn id="4" xr3:uid="{8294D38B-338B-498D-AABC-A3127261D530}" name="possession team2" dataCellStyle="Normal"/>
    <tableColumn id="6" xr3:uid="{917091BB-9F1D-439F-AF15-85CD35BE1AEF}" name="number of goals team1" dataCellStyle="Normal"/>
    <tableColumn id="7" xr3:uid="{0CF28376-C313-4BAC-9D70-76EA7A0A9401}" name="number of goals team2" dataCellStyle="Normal"/>
    <tableColumn id="11" xr3:uid="{4D29B785-6FA6-4513-92FC-6362FC52A61B}" name="total attempts team1" dataCellStyle="Normal"/>
    <tableColumn id="12" xr3:uid="{2B97F8EB-CF74-4AA9-97B9-FC24232DC3AD}" name="total attempts team2" dataCellStyle="Normal"/>
    <tableColumn id="13" xr3:uid="{68EF79F6-D957-496D-9E66-9C39F3C76717}" name="conceded team1" dataCellStyle="Normal"/>
    <tableColumn id="14" xr3:uid="{38C59D77-A22D-42C7-A14B-0AAEA68768E4}" name="conceded team2" dataCellStyle="Normal"/>
    <tableColumn id="21" xr3:uid="{75E2BD2E-0B7E-4E8E-B47C-FEDC15660FDF}" name="on target attempts team1" dataCellStyle="Normal"/>
    <tableColumn id="22" xr3:uid="{8CB0B273-25C8-4E13-8822-A64584E885BE}" name="on target attempts team2" dataCellStyle="Normal"/>
    <tableColumn id="23" xr3:uid="{971F803E-7A9E-4667-B778-B1CC28AEA4E8}" name="off target attempts team1" dataCellStyle="Normal"/>
    <tableColumn id="24" xr3:uid="{4AEF0B4B-4FF5-4D07-BFB6-3CCA11517B92}" name="off target attempts team2" dataCellStyle="Normal"/>
    <tableColumn id="47" xr3:uid="{D1AE5312-A583-4040-A363-272589F966F0}" name="receptions between midfield and defensive lines team1" dataCellStyle="Normal"/>
    <tableColumn id="48" xr3:uid="{8A46A850-D10D-4F45-A5AA-F16F43100577}" name="receptions between midfield and defensive lines team2" dataCellStyle="Normal"/>
    <tableColumn id="49" xr3:uid="{3EE3CB3B-72A9-44F4-ABF6-EF8C540C1DB2}" name="attempted line breaks team1" dataCellStyle="Normal"/>
    <tableColumn id="50" xr3:uid="{B688EE44-00E7-4984-9DCB-5439B5947D14}" name="attempted line breaks team2" dataCellStyle="Normal"/>
    <tableColumn id="51" xr3:uid="{A605CC5A-5C20-4416-BF35-CE8E61DA49C9}" name="completed line breaksteam1" dataCellStyle="Normal"/>
    <tableColumn id="52" xr3:uid="{03B9BB04-3646-4D2E-8969-8D8FE9239A11}" name="completed line breaks team2" dataCellStyle="Normal"/>
    <tableColumn id="53" xr3:uid="{85A3E258-765A-4658-A13E-3E21B2201287}" name="attempted defensive line breaks team1" dataCellStyle="Normal"/>
    <tableColumn id="54" xr3:uid="{712944AA-862C-4142-8F2D-C323C9A5625B}" name="attempted defensive line breaks team2" dataCellStyle="Normal"/>
    <tableColumn id="55" xr3:uid="{E0AEE2C5-F6E8-49CE-95C6-0FAB30EBADBD}" name="completed defensive line breaksteam1" dataCellStyle="Normal"/>
    <tableColumn id="56" xr3:uid="{31DAA8D1-C3D1-4B09-98C0-FD95DA1DF31E}" name="completed defensive line breaks team2" dataCellStyle="Normal"/>
    <tableColumn id="65" xr3:uid="{06C94529-D561-480B-B41A-4EAA943E077A}" name="passes team1" dataCellStyle="Normal"/>
    <tableColumn id="66" xr3:uid="{93960280-83AD-4AAA-95F3-236BFB1AF0FF}" name="passes team2" dataCellStyle="Normal"/>
    <tableColumn id="67" xr3:uid="{77C38EAE-6DC2-4F53-B715-A415926F4921}" name="passes completed team1" dataCellStyle="Normal"/>
    <tableColumn id="68" xr3:uid="{971EE5AB-7EBA-462C-BC0D-34063C832F50}" name="passes completed team2" dataCellStyle="Normal"/>
    <tableColumn id="69" xr3:uid="{336AAB25-D0BB-422B-B04C-88BF0638E1FC}" name="crosses team1" dataCellStyle="Normal"/>
    <tableColumn id="70" xr3:uid="{E1CC8BEA-2BEC-491E-97C0-083E4D1A788C}" name="crosses team2" dataCellStyle="Normal"/>
    <tableColumn id="71" xr3:uid="{75251A60-585A-4E86-ACAD-38788EFC5AFB}" name="crosses completed team1" dataCellStyle="Normal"/>
    <tableColumn id="72" xr3:uid="{7AF7756D-9F5A-4D24-8D00-30928FF7E343}" name="crosses completed team2" dataCellStyle="Normal"/>
    <tableColumn id="81" xr3:uid="{A889AE86-CA52-402E-9559-C031EAC006B7}" name="goal preventions team1" dataCellStyle="Normal"/>
    <tableColumn id="82" xr3:uid="{5FBACDFF-BE34-4B70-8909-6C36E51D3CC8}" name="goal preventions team2" dataCellStyle="Normal"/>
    <tableColumn id="85" xr3:uid="{79F69C3D-8B0C-4A29-9C72-672C5E4C8AEC}" name="forced turnovers team1" dataCellStyle="Normal"/>
    <tableColumn id="86" xr3:uid="{A2FA3CEC-4D20-417F-9139-C5DA70A2FA48}" name="forced turnovers team2" dataCellStyle="Normal"/>
    <tableColumn id="87" xr3:uid="{01104034-B5C0-47C2-B8CA-A2645930113B}" name="defensive pressures applied team1" dataCellStyle="Normal"/>
    <tableColumn id="88" xr3:uid="{6D6678B6-2E42-4118-88A1-194ABA1B8309}" name="defensive pressures applied team2" dataCellStyle="Normal"/>
  </tableColumns>
  <tableStyleInfo name="TableStyleMedium6" showFirstColumn="0" showLastColumn="0" showRowStripes="0"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drawing" Target="../drawings/drawing1.xml"/><Relationship Id="rId2" Type="http://schemas.openxmlformats.org/officeDocument/2006/relationships/pivotTable" Target="../pivotTables/pivotTable2.xml"/><Relationship Id="rId16" Type="http://schemas.openxmlformats.org/officeDocument/2006/relationships/printerSettings" Target="../printerSettings/printerSettings2.bin"/><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66"/>
  <sheetViews>
    <sheetView zoomScale="115" zoomScaleNormal="115" workbookViewId="0">
      <selection activeCell="F6" sqref="F6"/>
    </sheetView>
  </sheetViews>
  <sheetFormatPr defaultColWidth="14.25" defaultRowHeight="15.75" zeroHeight="1" x14ac:dyDescent="0.25"/>
  <cols>
    <col min="1" max="2" width="15.125" bestFit="1" customWidth="1"/>
    <col min="3" max="4" width="17.625" style="1" customWidth="1"/>
    <col min="5" max="6" width="22.5" customWidth="1"/>
    <col min="7" max="8" width="21" customWidth="1"/>
    <col min="9" max="10" width="16.875" customWidth="1"/>
    <col min="11" max="12" width="24.875" customWidth="1"/>
    <col min="13" max="14" width="25" customWidth="1"/>
    <col min="15" max="16" width="49.875" customWidth="1"/>
    <col min="17" max="18" width="27.5" customWidth="1"/>
    <col min="19" max="19" width="27" customWidth="1"/>
    <col min="20" max="20" width="27.5" customWidth="1"/>
    <col min="21" max="22" width="36.125" customWidth="1"/>
    <col min="23" max="23" width="35.625" customWidth="1"/>
    <col min="24" max="24" width="36.125" customWidth="1"/>
    <col min="25" max="26" width="14" customWidth="1"/>
    <col min="27" max="28" width="23.625" customWidth="1"/>
    <col min="29" max="30" width="14.625" customWidth="1"/>
    <col min="31" max="32" width="24.25" customWidth="1"/>
    <col min="33" max="36" width="23" customWidth="1"/>
    <col min="37" max="38" width="32.125" customWidth="1"/>
    <col min="39" max="46" width="10.25" customWidth="1"/>
    <col min="47" max="136" width="11.25" customWidth="1"/>
    <col min="137" max="1036" width="12.25" customWidth="1"/>
    <col min="1037" max="10036" width="13.25" customWidth="1"/>
    <col min="10037" max="16334" width="14.25"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t="s">
        <v>39</v>
      </c>
      <c r="C2">
        <v>0.42</v>
      </c>
      <c r="D2">
        <v>0.5</v>
      </c>
      <c r="E2">
        <v>0</v>
      </c>
      <c r="F2">
        <v>2</v>
      </c>
      <c r="G2">
        <v>5</v>
      </c>
      <c r="H2">
        <v>6</v>
      </c>
      <c r="I2">
        <v>2</v>
      </c>
      <c r="J2">
        <v>0</v>
      </c>
      <c r="K2">
        <v>0</v>
      </c>
      <c r="L2">
        <v>3</v>
      </c>
      <c r="M2">
        <v>5</v>
      </c>
      <c r="N2">
        <v>3</v>
      </c>
      <c r="O2">
        <v>5</v>
      </c>
      <c r="P2">
        <v>8</v>
      </c>
      <c r="Q2">
        <v>136</v>
      </c>
      <c r="R2">
        <v>155</v>
      </c>
      <c r="S2">
        <v>86</v>
      </c>
      <c r="T2">
        <v>99</v>
      </c>
      <c r="U2">
        <v>9</v>
      </c>
      <c r="V2">
        <v>13</v>
      </c>
      <c r="W2">
        <v>4</v>
      </c>
      <c r="X2">
        <v>7</v>
      </c>
      <c r="Y2">
        <v>450</v>
      </c>
      <c r="Z2">
        <v>480</v>
      </c>
      <c r="AA2">
        <v>381</v>
      </c>
      <c r="AB2">
        <v>409</v>
      </c>
      <c r="AC2">
        <v>9</v>
      </c>
      <c r="AD2">
        <v>14</v>
      </c>
      <c r="AE2">
        <v>4</v>
      </c>
      <c r="AF2">
        <v>4</v>
      </c>
      <c r="AG2">
        <v>6</v>
      </c>
      <c r="AH2">
        <v>5</v>
      </c>
      <c r="AI2">
        <v>52</v>
      </c>
      <c r="AJ2">
        <v>72</v>
      </c>
      <c r="AK2">
        <v>256</v>
      </c>
      <c r="AL2">
        <v>279</v>
      </c>
    </row>
    <row r="3" spans="1:38" x14ac:dyDescent="0.25">
      <c r="A3" t="s">
        <v>40</v>
      </c>
      <c r="B3" t="s">
        <v>41</v>
      </c>
      <c r="C3">
        <v>0.72</v>
      </c>
      <c r="D3">
        <v>0.19</v>
      </c>
      <c r="E3">
        <v>6</v>
      </c>
      <c r="F3">
        <v>2</v>
      </c>
      <c r="G3">
        <v>13</v>
      </c>
      <c r="H3">
        <v>8</v>
      </c>
      <c r="I3">
        <v>2</v>
      </c>
      <c r="J3">
        <v>6</v>
      </c>
      <c r="K3">
        <v>7</v>
      </c>
      <c r="L3">
        <v>3</v>
      </c>
      <c r="M3">
        <v>3</v>
      </c>
      <c r="N3">
        <v>4</v>
      </c>
      <c r="O3">
        <v>16</v>
      </c>
      <c r="P3">
        <v>4</v>
      </c>
      <c r="Q3">
        <v>238</v>
      </c>
      <c r="R3">
        <v>101</v>
      </c>
      <c r="S3">
        <v>178</v>
      </c>
      <c r="T3">
        <v>45</v>
      </c>
      <c r="U3">
        <v>25</v>
      </c>
      <c r="V3">
        <v>7</v>
      </c>
      <c r="W3">
        <v>16</v>
      </c>
      <c r="X3">
        <v>4</v>
      </c>
      <c r="Y3">
        <v>809</v>
      </c>
      <c r="Z3">
        <v>224</v>
      </c>
      <c r="AA3">
        <v>730</v>
      </c>
      <c r="AB3">
        <v>154</v>
      </c>
      <c r="AC3">
        <v>23</v>
      </c>
      <c r="AD3">
        <v>8</v>
      </c>
      <c r="AE3">
        <v>7</v>
      </c>
      <c r="AF3">
        <v>1</v>
      </c>
      <c r="AG3">
        <v>8</v>
      </c>
      <c r="AH3">
        <v>13</v>
      </c>
      <c r="AI3">
        <v>63</v>
      </c>
      <c r="AJ3">
        <v>72</v>
      </c>
      <c r="AK3">
        <v>139</v>
      </c>
      <c r="AL3">
        <v>416</v>
      </c>
    </row>
    <row r="4" spans="1:38" x14ac:dyDescent="0.25">
      <c r="A4" t="s">
        <v>42</v>
      </c>
      <c r="B4" t="s">
        <v>43</v>
      </c>
      <c r="C4">
        <v>0.44</v>
      </c>
      <c r="D4">
        <v>0.45</v>
      </c>
      <c r="E4">
        <v>0</v>
      </c>
      <c r="F4">
        <v>2</v>
      </c>
      <c r="G4">
        <v>14</v>
      </c>
      <c r="H4">
        <v>9</v>
      </c>
      <c r="I4">
        <v>2</v>
      </c>
      <c r="J4">
        <v>0</v>
      </c>
      <c r="K4">
        <v>3</v>
      </c>
      <c r="L4">
        <v>3</v>
      </c>
      <c r="M4">
        <v>8</v>
      </c>
      <c r="N4">
        <v>5</v>
      </c>
      <c r="O4">
        <v>15</v>
      </c>
      <c r="P4">
        <v>14</v>
      </c>
      <c r="Q4">
        <v>151</v>
      </c>
      <c r="R4">
        <v>162</v>
      </c>
      <c r="S4">
        <v>89</v>
      </c>
      <c r="T4">
        <v>96</v>
      </c>
      <c r="U4">
        <v>22</v>
      </c>
      <c r="V4">
        <v>22</v>
      </c>
      <c r="W4">
        <v>15</v>
      </c>
      <c r="X4">
        <v>10</v>
      </c>
      <c r="Y4">
        <v>383</v>
      </c>
      <c r="Z4">
        <v>438</v>
      </c>
      <c r="AA4">
        <v>313</v>
      </c>
      <c r="AB4">
        <v>374</v>
      </c>
      <c r="AC4">
        <v>19</v>
      </c>
      <c r="AD4">
        <v>25</v>
      </c>
      <c r="AE4">
        <v>7</v>
      </c>
      <c r="AF4">
        <v>8</v>
      </c>
      <c r="AG4">
        <v>9</v>
      </c>
      <c r="AH4">
        <v>15</v>
      </c>
      <c r="AI4">
        <v>63</v>
      </c>
      <c r="AJ4">
        <v>73</v>
      </c>
      <c r="AK4">
        <v>263</v>
      </c>
      <c r="AL4">
        <v>251</v>
      </c>
    </row>
    <row r="5" spans="1:38" x14ac:dyDescent="0.25">
      <c r="A5" t="s">
        <v>44</v>
      </c>
      <c r="B5" t="s">
        <v>45</v>
      </c>
      <c r="C5">
        <v>0.51</v>
      </c>
      <c r="D5">
        <v>0.39</v>
      </c>
      <c r="E5">
        <v>1</v>
      </c>
      <c r="F5">
        <v>1</v>
      </c>
      <c r="G5">
        <v>6</v>
      </c>
      <c r="H5">
        <v>7</v>
      </c>
      <c r="I5">
        <v>1</v>
      </c>
      <c r="J5">
        <v>1</v>
      </c>
      <c r="K5">
        <v>1</v>
      </c>
      <c r="L5">
        <v>3</v>
      </c>
      <c r="M5">
        <v>4</v>
      </c>
      <c r="N5">
        <v>3</v>
      </c>
      <c r="O5">
        <v>12</v>
      </c>
      <c r="P5">
        <v>9</v>
      </c>
      <c r="Q5">
        <v>199</v>
      </c>
      <c r="R5">
        <v>174</v>
      </c>
      <c r="S5">
        <v>146</v>
      </c>
      <c r="T5">
        <v>103</v>
      </c>
      <c r="U5">
        <v>23</v>
      </c>
      <c r="V5">
        <v>17</v>
      </c>
      <c r="W5">
        <v>15</v>
      </c>
      <c r="X5">
        <v>8</v>
      </c>
      <c r="Y5">
        <v>569</v>
      </c>
      <c r="Z5">
        <v>409</v>
      </c>
      <c r="AA5">
        <v>509</v>
      </c>
      <c r="AB5">
        <v>321</v>
      </c>
      <c r="AC5">
        <v>31</v>
      </c>
      <c r="AD5">
        <v>15</v>
      </c>
      <c r="AE5">
        <v>4</v>
      </c>
      <c r="AF5">
        <v>6</v>
      </c>
      <c r="AG5">
        <v>7</v>
      </c>
      <c r="AH5">
        <v>7</v>
      </c>
      <c r="AI5">
        <v>81</v>
      </c>
      <c r="AJ5">
        <v>72</v>
      </c>
      <c r="AK5">
        <v>242</v>
      </c>
      <c r="AL5">
        <v>292</v>
      </c>
    </row>
    <row r="6" spans="1:38" x14ac:dyDescent="0.25">
      <c r="A6" t="s">
        <v>46</v>
      </c>
      <c r="B6" t="s">
        <v>47</v>
      </c>
      <c r="C6">
        <v>0.64</v>
      </c>
      <c r="D6">
        <v>0.24</v>
      </c>
      <c r="E6">
        <v>1</v>
      </c>
      <c r="F6">
        <v>2</v>
      </c>
      <c r="G6">
        <v>14</v>
      </c>
      <c r="H6">
        <v>3</v>
      </c>
      <c r="I6">
        <v>2</v>
      </c>
      <c r="J6">
        <v>1</v>
      </c>
      <c r="K6">
        <v>6</v>
      </c>
      <c r="L6">
        <v>2</v>
      </c>
      <c r="M6">
        <v>5</v>
      </c>
      <c r="N6">
        <v>0</v>
      </c>
      <c r="O6">
        <v>26</v>
      </c>
      <c r="P6">
        <v>9</v>
      </c>
      <c r="Q6">
        <v>191</v>
      </c>
      <c r="R6">
        <v>137</v>
      </c>
      <c r="S6">
        <v>127</v>
      </c>
      <c r="T6">
        <v>68</v>
      </c>
      <c r="U6">
        <v>39</v>
      </c>
      <c r="V6">
        <v>15</v>
      </c>
      <c r="W6">
        <v>25</v>
      </c>
      <c r="X6">
        <v>7</v>
      </c>
      <c r="Y6">
        <v>610</v>
      </c>
      <c r="Z6">
        <v>267</v>
      </c>
      <c r="AA6">
        <v>529</v>
      </c>
      <c r="AB6">
        <v>190</v>
      </c>
      <c r="AC6">
        <v>29</v>
      </c>
      <c r="AD6">
        <v>9</v>
      </c>
      <c r="AE6">
        <v>12</v>
      </c>
      <c r="AF6">
        <v>2</v>
      </c>
      <c r="AG6">
        <v>4</v>
      </c>
      <c r="AH6">
        <v>14</v>
      </c>
      <c r="AI6">
        <v>65</v>
      </c>
      <c r="AJ6">
        <v>80</v>
      </c>
      <c r="AK6">
        <v>163</v>
      </c>
      <c r="AL6">
        <v>361</v>
      </c>
    </row>
    <row r="7" spans="1:38" x14ac:dyDescent="0.25">
      <c r="A7" t="s">
        <v>48</v>
      </c>
      <c r="B7" t="s">
        <v>49</v>
      </c>
      <c r="C7">
        <v>0.55000000000000004</v>
      </c>
      <c r="D7">
        <v>0.33</v>
      </c>
      <c r="E7">
        <v>0</v>
      </c>
      <c r="F7">
        <v>0</v>
      </c>
      <c r="G7">
        <v>11</v>
      </c>
      <c r="H7">
        <v>11</v>
      </c>
      <c r="I7">
        <v>0</v>
      </c>
      <c r="J7">
        <v>0</v>
      </c>
      <c r="K7">
        <v>4</v>
      </c>
      <c r="L7">
        <v>1</v>
      </c>
      <c r="M7">
        <v>4</v>
      </c>
      <c r="N7">
        <v>7</v>
      </c>
      <c r="O7">
        <v>14</v>
      </c>
      <c r="P7">
        <v>7</v>
      </c>
      <c r="Q7">
        <v>190</v>
      </c>
      <c r="R7">
        <v>174</v>
      </c>
      <c r="S7">
        <v>136</v>
      </c>
      <c r="T7">
        <v>85</v>
      </c>
      <c r="U7">
        <v>21</v>
      </c>
      <c r="V7">
        <v>17</v>
      </c>
      <c r="W7">
        <v>12</v>
      </c>
      <c r="X7">
        <v>6</v>
      </c>
      <c r="Y7">
        <v>594</v>
      </c>
      <c r="Z7">
        <v>387</v>
      </c>
      <c r="AA7">
        <v>523</v>
      </c>
      <c r="AB7">
        <v>302</v>
      </c>
      <c r="AC7">
        <v>27</v>
      </c>
      <c r="AD7">
        <v>13</v>
      </c>
      <c r="AE7">
        <v>10</v>
      </c>
      <c r="AF7">
        <v>3</v>
      </c>
      <c r="AG7">
        <v>11</v>
      </c>
      <c r="AH7">
        <v>11</v>
      </c>
      <c r="AI7">
        <v>76</v>
      </c>
      <c r="AJ7">
        <v>73</v>
      </c>
      <c r="AK7">
        <v>226</v>
      </c>
      <c r="AL7">
        <v>287</v>
      </c>
    </row>
    <row r="8" spans="1:38" x14ac:dyDescent="0.25">
      <c r="A8" t="s">
        <v>50</v>
      </c>
      <c r="B8" t="s">
        <v>51</v>
      </c>
      <c r="C8">
        <v>0.54</v>
      </c>
      <c r="D8">
        <v>0.31</v>
      </c>
      <c r="E8">
        <v>0</v>
      </c>
      <c r="F8">
        <v>0</v>
      </c>
      <c r="G8">
        <v>13</v>
      </c>
      <c r="H8">
        <v>8</v>
      </c>
      <c r="I8">
        <v>0</v>
      </c>
      <c r="J8">
        <v>0</v>
      </c>
      <c r="K8">
        <v>4</v>
      </c>
      <c r="L8">
        <v>1</v>
      </c>
      <c r="M8">
        <v>5</v>
      </c>
      <c r="N8">
        <v>4</v>
      </c>
      <c r="O8">
        <v>20</v>
      </c>
      <c r="P8">
        <v>3</v>
      </c>
      <c r="Q8">
        <v>170</v>
      </c>
      <c r="R8">
        <v>150</v>
      </c>
      <c r="S8">
        <v>117</v>
      </c>
      <c r="T8">
        <v>82</v>
      </c>
      <c r="U8">
        <v>32</v>
      </c>
      <c r="V8">
        <v>12</v>
      </c>
      <c r="W8">
        <v>19</v>
      </c>
      <c r="X8">
        <v>2</v>
      </c>
      <c r="Y8">
        <v>485</v>
      </c>
      <c r="Z8">
        <v>322</v>
      </c>
      <c r="AA8">
        <v>422</v>
      </c>
      <c r="AB8">
        <v>241</v>
      </c>
      <c r="AC8">
        <v>33</v>
      </c>
      <c r="AD8">
        <v>10</v>
      </c>
      <c r="AE8">
        <v>8</v>
      </c>
      <c r="AF8">
        <v>2</v>
      </c>
      <c r="AG8">
        <v>8</v>
      </c>
      <c r="AH8">
        <v>15</v>
      </c>
      <c r="AI8">
        <v>61</v>
      </c>
      <c r="AJ8">
        <v>70</v>
      </c>
      <c r="AK8">
        <v>193</v>
      </c>
      <c r="AL8">
        <v>290</v>
      </c>
    </row>
    <row r="9" spans="1:38" x14ac:dyDescent="0.25">
      <c r="A9" t="s">
        <v>52</v>
      </c>
      <c r="B9" t="s">
        <v>53</v>
      </c>
      <c r="C9">
        <v>0.56000000000000005</v>
      </c>
      <c r="D9">
        <v>0.35</v>
      </c>
      <c r="E9">
        <v>4</v>
      </c>
      <c r="F9">
        <v>1</v>
      </c>
      <c r="G9">
        <v>22</v>
      </c>
      <c r="H9">
        <v>4</v>
      </c>
      <c r="I9">
        <v>1</v>
      </c>
      <c r="J9">
        <v>4</v>
      </c>
      <c r="K9">
        <v>7</v>
      </c>
      <c r="L9">
        <v>1</v>
      </c>
      <c r="M9">
        <v>9</v>
      </c>
      <c r="N9">
        <v>3</v>
      </c>
      <c r="O9">
        <v>26</v>
      </c>
      <c r="P9">
        <v>7</v>
      </c>
      <c r="Q9">
        <v>173</v>
      </c>
      <c r="R9">
        <v>133</v>
      </c>
      <c r="S9">
        <v>135</v>
      </c>
      <c r="T9">
        <v>84</v>
      </c>
      <c r="U9">
        <v>32</v>
      </c>
      <c r="V9">
        <v>15</v>
      </c>
      <c r="W9">
        <v>27</v>
      </c>
      <c r="X9">
        <v>7</v>
      </c>
      <c r="Y9">
        <v>734</v>
      </c>
      <c r="Z9">
        <v>466</v>
      </c>
      <c r="AA9">
        <v>672</v>
      </c>
      <c r="AB9">
        <v>399</v>
      </c>
      <c r="AC9">
        <v>34</v>
      </c>
      <c r="AD9">
        <v>9</v>
      </c>
      <c r="AE9">
        <v>17</v>
      </c>
      <c r="AF9">
        <v>2</v>
      </c>
      <c r="AG9">
        <v>4</v>
      </c>
      <c r="AH9">
        <v>22</v>
      </c>
      <c r="AI9">
        <v>64</v>
      </c>
      <c r="AJ9">
        <v>56</v>
      </c>
      <c r="AK9">
        <v>250</v>
      </c>
      <c r="AL9">
        <v>316</v>
      </c>
    </row>
    <row r="10" spans="1:38" x14ac:dyDescent="0.25">
      <c r="A10" t="s">
        <v>54</v>
      </c>
      <c r="B10" t="s">
        <v>55</v>
      </c>
      <c r="C10">
        <v>0.32</v>
      </c>
      <c r="D10">
        <v>0.56999999999999995</v>
      </c>
      <c r="E10">
        <v>0</v>
      </c>
      <c r="F10">
        <v>0</v>
      </c>
      <c r="G10">
        <v>8</v>
      </c>
      <c r="H10">
        <v>6</v>
      </c>
      <c r="I10">
        <v>0</v>
      </c>
      <c r="J10">
        <v>0</v>
      </c>
      <c r="K10">
        <v>2</v>
      </c>
      <c r="L10">
        <v>2</v>
      </c>
      <c r="M10">
        <v>0</v>
      </c>
      <c r="N10">
        <v>2</v>
      </c>
      <c r="O10">
        <v>4</v>
      </c>
      <c r="P10">
        <v>9</v>
      </c>
      <c r="Q10">
        <v>142</v>
      </c>
      <c r="R10">
        <v>169</v>
      </c>
      <c r="S10">
        <v>81</v>
      </c>
      <c r="T10">
        <v>116</v>
      </c>
      <c r="U10">
        <v>10</v>
      </c>
      <c r="V10">
        <v>18</v>
      </c>
      <c r="W10">
        <v>4</v>
      </c>
      <c r="X10">
        <v>9</v>
      </c>
      <c r="Y10">
        <v>360</v>
      </c>
      <c r="Z10">
        <v>667</v>
      </c>
      <c r="AA10">
        <v>290</v>
      </c>
      <c r="AB10">
        <v>592</v>
      </c>
      <c r="AC10">
        <v>10</v>
      </c>
      <c r="AD10">
        <v>19</v>
      </c>
      <c r="AE10">
        <v>1</v>
      </c>
      <c r="AF10">
        <v>4</v>
      </c>
      <c r="AG10">
        <v>7</v>
      </c>
      <c r="AH10">
        <v>8</v>
      </c>
      <c r="AI10">
        <v>87</v>
      </c>
      <c r="AJ10">
        <v>58</v>
      </c>
      <c r="AK10">
        <v>391</v>
      </c>
      <c r="AL10">
        <v>217</v>
      </c>
    </row>
    <row r="11" spans="1:38" x14ac:dyDescent="0.25">
      <c r="A11" t="s">
        <v>56</v>
      </c>
      <c r="B11" t="s">
        <v>57</v>
      </c>
      <c r="C11">
        <v>0.65</v>
      </c>
      <c r="D11">
        <v>0.22</v>
      </c>
      <c r="E11">
        <v>1</v>
      </c>
      <c r="F11">
        <v>2</v>
      </c>
      <c r="G11">
        <v>25</v>
      </c>
      <c r="H11">
        <v>10</v>
      </c>
      <c r="I11">
        <v>2</v>
      </c>
      <c r="J11">
        <v>1</v>
      </c>
      <c r="K11">
        <v>9</v>
      </c>
      <c r="L11">
        <v>3</v>
      </c>
      <c r="M11">
        <v>11</v>
      </c>
      <c r="N11">
        <v>6</v>
      </c>
      <c r="O11">
        <v>19</v>
      </c>
      <c r="P11">
        <v>10</v>
      </c>
      <c r="Q11">
        <v>241</v>
      </c>
      <c r="R11">
        <v>113</v>
      </c>
      <c r="S11">
        <v>185</v>
      </c>
      <c r="T11">
        <v>70</v>
      </c>
      <c r="U11">
        <v>23</v>
      </c>
      <c r="V11">
        <v>17</v>
      </c>
      <c r="W11">
        <v>20</v>
      </c>
      <c r="X11">
        <v>11</v>
      </c>
      <c r="Y11">
        <v>820</v>
      </c>
      <c r="Z11">
        <v>261</v>
      </c>
      <c r="AA11">
        <v>743</v>
      </c>
      <c r="AB11">
        <v>207</v>
      </c>
      <c r="AC11">
        <v>28</v>
      </c>
      <c r="AD11">
        <v>16</v>
      </c>
      <c r="AE11">
        <v>9</v>
      </c>
      <c r="AF11">
        <v>3</v>
      </c>
      <c r="AG11">
        <v>12</v>
      </c>
      <c r="AH11">
        <v>26</v>
      </c>
      <c r="AI11">
        <v>55</v>
      </c>
      <c r="AJ11">
        <v>87</v>
      </c>
      <c r="AK11">
        <v>164</v>
      </c>
      <c r="AL11">
        <v>487</v>
      </c>
    </row>
    <row r="12" spans="1:38" x14ac:dyDescent="0.25">
      <c r="A12" t="s">
        <v>58</v>
      </c>
      <c r="B12" t="s">
        <v>59</v>
      </c>
      <c r="C12">
        <v>0.74</v>
      </c>
      <c r="D12">
        <v>0.17</v>
      </c>
      <c r="E12">
        <v>7</v>
      </c>
      <c r="F12">
        <v>0</v>
      </c>
      <c r="G12">
        <v>17</v>
      </c>
      <c r="H12">
        <v>0</v>
      </c>
      <c r="I12">
        <v>0</v>
      </c>
      <c r="J12">
        <v>7</v>
      </c>
      <c r="K12">
        <v>7</v>
      </c>
      <c r="L12">
        <v>0</v>
      </c>
      <c r="M12">
        <v>8</v>
      </c>
      <c r="N12">
        <v>0</v>
      </c>
      <c r="O12">
        <v>23</v>
      </c>
      <c r="P12">
        <v>1</v>
      </c>
      <c r="Q12">
        <v>276</v>
      </c>
      <c r="R12">
        <v>119</v>
      </c>
      <c r="S12">
        <v>233</v>
      </c>
      <c r="T12">
        <v>58</v>
      </c>
      <c r="U12">
        <v>34</v>
      </c>
      <c r="V12">
        <v>11</v>
      </c>
      <c r="W12">
        <v>22</v>
      </c>
      <c r="X12">
        <v>1</v>
      </c>
      <c r="Y12">
        <v>1061</v>
      </c>
      <c r="Z12">
        <v>231</v>
      </c>
      <c r="AA12">
        <v>1003</v>
      </c>
      <c r="AB12">
        <v>170</v>
      </c>
      <c r="AC12">
        <v>17</v>
      </c>
      <c r="AD12">
        <v>5</v>
      </c>
      <c r="AE12">
        <v>2</v>
      </c>
      <c r="AF12">
        <v>0</v>
      </c>
      <c r="AG12">
        <v>0</v>
      </c>
      <c r="AH12">
        <v>17</v>
      </c>
      <c r="AI12">
        <v>46</v>
      </c>
      <c r="AJ12">
        <v>76</v>
      </c>
      <c r="AK12">
        <v>185</v>
      </c>
      <c r="AL12">
        <v>585</v>
      </c>
    </row>
    <row r="13" spans="1:38" x14ac:dyDescent="0.25">
      <c r="A13" t="s">
        <v>60</v>
      </c>
      <c r="B13" t="s">
        <v>61</v>
      </c>
      <c r="C13">
        <v>0.46</v>
      </c>
      <c r="D13">
        <v>0.43</v>
      </c>
      <c r="E13">
        <v>1</v>
      </c>
      <c r="F13">
        <v>0</v>
      </c>
      <c r="G13">
        <v>9</v>
      </c>
      <c r="H13">
        <v>21</v>
      </c>
      <c r="I13">
        <v>0</v>
      </c>
      <c r="J13">
        <v>1</v>
      </c>
      <c r="K13">
        <v>3</v>
      </c>
      <c r="L13">
        <v>4</v>
      </c>
      <c r="M13">
        <v>6</v>
      </c>
      <c r="N13">
        <v>12</v>
      </c>
      <c r="O13">
        <v>8</v>
      </c>
      <c r="P13">
        <v>15</v>
      </c>
      <c r="Q13">
        <v>175</v>
      </c>
      <c r="R13">
        <v>176</v>
      </c>
      <c r="S13">
        <v>118</v>
      </c>
      <c r="T13">
        <v>123</v>
      </c>
      <c r="U13">
        <v>13</v>
      </c>
      <c r="V13">
        <v>23</v>
      </c>
      <c r="W13">
        <v>6</v>
      </c>
      <c r="X13">
        <v>13</v>
      </c>
      <c r="Y13">
        <v>512</v>
      </c>
      <c r="Z13">
        <v>448</v>
      </c>
      <c r="AA13">
        <v>439</v>
      </c>
      <c r="AB13">
        <v>382</v>
      </c>
      <c r="AC13">
        <v>8</v>
      </c>
      <c r="AD13">
        <v>19</v>
      </c>
      <c r="AE13">
        <v>5</v>
      </c>
      <c r="AF13">
        <v>6</v>
      </c>
      <c r="AG13">
        <v>21</v>
      </c>
      <c r="AH13">
        <v>9</v>
      </c>
      <c r="AI13">
        <v>74</v>
      </c>
      <c r="AJ13">
        <v>47</v>
      </c>
      <c r="AK13">
        <v>284</v>
      </c>
      <c r="AL13">
        <v>320</v>
      </c>
    </row>
    <row r="14" spans="1:38" x14ac:dyDescent="0.25">
      <c r="A14" t="s">
        <v>62</v>
      </c>
      <c r="B14" t="s">
        <v>63</v>
      </c>
      <c r="C14">
        <v>0.43</v>
      </c>
      <c r="D14">
        <v>0.46</v>
      </c>
      <c r="E14">
        <v>1</v>
      </c>
      <c r="F14">
        <v>0</v>
      </c>
      <c r="G14">
        <v>8</v>
      </c>
      <c r="H14">
        <v>7</v>
      </c>
      <c r="I14">
        <v>0</v>
      </c>
      <c r="J14">
        <v>1</v>
      </c>
      <c r="K14">
        <v>3</v>
      </c>
      <c r="L14">
        <v>3</v>
      </c>
      <c r="M14">
        <v>4</v>
      </c>
      <c r="N14">
        <v>2</v>
      </c>
      <c r="O14">
        <v>13</v>
      </c>
      <c r="P14">
        <v>5</v>
      </c>
      <c r="Q14">
        <v>178</v>
      </c>
      <c r="R14">
        <v>182</v>
      </c>
      <c r="S14">
        <v>123</v>
      </c>
      <c r="T14">
        <v>103</v>
      </c>
      <c r="U14">
        <v>21</v>
      </c>
      <c r="V14">
        <v>16</v>
      </c>
      <c r="W14">
        <v>13</v>
      </c>
      <c r="X14">
        <v>4</v>
      </c>
      <c r="Y14">
        <v>497</v>
      </c>
      <c r="Z14">
        <v>500</v>
      </c>
      <c r="AA14">
        <v>437</v>
      </c>
      <c r="AB14">
        <v>424</v>
      </c>
      <c r="AC14">
        <v>28</v>
      </c>
      <c r="AD14">
        <v>20</v>
      </c>
      <c r="AE14">
        <v>6</v>
      </c>
      <c r="AF14">
        <v>4</v>
      </c>
      <c r="AG14">
        <v>7</v>
      </c>
      <c r="AH14">
        <v>8</v>
      </c>
      <c r="AI14">
        <v>64</v>
      </c>
      <c r="AJ14">
        <v>79</v>
      </c>
      <c r="AK14">
        <v>313</v>
      </c>
      <c r="AL14">
        <v>316</v>
      </c>
    </row>
    <row r="15" spans="1:38" x14ac:dyDescent="0.25">
      <c r="A15" t="s">
        <v>64</v>
      </c>
      <c r="B15" t="s">
        <v>65</v>
      </c>
      <c r="C15">
        <v>0.49</v>
      </c>
      <c r="D15">
        <v>0.38</v>
      </c>
      <c r="E15">
        <v>0</v>
      </c>
      <c r="F15">
        <v>0</v>
      </c>
      <c r="G15">
        <v>10</v>
      </c>
      <c r="H15">
        <v>6</v>
      </c>
      <c r="I15">
        <v>0</v>
      </c>
      <c r="J15">
        <v>0</v>
      </c>
      <c r="K15">
        <v>0</v>
      </c>
      <c r="L15">
        <v>0</v>
      </c>
      <c r="M15">
        <v>6</v>
      </c>
      <c r="N15">
        <v>5</v>
      </c>
      <c r="O15">
        <v>4</v>
      </c>
      <c r="P15">
        <v>8</v>
      </c>
      <c r="Q15">
        <v>146</v>
      </c>
      <c r="R15">
        <v>185</v>
      </c>
      <c r="S15">
        <v>88</v>
      </c>
      <c r="T15">
        <v>96</v>
      </c>
      <c r="U15">
        <v>16</v>
      </c>
      <c r="V15">
        <v>17</v>
      </c>
      <c r="W15">
        <v>7</v>
      </c>
      <c r="X15">
        <v>8</v>
      </c>
      <c r="Y15">
        <v>528</v>
      </c>
      <c r="Z15">
        <v>419</v>
      </c>
      <c r="AA15">
        <v>459</v>
      </c>
      <c r="AB15">
        <v>340</v>
      </c>
      <c r="AC15">
        <v>16</v>
      </c>
      <c r="AD15">
        <v>19</v>
      </c>
      <c r="AE15">
        <v>4</v>
      </c>
      <c r="AF15">
        <v>3</v>
      </c>
      <c r="AG15">
        <v>6</v>
      </c>
      <c r="AH15">
        <v>10</v>
      </c>
      <c r="AI15">
        <v>65</v>
      </c>
      <c r="AJ15">
        <v>54</v>
      </c>
      <c r="AK15">
        <v>240</v>
      </c>
      <c r="AL15">
        <v>231</v>
      </c>
    </row>
    <row r="16" spans="1:38" x14ac:dyDescent="0.25">
      <c r="A16" t="s">
        <v>66</v>
      </c>
      <c r="B16" t="s">
        <v>67</v>
      </c>
      <c r="C16">
        <v>0.55000000000000004</v>
      </c>
      <c r="D16">
        <v>0.35</v>
      </c>
      <c r="E16">
        <v>3</v>
      </c>
      <c r="F16">
        <v>2</v>
      </c>
      <c r="G16">
        <v>11</v>
      </c>
      <c r="H16">
        <v>8</v>
      </c>
      <c r="I16">
        <v>2</v>
      </c>
      <c r="J16">
        <v>3</v>
      </c>
      <c r="K16">
        <v>5</v>
      </c>
      <c r="L16">
        <v>3</v>
      </c>
      <c r="M16">
        <v>3</v>
      </c>
      <c r="N16">
        <v>5</v>
      </c>
      <c r="O16">
        <v>20</v>
      </c>
      <c r="P16">
        <v>5</v>
      </c>
      <c r="Q16">
        <v>198</v>
      </c>
      <c r="R16">
        <v>150</v>
      </c>
      <c r="S16">
        <v>149</v>
      </c>
      <c r="T16">
        <v>88</v>
      </c>
      <c r="U16">
        <v>26</v>
      </c>
      <c r="V16">
        <v>12</v>
      </c>
      <c r="W16">
        <v>18</v>
      </c>
      <c r="X16">
        <v>4</v>
      </c>
      <c r="Y16">
        <v>636</v>
      </c>
      <c r="Z16">
        <v>394</v>
      </c>
      <c r="AA16">
        <v>573</v>
      </c>
      <c r="AB16">
        <v>326</v>
      </c>
      <c r="AC16">
        <v>17</v>
      </c>
      <c r="AD16">
        <v>12</v>
      </c>
      <c r="AE16">
        <v>4</v>
      </c>
      <c r="AF16">
        <v>3</v>
      </c>
      <c r="AG16">
        <v>8</v>
      </c>
      <c r="AH16">
        <v>11</v>
      </c>
      <c r="AI16">
        <v>70</v>
      </c>
      <c r="AJ16">
        <v>82</v>
      </c>
      <c r="AK16">
        <v>286</v>
      </c>
      <c r="AL16">
        <v>326</v>
      </c>
    </row>
    <row r="17" spans="1:38" x14ac:dyDescent="0.25">
      <c r="A17" t="s">
        <v>68</v>
      </c>
      <c r="B17" t="s">
        <v>69</v>
      </c>
      <c r="C17">
        <v>0.53</v>
      </c>
      <c r="D17">
        <v>0.34</v>
      </c>
      <c r="E17">
        <v>2</v>
      </c>
      <c r="F17">
        <v>0</v>
      </c>
      <c r="G17">
        <v>24</v>
      </c>
      <c r="H17">
        <v>4</v>
      </c>
      <c r="I17">
        <v>0</v>
      </c>
      <c r="J17">
        <v>2</v>
      </c>
      <c r="K17">
        <v>10</v>
      </c>
      <c r="L17">
        <v>0</v>
      </c>
      <c r="M17">
        <v>9</v>
      </c>
      <c r="N17">
        <v>3</v>
      </c>
      <c r="O17">
        <v>11</v>
      </c>
      <c r="P17">
        <v>4</v>
      </c>
      <c r="Q17">
        <v>184</v>
      </c>
      <c r="R17">
        <v>140</v>
      </c>
      <c r="S17">
        <v>134</v>
      </c>
      <c r="T17">
        <v>91</v>
      </c>
      <c r="U17">
        <v>16</v>
      </c>
      <c r="V17">
        <v>15</v>
      </c>
      <c r="W17">
        <v>10</v>
      </c>
      <c r="X17">
        <v>6</v>
      </c>
      <c r="Y17">
        <v>585</v>
      </c>
      <c r="Z17">
        <v>403</v>
      </c>
      <c r="AA17">
        <v>526</v>
      </c>
      <c r="AB17">
        <v>341</v>
      </c>
      <c r="AC17">
        <v>19</v>
      </c>
      <c r="AD17">
        <v>13</v>
      </c>
      <c r="AE17">
        <v>3</v>
      </c>
      <c r="AF17">
        <v>3</v>
      </c>
      <c r="AG17">
        <v>4</v>
      </c>
      <c r="AH17">
        <v>24</v>
      </c>
      <c r="AI17">
        <v>72</v>
      </c>
      <c r="AJ17">
        <v>71</v>
      </c>
      <c r="AK17">
        <v>236</v>
      </c>
      <c r="AL17">
        <v>338</v>
      </c>
    </row>
    <row r="18" spans="1:38" x14ac:dyDescent="0.25">
      <c r="A18" t="s">
        <v>45</v>
      </c>
      <c r="B18" t="s">
        <v>41</v>
      </c>
      <c r="C18">
        <v>0.51</v>
      </c>
      <c r="D18">
        <v>0.33</v>
      </c>
      <c r="E18">
        <v>0</v>
      </c>
      <c r="F18">
        <v>2</v>
      </c>
      <c r="G18">
        <v>10</v>
      </c>
      <c r="H18">
        <v>21</v>
      </c>
      <c r="I18">
        <v>2</v>
      </c>
      <c r="J18">
        <v>0</v>
      </c>
      <c r="K18">
        <v>3</v>
      </c>
      <c r="L18">
        <v>6</v>
      </c>
      <c r="M18">
        <v>4</v>
      </c>
      <c r="N18">
        <v>6</v>
      </c>
      <c r="O18">
        <v>13</v>
      </c>
      <c r="P18">
        <v>9</v>
      </c>
      <c r="Q18">
        <v>208</v>
      </c>
      <c r="R18">
        <v>185</v>
      </c>
      <c r="S18">
        <v>129</v>
      </c>
      <c r="T18">
        <v>92</v>
      </c>
      <c r="U18">
        <v>17</v>
      </c>
      <c r="V18">
        <v>24</v>
      </c>
      <c r="W18">
        <v>8</v>
      </c>
      <c r="X18">
        <v>10</v>
      </c>
      <c r="Y18">
        <v>508</v>
      </c>
      <c r="Z18">
        <v>295</v>
      </c>
      <c r="AA18">
        <v>413</v>
      </c>
      <c r="AB18">
        <v>202</v>
      </c>
      <c r="AC18">
        <v>20</v>
      </c>
      <c r="AD18">
        <v>26</v>
      </c>
      <c r="AE18">
        <v>5</v>
      </c>
      <c r="AF18">
        <v>4</v>
      </c>
      <c r="AG18">
        <v>21</v>
      </c>
      <c r="AH18">
        <v>9</v>
      </c>
      <c r="AI18">
        <v>89</v>
      </c>
      <c r="AJ18">
        <v>84</v>
      </c>
      <c r="AK18">
        <v>161</v>
      </c>
      <c r="AL18">
        <v>276</v>
      </c>
    </row>
    <row r="19" spans="1:38" x14ac:dyDescent="0.25">
      <c r="A19" t="s">
        <v>38</v>
      </c>
      <c r="B19" t="s">
        <v>42</v>
      </c>
      <c r="C19">
        <v>0.42</v>
      </c>
      <c r="D19">
        <v>0.48</v>
      </c>
      <c r="E19">
        <v>1</v>
      </c>
      <c r="F19">
        <v>3</v>
      </c>
      <c r="G19">
        <v>10</v>
      </c>
      <c r="H19">
        <v>12</v>
      </c>
      <c r="I19">
        <v>3</v>
      </c>
      <c r="J19">
        <v>1</v>
      </c>
      <c r="K19">
        <v>2</v>
      </c>
      <c r="L19">
        <v>4</v>
      </c>
      <c r="M19">
        <v>7</v>
      </c>
      <c r="N19">
        <v>6</v>
      </c>
      <c r="O19">
        <v>9</v>
      </c>
      <c r="P19">
        <v>12</v>
      </c>
      <c r="Q19">
        <v>174</v>
      </c>
      <c r="R19">
        <v>184</v>
      </c>
      <c r="S19">
        <v>117</v>
      </c>
      <c r="T19">
        <v>113</v>
      </c>
      <c r="U19">
        <v>13</v>
      </c>
      <c r="V19">
        <v>19</v>
      </c>
      <c r="W19">
        <v>7</v>
      </c>
      <c r="X19">
        <v>9</v>
      </c>
      <c r="Y19">
        <v>424</v>
      </c>
      <c r="Z19">
        <v>511</v>
      </c>
      <c r="AA19">
        <v>353</v>
      </c>
      <c r="AB19">
        <v>445</v>
      </c>
      <c r="AC19">
        <v>18</v>
      </c>
      <c r="AD19">
        <v>20</v>
      </c>
      <c r="AE19">
        <v>5</v>
      </c>
      <c r="AF19">
        <v>6</v>
      </c>
      <c r="AG19">
        <v>12</v>
      </c>
      <c r="AH19">
        <v>11</v>
      </c>
      <c r="AI19">
        <v>67</v>
      </c>
      <c r="AJ19">
        <v>67</v>
      </c>
      <c r="AK19">
        <v>308</v>
      </c>
      <c r="AL19">
        <v>232</v>
      </c>
    </row>
    <row r="20" spans="1:38" x14ac:dyDescent="0.25">
      <c r="A20" t="s">
        <v>43</v>
      </c>
      <c r="B20" t="s">
        <v>39</v>
      </c>
      <c r="C20">
        <v>0.48</v>
      </c>
      <c r="D20">
        <v>0.39</v>
      </c>
      <c r="E20">
        <v>1</v>
      </c>
      <c r="F20">
        <v>1</v>
      </c>
      <c r="G20">
        <v>2</v>
      </c>
      <c r="H20">
        <v>13</v>
      </c>
      <c r="I20">
        <v>1</v>
      </c>
      <c r="J20">
        <v>1</v>
      </c>
      <c r="K20">
        <v>1</v>
      </c>
      <c r="L20">
        <v>5</v>
      </c>
      <c r="M20">
        <v>1</v>
      </c>
      <c r="N20">
        <v>3</v>
      </c>
      <c r="O20">
        <v>4</v>
      </c>
      <c r="P20">
        <v>12</v>
      </c>
      <c r="Q20">
        <v>168</v>
      </c>
      <c r="R20">
        <v>155</v>
      </c>
      <c r="S20">
        <v>115</v>
      </c>
      <c r="T20">
        <v>84</v>
      </c>
      <c r="U20">
        <v>9</v>
      </c>
      <c r="V20">
        <v>22</v>
      </c>
      <c r="W20">
        <v>4</v>
      </c>
      <c r="X20">
        <v>10</v>
      </c>
      <c r="Y20">
        <v>524</v>
      </c>
      <c r="Z20">
        <v>425</v>
      </c>
      <c r="AA20">
        <v>451</v>
      </c>
      <c r="AB20">
        <v>345</v>
      </c>
      <c r="AC20">
        <v>8</v>
      </c>
      <c r="AD20">
        <v>22</v>
      </c>
      <c r="AE20">
        <v>0</v>
      </c>
      <c r="AF20">
        <v>4</v>
      </c>
      <c r="AG20">
        <v>14</v>
      </c>
      <c r="AH20">
        <v>2</v>
      </c>
      <c r="AI20">
        <v>85</v>
      </c>
      <c r="AJ20">
        <v>52</v>
      </c>
      <c r="AK20">
        <v>254</v>
      </c>
      <c r="AL20">
        <v>279</v>
      </c>
    </row>
    <row r="21" spans="1:38" x14ac:dyDescent="0.25">
      <c r="A21" t="s">
        <v>40</v>
      </c>
      <c r="B21" t="s">
        <v>44</v>
      </c>
      <c r="C21">
        <v>0.51</v>
      </c>
      <c r="D21">
        <v>0.4</v>
      </c>
      <c r="E21">
        <v>0</v>
      </c>
      <c r="F21">
        <v>0</v>
      </c>
      <c r="G21">
        <v>8</v>
      </c>
      <c r="H21">
        <v>10</v>
      </c>
      <c r="I21">
        <v>0</v>
      </c>
      <c r="J21">
        <v>0</v>
      </c>
      <c r="K21">
        <v>3</v>
      </c>
      <c r="L21">
        <v>2</v>
      </c>
      <c r="M21">
        <v>4</v>
      </c>
      <c r="N21">
        <v>7</v>
      </c>
      <c r="O21">
        <v>10</v>
      </c>
      <c r="P21">
        <v>6</v>
      </c>
      <c r="Q21">
        <v>208</v>
      </c>
      <c r="R21">
        <v>143</v>
      </c>
      <c r="S21">
        <v>147</v>
      </c>
      <c r="T21">
        <v>88</v>
      </c>
      <c r="U21">
        <v>23</v>
      </c>
      <c r="V21">
        <v>15</v>
      </c>
      <c r="W21">
        <v>10</v>
      </c>
      <c r="X21">
        <v>5</v>
      </c>
      <c r="Y21">
        <v>550</v>
      </c>
      <c r="Z21">
        <v>427</v>
      </c>
      <c r="AA21">
        <v>488</v>
      </c>
      <c r="AB21">
        <v>368</v>
      </c>
      <c r="AC21">
        <v>13</v>
      </c>
      <c r="AD21">
        <v>16</v>
      </c>
      <c r="AE21">
        <v>4</v>
      </c>
      <c r="AF21">
        <v>2</v>
      </c>
      <c r="AG21">
        <v>10</v>
      </c>
      <c r="AH21">
        <v>8</v>
      </c>
      <c r="AI21">
        <v>52</v>
      </c>
      <c r="AJ21">
        <v>61</v>
      </c>
      <c r="AK21">
        <v>266</v>
      </c>
      <c r="AL21">
        <v>350</v>
      </c>
    </row>
    <row r="22" spans="1:38" x14ac:dyDescent="0.25">
      <c r="A22" t="s">
        <v>49</v>
      </c>
      <c r="B22" t="s">
        <v>53</v>
      </c>
      <c r="C22">
        <v>0.5</v>
      </c>
      <c r="D22">
        <v>0.31</v>
      </c>
      <c r="E22">
        <v>0</v>
      </c>
      <c r="F22">
        <v>1</v>
      </c>
      <c r="G22">
        <v>13</v>
      </c>
      <c r="H22">
        <v>8</v>
      </c>
      <c r="I22">
        <v>1</v>
      </c>
      <c r="J22">
        <v>0</v>
      </c>
      <c r="K22">
        <v>4</v>
      </c>
      <c r="L22">
        <v>2</v>
      </c>
      <c r="M22">
        <v>5</v>
      </c>
      <c r="N22">
        <v>3</v>
      </c>
      <c r="O22">
        <v>13</v>
      </c>
      <c r="P22">
        <v>8</v>
      </c>
      <c r="Q22">
        <v>200</v>
      </c>
      <c r="R22">
        <v>171</v>
      </c>
      <c r="S22">
        <v>109</v>
      </c>
      <c r="T22">
        <v>91</v>
      </c>
      <c r="U22">
        <v>23</v>
      </c>
      <c r="V22">
        <v>19</v>
      </c>
      <c r="W22">
        <v>11</v>
      </c>
      <c r="X22">
        <v>10</v>
      </c>
      <c r="Y22">
        <v>501</v>
      </c>
      <c r="Z22">
        <v>334</v>
      </c>
      <c r="AA22">
        <v>396</v>
      </c>
      <c r="AB22">
        <v>239</v>
      </c>
      <c r="AC22">
        <v>23</v>
      </c>
      <c r="AD22">
        <v>23</v>
      </c>
      <c r="AE22">
        <v>5</v>
      </c>
      <c r="AF22">
        <v>4</v>
      </c>
      <c r="AG22">
        <v>9</v>
      </c>
      <c r="AH22">
        <v>13</v>
      </c>
      <c r="AI22">
        <v>81</v>
      </c>
      <c r="AJ22">
        <v>88</v>
      </c>
      <c r="AK22">
        <v>217</v>
      </c>
      <c r="AL22">
        <v>273</v>
      </c>
    </row>
    <row r="23" spans="1:38" x14ac:dyDescent="0.25">
      <c r="A23" t="s">
        <v>51</v>
      </c>
      <c r="B23" t="s">
        <v>47</v>
      </c>
      <c r="C23">
        <v>0.3</v>
      </c>
      <c r="D23">
        <v>0.56999999999999995</v>
      </c>
      <c r="E23">
        <v>2</v>
      </c>
      <c r="F23">
        <v>0</v>
      </c>
      <c r="G23">
        <v>8</v>
      </c>
      <c r="H23">
        <v>16</v>
      </c>
      <c r="I23">
        <v>0</v>
      </c>
      <c r="J23">
        <v>2</v>
      </c>
      <c r="K23">
        <v>3</v>
      </c>
      <c r="L23">
        <v>5</v>
      </c>
      <c r="M23">
        <v>3</v>
      </c>
      <c r="N23">
        <v>9</v>
      </c>
      <c r="O23">
        <v>14</v>
      </c>
      <c r="P23">
        <v>22</v>
      </c>
      <c r="Q23">
        <v>150</v>
      </c>
      <c r="R23">
        <v>205</v>
      </c>
      <c r="S23">
        <v>84</v>
      </c>
      <c r="T23">
        <v>153</v>
      </c>
      <c r="U23">
        <v>22</v>
      </c>
      <c r="V23">
        <v>27</v>
      </c>
      <c r="W23">
        <v>12</v>
      </c>
      <c r="X23">
        <v>19</v>
      </c>
      <c r="Y23">
        <v>303</v>
      </c>
      <c r="Z23">
        <v>560</v>
      </c>
      <c r="AA23">
        <v>236</v>
      </c>
      <c r="AB23">
        <v>494</v>
      </c>
      <c r="AC23">
        <v>19</v>
      </c>
      <c r="AD23">
        <v>24</v>
      </c>
      <c r="AE23">
        <v>8</v>
      </c>
      <c r="AF23">
        <v>4</v>
      </c>
      <c r="AG23">
        <v>16</v>
      </c>
      <c r="AH23">
        <v>9</v>
      </c>
      <c r="AI23">
        <v>69</v>
      </c>
      <c r="AJ23">
        <v>53</v>
      </c>
      <c r="AK23">
        <v>329</v>
      </c>
      <c r="AL23">
        <v>173</v>
      </c>
    </row>
    <row r="24" spans="1:38" x14ac:dyDescent="0.25">
      <c r="A24" t="s">
        <v>52</v>
      </c>
      <c r="B24" t="s">
        <v>48</v>
      </c>
      <c r="C24">
        <v>0.44</v>
      </c>
      <c r="D24">
        <v>0.44</v>
      </c>
      <c r="E24">
        <v>2</v>
      </c>
      <c r="F24">
        <v>1</v>
      </c>
      <c r="G24">
        <v>21</v>
      </c>
      <c r="H24">
        <v>10</v>
      </c>
      <c r="I24">
        <v>1</v>
      </c>
      <c r="J24">
        <v>2</v>
      </c>
      <c r="K24">
        <v>6</v>
      </c>
      <c r="L24">
        <v>2</v>
      </c>
      <c r="M24">
        <v>8</v>
      </c>
      <c r="N24">
        <v>6</v>
      </c>
      <c r="O24">
        <v>11</v>
      </c>
      <c r="P24">
        <v>17</v>
      </c>
      <c r="Q24">
        <v>155</v>
      </c>
      <c r="R24">
        <v>173</v>
      </c>
      <c r="S24">
        <v>105</v>
      </c>
      <c r="T24">
        <v>132</v>
      </c>
      <c r="U24">
        <v>16</v>
      </c>
      <c r="V24">
        <v>23</v>
      </c>
      <c r="W24">
        <v>12</v>
      </c>
      <c r="X24">
        <v>15</v>
      </c>
      <c r="Y24">
        <v>503</v>
      </c>
      <c r="Z24">
        <v>537</v>
      </c>
      <c r="AA24">
        <v>437</v>
      </c>
      <c r="AB24">
        <v>473</v>
      </c>
      <c r="AC24">
        <v>23</v>
      </c>
      <c r="AD24">
        <v>18</v>
      </c>
      <c r="AE24">
        <v>12</v>
      </c>
      <c r="AF24">
        <v>4</v>
      </c>
      <c r="AG24">
        <v>10</v>
      </c>
      <c r="AH24">
        <v>21</v>
      </c>
      <c r="AI24">
        <v>79</v>
      </c>
      <c r="AJ24">
        <v>61</v>
      </c>
      <c r="AK24">
        <v>269</v>
      </c>
      <c r="AL24">
        <v>282</v>
      </c>
    </row>
    <row r="25" spans="1:38" x14ac:dyDescent="0.25">
      <c r="A25" t="s">
        <v>46</v>
      </c>
      <c r="B25" t="s">
        <v>50</v>
      </c>
      <c r="C25">
        <v>0.5</v>
      </c>
      <c r="D25">
        <v>0.36</v>
      </c>
      <c r="E25">
        <v>2</v>
      </c>
      <c r="F25">
        <v>0</v>
      </c>
      <c r="G25">
        <v>5</v>
      </c>
      <c r="H25">
        <v>4</v>
      </c>
      <c r="I25">
        <v>0</v>
      </c>
      <c r="J25">
        <v>2</v>
      </c>
      <c r="K25">
        <v>2</v>
      </c>
      <c r="L25">
        <v>1</v>
      </c>
      <c r="M25">
        <v>3</v>
      </c>
      <c r="N25">
        <v>2</v>
      </c>
      <c r="O25">
        <v>2</v>
      </c>
      <c r="P25">
        <v>5</v>
      </c>
      <c r="Q25">
        <v>150</v>
      </c>
      <c r="R25">
        <v>127</v>
      </c>
      <c r="S25">
        <v>100</v>
      </c>
      <c r="T25">
        <v>66</v>
      </c>
      <c r="U25">
        <v>10</v>
      </c>
      <c r="V25">
        <v>13</v>
      </c>
      <c r="W25">
        <v>5</v>
      </c>
      <c r="X25">
        <v>5</v>
      </c>
      <c r="Y25">
        <v>533</v>
      </c>
      <c r="Z25">
        <v>356</v>
      </c>
      <c r="AA25">
        <v>464</v>
      </c>
      <c r="AB25">
        <v>287</v>
      </c>
      <c r="AC25">
        <v>14</v>
      </c>
      <c r="AD25">
        <v>17</v>
      </c>
      <c r="AE25">
        <v>2</v>
      </c>
      <c r="AF25">
        <v>4</v>
      </c>
      <c r="AG25">
        <v>4</v>
      </c>
      <c r="AH25">
        <v>5</v>
      </c>
      <c r="AI25">
        <v>63</v>
      </c>
      <c r="AJ25">
        <v>79</v>
      </c>
      <c r="AK25">
        <v>220</v>
      </c>
      <c r="AL25">
        <v>327</v>
      </c>
    </row>
    <row r="26" spans="1:38" x14ac:dyDescent="0.25">
      <c r="A26" t="s">
        <v>57</v>
      </c>
      <c r="B26" t="s">
        <v>59</v>
      </c>
      <c r="C26">
        <v>0.48</v>
      </c>
      <c r="D26">
        <v>0.39</v>
      </c>
      <c r="E26">
        <v>0</v>
      </c>
      <c r="F26">
        <v>1</v>
      </c>
      <c r="G26">
        <v>14</v>
      </c>
      <c r="H26">
        <v>4</v>
      </c>
      <c r="I26">
        <v>1</v>
      </c>
      <c r="J26">
        <v>0</v>
      </c>
      <c r="K26">
        <v>3</v>
      </c>
      <c r="L26">
        <v>1</v>
      </c>
      <c r="M26">
        <v>4</v>
      </c>
      <c r="N26">
        <v>1</v>
      </c>
      <c r="O26">
        <v>5</v>
      </c>
      <c r="P26">
        <v>1</v>
      </c>
      <c r="Q26">
        <v>158</v>
      </c>
      <c r="R26">
        <v>154</v>
      </c>
      <c r="S26">
        <v>95</v>
      </c>
      <c r="T26">
        <v>85</v>
      </c>
      <c r="U26">
        <v>22</v>
      </c>
      <c r="V26">
        <v>4</v>
      </c>
      <c r="W26">
        <v>7</v>
      </c>
      <c r="X26">
        <v>0</v>
      </c>
      <c r="Y26">
        <v>575</v>
      </c>
      <c r="Z26">
        <v>444</v>
      </c>
      <c r="AA26">
        <v>510</v>
      </c>
      <c r="AB26">
        <v>371</v>
      </c>
      <c r="AC26">
        <v>17</v>
      </c>
      <c r="AD26">
        <v>5</v>
      </c>
      <c r="AE26">
        <v>1</v>
      </c>
      <c r="AF26">
        <v>0</v>
      </c>
      <c r="AG26">
        <v>4</v>
      </c>
      <c r="AH26">
        <v>14</v>
      </c>
      <c r="AI26">
        <v>47</v>
      </c>
      <c r="AJ26">
        <v>66</v>
      </c>
      <c r="AK26">
        <v>300</v>
      </c>
      <c r="AL26">
        <v>294</v>
      </c>
    </row>
    <row r="27" spans="1:38" x14ac:dyDescent="0.25">
      <c r="A27" t="s">
        <v>60</v>
      </c>
      <c r="B27" t="s">
        <v>54</v>
      </c>
      <c r="C27">
        <v>0.56000000000000005</v>
      </c>
      <c r="D27">
        <v>0.32</v>
      </c>
      <c r="E27">
        <v>0</v>
      </c>
      <c r="F27">
        <v>2</v>
      </c>
      <c r="G27">
        <v>10</v>
      </c>
      <c r="H27">
        <v>11</v>
      </c>
      <c r="I27">
        <v>2</v>
      </c>
      <c r="J27">
        <v>0</v>
      </c>
      <c r="K27">
        <v>4</v>
      </c>
      <c r="L27">
        <v>4</v>
      </c>
      <c r="M27">
        <v>6</v>
      </c>
      <c r="N27">
        <v>6</v>
      </c>
      <c r="O27">
        <v>4</v>
      </c>
      <c r="P27">
        <v>7</v>
      </c>
      <c r="Q27">
        <v>149</v>
      </c>
      <c r="R27">
        <v>125</v>
      </c>
      <c r="S27">
        <v>104</v>
      </c>
      <c r="T27">
        <v>89</v>
      </c>
      <c r="U27">
        <v>13</v>
      </c>
      <c r="V27">
        <v>11</v>
      </c>
      <c r="W27">
        <v>3</v>
      </c>
      <c r="X27">
        <v>8</v>
      </c>
      <c r="Y27">
        <v>671</v>
      </c>
      <c r="Z27">
        <v>317</v>
      </c>
      <c r="AA27">
        <v>598</v>
      </c>
      <c r="AB27">
        <v>275</v>
      </c>
      <c r="AC27">
        <v>19</v>
      </c>
      <c r="AD27">
        <v>9</v>
      </c>
      <c r="AE27">
        <v>3</v>
      </c>
      <c r="AF27">
        <v>4</v>
      </c>
      <c r="AG27">
        <v>11</v>
      </c>
      <c r="AH27">
        <v>10</v>
      </c>
      <c r="AI27">
        <v>38</v>
      </c>
      <c r="AJ27">
        <v>78</v>
      </c>
      <c r="AK27">
        <v>194</v>
      </c>
      <c r="AL27">
        <v>360</v>
      </c>
    </row>
    <row r="28" spans="1:38" x14ac:dyDescent="0.25">
      <c r="A28" t="s">
        <v>55</v>
      </c>
      <c r="B28" t="s">
        <v>61</v>
      </c>
      <c r="C28">
        <v>0.41</v>
      </c>
      <c r="D28">
        <v>0.46</v>
      </c>
      <c r="E28">
        <v>4</v>
      </c>
      <c r="F28">
        <v>1</v>
      </c>
      <c r="G28">
        <v>13</v>
      </c>
      <c r="H28">
        <v>9</v>
      </c>
      <c r="I28">
        <v>1</v>
      </c>
      <c r="J28">
        <v>4</v>
      </c>
      <c r="K28">
        <v>10</v>
      </c>
      <c r="L28">
        <v>2</v>
      </c>
      <c r="M28">
        <v>2</v>
      </c>
      <c r="N28">
        <v>3</v>
      </c>
      <c r="O28">
        <v>15</v>
      </c>
      <c r="P28">
        <v>6</v>
      </c>
      <c r="Q28">
        <v>193</v>
      </c>
      <c r="R28">
        <v>201</v>
      </c>
      <c r="S28">
        <v>124</v>
      </c>
      <c r="T28">
        <v>134</v>
      </c>
      <c r="U28">
        <v>24</v>
      </c>
      <c r="V28">
        <v>15</v>
      </c>
      <c r="W28">
        <v>10</v>
      </c>
      <c r="X28">
        <v>6</v>
      </c>
      <c r="Y28">
        <v>462</v>
      </c>
      <c r="Z28">
        <v>511</v>
      </c>
      <c r="AA28">
        <v>391</v>
      </c>
      <c r="AB28">
        <v>434</v>
      </c>
      <c r="AC28">
        <v>22</v>
      </c>
      <c r="AD28">
        <v>15</v>
      </c>
      <c r="AE28">
        <v>5</v>
      </c>
      <c r="AF28">
        <v>5</v>
      </c>
      <c r="AG28">
        <v>9</v>
      </c>
      <c r="AH28">
        <v>13</v>
      </c>
      <c r="AI28">
        <v>87</v>
      </c>
      <c r="AJ28">
        <v>72</v>
      </c>
      <c r="AK28">
        <v>347</v>
      </c>
      <c r="AL28">
        <v>316</v>
      </c>
    </row>
    <row r="29" spans="1:38" x14ac:dyDescent="0.25">
      <c r="A29" t="s">
        <v>58</v>
      </c>
      <c r="B29" t="s">
        <v>56</v>
      </c>
      <c r="C29">
        <v>0.56000000000000005</v>
      </c>
      <c r="D29">
        <v>0.33</v>
      </c>
      <c r="E29">
        <v>1</v>
      </c>
      <c r="F29">
        <v>1</v>
      </c>
      <c r="G29">
        <v>7</v>
      </c>
      <c r="H29">
        <v>10</v>
      </c>
      <c r="I29">
        <v>1</v>
      </c>
      <c r="J29">
        <v>1</v>
      </c>
      <c r="K29">
        <v>3</v>
      </c>
      <c r="L29">
        <v>4</v>
      </c>
      <c r="M29">
        <v>4</v>
      </c>
      <c r="N29">
        <v>5</v>
      </c>
      <c r="O29">
        <v>16</v>
      </c>
      <c r="P29">
        <v>9</v>
      </c>
      <c r="Q29">
        <v>186</v>
      </c>
      <c r="R29">
        <v>143</v>
      </c>
      <c r="S29">
        <v>146</v>
      </c>
      <c r="T29">
        <v>83</v>
      </c>
      <c r="U29">
        <v>19</v>
      </c>
      <c r="V29">
        <v>17</v>
      </c>
      <c r="W29">
        <v>13</v>
      </c>
      <c r="X29">
        <v>7</v>
      </c>
      <c r="Y29">
        <v>647</v>
      </c>
      <c r="Z29">
        <v>352</v>
      </c>
      <c r="AA29">
        <v>565</v>
      </c>
      <c r="AB29">
        <v>281</v>
      </c>
      <c r="AC29">
        <v>9</v>
      </c>
      <c r="AD29">
        <v>13</v>
      </c>
      <c r="AE29">
        <v>2</v>
      </c>
      <c r="AF29">
        <v>1</v>
      </c>
      <c r="AG29">
        <v>11</v>
      </c>
      <c r="AH29">
        <v>7</v>
      </c>
      <c r="AI29">
        <v>79</v>
      </c>
      <c r="AJ29">
        <v>101</v>
      </c>
      <c r="AK29">
        <v>275</v>
      </c>
      <c r="AL29">
        <v>387</v>
      </c>
    </row>
    <row r="30" spans="1:38" x14ac:dyDescent="0.25">
      <c r="A30" t="s">
        <v>63</v>
      </c>
      <c r="B30" t="s">
        <v>69</v>
      </c>
      <c r="C30">
        <v>0.38</v>
      </c>
      <c r="D30">
        <v>0.49</v>
      </c>
      <c r="E30">
        <v>3</v>
      </c>
      <c r="F30">
        <v>3</v>
      </c>
      <c r="G30">
        <v>13</v>
      </c>
      <c r="H30">
        <v>16</v>
      </c>
      <c r="I30">
        <v>3</v>
      </c>
      <c r="J30">
        <v>3</v>
      </c>
      <c r="K30">
        <v>8</v>
      </c>
      <c r="L30">
        <v>6</v>
      </c>
      <c r="M30">
        <v>3</v>
      </c>
      <c r="N30">
        <v>8</v>
      </c>
      <c r="O30">
        <v>15</v>
      </c>
      <c r="P30">
        <v>11</v>
      </c>
      <c r="Q30">
        <v>173</v>
      </c>
      <c r="R30">
        <v>184</v>
      </c>
      <c r="S30">
        <v>78</v>
      </c>
      <c r="T30">
        <v>122</v>
      </c>
      <c r="U30">
        <v>22</v>
      </c>
      <c r="V30">
        <v>22</v>
      </c>
      <c r="W30">
        <v>12</v>
      </c>
      <c r="X30">
        <v>12</v>
      </c>
      <c r="Y30">
        <v>364</v>
      </c>
      <c r="Z30">
        <v>513</v>
      </c>
      <c r="AA30">
        <v>271</v>
      </c>
      <c r="AB30">
        <v>433</v>
      </c>
      <c r="AC30">
        <v>20</v>
      </c>
      <c r="AD30">
        <v>23</v>
      </c>
      <c r="AE30">
        <v>1</v>
      </c>
      <c r="AF30">
        <v>4</v>
      </c>
      <c r="AG30">
        <v>16</v>
      </c>
      <c r="AH30">
        <v>13</v>
      </c>
      <c r="AI30">
        <v>83</v>
      </c>
      <c r="AJ30">
        <v>81</v>
      </c>
      <c r="AK30">
        <v>285</v>
      </c>
      <c r="AL30">
        <v>234</v>
      </c>
    </row>
    <row r="31" spans="1:38" x14ac:dyDescent="0.25">
      <c r="A31" t="s">
        <v>65</v>
      </c>
      <c r="B31" t="s">
        <v>67</v>
      </c>
      <c r="C31">
        <v>0.53</v>
      </c>
      <c r="D31">
        <v>0.32</v>
      </c>
      <c r="E31">
        <v>2</v>
      </c>
      <c r="F31">
        <v>3</v>
      </c>
      <c r="G31">
        <v>21</v>
      </c>
      <c r="H31">
        <v>8</v>
      </c>
      <c r="I31">
        <v>3</v>
      </c>
      <c r="J31">
        <v>2</v>
      </c>
      <c r="K31">
        <v>6</v>
      </c>
      <c r="L31">
        <v>3</v>
      </c>
      <c r="M31">
        <v>8</v>
      </c>
      <c r="N31">
        <v>3</v>
      </c>
      <c r="O31">
        <v>19</v>
      </c>
      <c r="P31">
        <v>5</v>
      </c>
      <c r="Q31">
        <v>201</v>
      </c>
      <c r="R31">
        <v>122</v>
      </c>
      <c r="S31">
        <v>148</v>
      </c>
      <c r="T31">
        <v>66</v>
      </c>
      <c r="U31">
        <v>24</v>
      </c>
      <c r="V31">
        <v>12</v>
      </c>
      <c r="W31">
        <v>19</v>
      </c>
      <c r="X31">
        <v>5</v>
      </c>
      <c r="Y31">
        <v>540</v>
      </c>
      <c r="Z31">
        <v>319</v>
      </c>
      <c r="AA31">
        <v>477</v>
      </c>
      <c r="AB31">
        <v>260</v>
      </c>
      <c r="AC31">
        <v>46</v>
      </c>
      <c r="AD31">
        <v>13</v>
      </c>
      <c r="AE31">
        <v>16</v>
      </c>
      <c r="AF31">
        <v>4</v>
      </c>
      <c r="AG31">
        <v>8</v>
      </c>
      <c r="AH31">
        <v>21</v>
      </c>
      <c r="AI31">
        <v>53</v>
      </c>
      <c r="AJ31">
        <v>75</v>
      </c>
      <c r="AK31">
        <v>220</v>
      </c>
      <c r="AL31">
        <v>324</v>
      </c>
    </row>
    <row r="32" spans="1:38" x14ac:dyDescent="0.25">
      <c r="A32" t="s">
        <v>68</v>
      </c>
      <c r="B32" t="s">
        <v>62</v>
      </c>
      <c r="C32">
        <v>0.51</v>
      </c>
      <c r="D32">
        <v>0.4</v>
      </c>
      <c r="E32">
        <v>1</v>
      </c>
      <c r="F32">
        <v>0</v>
      </c>
      <c r="G32">
        <v>9</v>
      </c>
      <c r="H32">
        <v>4</v>
      </c>
      <c r="I32">
        <v>0</v>
      </c>
      <c r="J32">
        <v>1</v>
      </c>
      <c r="K32">
        <v>5</v>
      </c>
      <c r="L32">
        <v>0</v>
      </c>
      <c r="M32">
        <v>2</v>
      </c>
      <c r="N32">
        <v>1</v>
      </c>
      <c r="O32">
        <v>16</v>
      </c>
      <c r="P32">
        <v>4</v>
      </c>
      <c r="Q32">
        <v>164</v>
      </c>
      <c r="R32">
        <v>173</v>
      </c>
      <c r="S32">
        <v>114</v>
      </c>
      <c r="T32">
        <v>100</v>
      </c>
      <c r="U32">
        <v>20</v>
      </c>
      <c r="V32">
        <v>17</v>
      </c>
      <c r="W32">
        <v>11</v>
      </c>
      <c r="X32">
        <v>4</v>
      </c>
      <c r="Y32">
        <v>565</v>
      </c>
      <c r="Z32">
        <v>488</v>
      </c>
      <c r="AA32">
        <v>498</v>
      </c>
      <c r="AB32">
        <v>415</v>
      </c>
      <c r="AC32">
        <v>26</v>
      </c>
      <c r="AD32">
        <v>11</v>
      </c>
      <c r="AE32">
        <v>3</v>
      </c>
      <c r="AF32">
        <v>3</v>
      </c>
      <c r="AG32">
        <v>4</v>
      </c>
      <c r="AH32">
        <v>9</v>
      </c>
      <c r="AI32">
        <v>85</v>
      </c>
      <c r="AJ32">
        <v>80</v>
      </c>
      <c r="AK32">
        <v>282</v>
      </c>
      <c r="AL32">
        <v>344</v>
      </c>
    </row>
    <row r="33" spans="1:38" x14ac:dyDescent="0.25">
      <c r="A33" t="s">
        <v>66</v>
      </c>
      <c r="B33" t="s">
        <v>64</v>
      </c>
      <c r="C33">
        <v>0.53</v>
      </c>
      <c r="D33">
        <v>0.35</v>
      </c>
      <c r="E33">
        <v>2</v>
      </c>
      <c r="F33">
        <v>0</v>
      </c>
      <c r="G33">
        <v>14</v>
      </c>
      <c r="H33">
        <v>10</v>
      </c>
      <c r="I33">
        <v>0</v>
      </c>
      <c r="J33">
        <v>2</v>
      </c>
      <c r="K33">
        <v>4</v>
      </c>
      <c r="L33">
        <v>3</v>
      </c>
      <c r="M33">
        <v>7</v>
      </c>
      <c r="N33">
        <v>6</v>
      </c>
      <c r="O33">
        <v>11</v>
      </c>
      <c r="P33">
        <v>6</v>
      </c>
      <c r="Q33">
        <v>170</v>
      </c>
      <c r="R33">
        <v>150</v>
      </c>
      <c r="S33">
        <v>112</v>
      </c>
      <c r="T33">
        <v>86</v>
      </c>
      <c r="U33">
        <v>11</v>
      </c>
      <c r="V33">
        <v>17</v>
      </c>
      <c r="W33">
        <v>7</v>
      </c>
      <c r="X33">
        <v>11</v>
      </c>
      <c r="Y33">
        <v>596</v>
      </c>
      <c r="Z33">
        <v>390</v>
      </c>
      <c r="AA33">
        <v>517</v>
      </c>
      <c r="AB33">
        <v>306</v>
      </c>
      <c r="AC33">
        <v>16</v>
      </c>
      <c r="AD33">
        <v>18</v>
      </c>
      <c r="AE33">
        <v>4</v>
      </c>
      <c r="AF33">
        <v>5</v>
      </c>
      <c r="AG33">
        <v>11</v>
      </c>
      <c r="AH33">
        <v>14</v>
      </c>
      <c r="AI33">
        <v>68</v>
      </c>
      <c r="AJ33">
        <v>81</v>
      </c>
      <c r="AK33">
        <v>226</v>
      </c>
      <c r="AL33">
        <v>362</v>
      </c>
    </row>
    <row r="34" spans="1:38" x14ac:dyDescent="0.25">
      <c r="A34" t="s">
        <v>43</v>
      </c>
      <c r="B34" t="s">
        <v>38</v>
      </c>
      <c r="C34">
        <v>0.54</v>
      </c>
      <c r="D34">
        <v>0.38</v>
      </c>
      <c r="E34">
        <v>2</v>
      </c>
      <c r="F34">
        <v>0</v>
      </c>
      <c r="G34">
        <v>13</v>
      </c>
      <c r="H34">
        <v>6</v>
      </c>
      <c r="I34">
        <v>0</v>
      </c>
      <c r="J34">
        <v>2</v>
      </c>
      <c r="K34">
        <v>4</v>
      </c>
      <c r="L34">
        <v>4</v>
      </c>
      <c r="M34">
        <v>5</v>
      </c>
      <c r="N34">
        <v>2</v>
      </c>
      <c r="O34">
        <v>16</v>
      </c>
      <c r="P34">
        <v>11</v>
      </c>
      <c r="Q34">
        <v>185</v>
      </c>
      <c r="R34">
        <v>161</v>
      </c>
      <c r="S34">
        <v>165</v>
      </c>
      <c r="T34">
        <v>107</v>
      </c>
      <c r="U34">
        <v>13</v>
      </c>
      <c r="V34">
        <v>15</v>
      </c>
      <c r="W34">
        <v>10</v>
      </c>
      <c r="X34">
        <v>10</v>
      </c>
      <c r="Y34">
        <v>795</v>
      </c>
      <c r="Z34">
        <v>459</v>
      </c>
      <c r="AA34">
        <v>740</v>
      </c>
      <c r="AB34">
        <v>394</v>
      </c>
      <c r="AC34">
        <v>11</v>
      </c>
      <c r="AD34">
        <v>16</v>
      </c>
      <c r="AE34">
        <v>1</v>
      </c>
      <c r="AF34">
        <v>4</v>
      </c>
      <c r="AG34">
        <v>5</v>
      </c>
      <c r="AH34">
        <v>14</v>
      </c>
      <c r="AI34">
        <v>62</v>
      </c>
      <c r="AJ34">
        <v>52</v>
      </c>
      <c r="AK34">
        <v>319</v>
      </c>
      <c r="AL34">
        <v>322</v>
      </c>
    </row>
    <row r="35" spans="1:38" x14ac:dyDescent="0.25">
      <c r="A35" t="s">
        <v>39</v>
      </c>
      <c r="B35" t="s">
        <v>42</v>
      </c>
      <c r="C35">
        <v>0.51</v>
      </c>
      <c r="D35">
        <v>0.32</v>
      </c>
      <c r="E35">
        <v>1</v>
      </c>
      <c r="F35">
        <v>2</v>
      </c>
      <c r="G35">
        <v>8</v>
      </c>
      <c r="H35">
        <v>15</v>
      </c>
      <c r="I35">
        <v>2</v>
      </c>
      <c r="J35">
        <v>1</v>
      </c>
      <c r="K35">
        <v>4</v>
      </c>
      <c r="L35">
        <v>5</v>
      </c>
      <c r="M35">
        <v>3</v>
      </c>
      <c r="N35">
        <v>8</v>
      </c>
      <c r="O35">
        <v>2</v>
      </c>
      <c r="P35">
        <v>12</v>
      </c>
      <c r="Q35">
        <v>146</v>
      </c>
      <c r="R35">
        <v>153</v>
      </c>
      <c r="S35">
        <v>77</v>
      </c>
      <c r="T35">
        <v>84</v>
      </c>
      <c r="U35">
        <v>10</v>
      </c>
      <c r="V35">
        <v>20</v>
      </c>
      <c r="W35">
        <v>2</v>
      </c>
      <c r="X35">
        <v>12</v>
      </c>
      <c r="Y35">
        <v>432</v>
      </c>
      <c r="Z35">
        <v>269</v>
      </c>
      <c r="AA35">
        <v>353</v>
      </c>
      <c r="AB35">
        <v>198</v>
      </c>
      <c r="AC35">
        <v>19</v>
      </c>
      <c r="AD35">
        <v>20</v>
      </c>
      <c r="AE35">
        <v>6</v>
      </c>
      <c r="AF35">
        <v>5</v>
      </c>
      <c r="AG35">
        <v>15</v>
      </c>
      <c r="AH35">
        <v>8</v>
      </c>
      <c r="AI35">
        <v>59</v>
      </c>
      <c r="AJ35">
        <v>62</v>
      </c>
      <c r="AK35">
        <v>190</v>
      </c>
      <c r="AL35">
        <v>243</v>
      </c>
    </row>
    <row r="36" spans="1:38" x14ac:dyDescent="0.25">
      <c r="A36" t="s">
        <v>45</v>
      </c>
      <c r="B36" t="s">
        <v>40</v>
      </c>
      <c r="C36">
        <v>0.33</v>
      </c>
      <c r="D36">
        <v>0.57999999999999996</v>
      </c>
      <c r="E36">
        <v>0</v>
      </c>
      <c r="F36">
        <v>3</v>
      </c>
      <c r="G36">
        <v>7</v>
      </c>
      <c r="H36">
        <v>17</v>
      </c>
      <c r="I36">
        <v>3</v>
      </c>
      <c r="J36">
        <v>0</v>
      </c>
      <c r="K36">
        <v>1</v>
      </c>
      <c r="L36">
        <v>7</v>
      </c>
      <c r="M36">
        <v>3</v>
      </c>
      <c r="N36">
        <v>6</v>
      </c>
      <c r="O36">
        <v>1</v>
      </c>
      <c r="P36">
        <v>9</v>
      </c>
      <c r="Q36">
        <v>104</v>
      </c>
      <c r="R36">
        <v>167</v>
      </c>
      <c r="S36">
        <v>55</v>
      </c>
      <c r="T36">
        <v>131</v>
      </c>
      <c r="U36">
        <v>4</v>
      </c>
      <c r="V36">
        <v>13</v>
      </c>
      <c r="W36">
        <v>1</v>
      </c>
      <c r="X36">
        <v>8</v>
      </c>
      <c r="Y36">
        <v>325</v>
      </c>
      <c r="Z36">
        <v>588</v>
      </c>
      <c r="AA36">
        <v>261</v>
      </c>
      <c r="AB36">
        <v>529</v>
      </c>
      <c r="AC36">
        <v>4</v>
      </c>
      <c r="AD36">
        <v>17</v>
      </c>
      <c r="AE36">
        <v>1</v>
      </c>
      <c r="AF36">
        <v>7</v>
      </c>
      <c r="AG36">
        <v>17</v>
      </c>
      <c r="AH36">
        <v>8</v>
      </c>
      <c r="AI36">
        <v>49</v>
      </c>
      <c r="AJ36">
        <v>56</v>
      </c>
      <c r="AK36">
        <v>328</v>
      </c>
      <c r="AL36">
        <v>167</v>
      </c>
    </row>
    <row r="37" spans="1:38" x14ac:dyDescent="0.25">
      <c r="A37" t="s">
        <v>41</v>
      </c>
      <c r="B37" t="s">
        <v>44</v>
      </c>
      <c r="C37">
        <v>0.42</v>
      </c>
      <c r="D37">
        <v>0.45</v>
      </c>
      <c r="E37">
        <v>0</v>
      </c>
      <c r="F37">
        <v>1</v>
      </c>
      <c r="G37">
        <v>6</v>
      </c>
      <c r="H37">
        <v>12</v>
      </c>
      <c r="I37">
        <v>1</v>
      </c>
      <c r="J37">
        <v>0</v>
      </c>
      <c r="K37">
        <v>2</v>
      </c>
      <c r="L37">
        <v>5</v>
      </c>
      <c r="M37">
        <v>4</v>
      </c>
      <c r="N37">
        <v>4</v>
      </c>
      <c r="O37">
        <v>9</v>
      </c>
      <c r="P37">
        <v>17</v>
      </c>
      <c r="Q37">
        <v>195</v>
      </c>
      <c r="R37">
        <v>185</v>
      </c>
      <c r="S37">
        <v>102</v>
      </c>
      <c r="T37">
        <v>133</v>
      </c>
      <c r="U37">
        <v>23</v>
      </c>
      <c r="V37">
        <v>27</v>
      </c>
      <c r="W37">
        <v>8</v>
      </c>
      <c r="X37">
        <v>16</v>
      </c>
      <c r="Y37">
        <v>463</v>
      </c>
      <c r="Z37">
        <v>470</v>
      </c>
      <c r="AA37">
        <v>379</v>
      </c>
      <c r="AB37">
        <v>413</v>
      </c>
      <c r="AC37">
        <v>18</v>
      </c>
      <c r="AD37">
        <v>22</v>
      </c>
      <c r="AE37">
        <v>3</v>
      </c>
      <c r="AF37">
        <v>2</v>
      </c>
      <c r="AG37">
        <v>13</v>
      </c>
      <c r="AH37">
        <v>6</v>
      </c>
      <c r="AI37">
        <v>63</v>
      </c>
      <c r="AJ37">
        <v>74</v>
      </c>
      <c r="AK37">
        <v>295</v>
      </c>
      <c r="AL37">
        <v>302</v>
      </c>
    </row>
    <row r="38" spans="1:38" x14ac:dyDescent="0.25">
      <c r="A38" t="s">
        <v>53</v>
      </c>
      <c r="B38" t="s">
        <v>48</v>
      </c>
      <c r="C38">
        <v>0.24</v>
      </c>
      <c r="D38">
        <v>0.6</v>
      </c>
      <c r="E38">
        <v>1</v>
      </c>
      <c r="F38">
        <v>0</v>
      </c>
      <c r="G38">
        <v>8</v>
      </c>
      <c r="H38">
        <v>14</v>
      </c>
      <c r="I38">
        <v>0</v>
      </c>
      <c r="J38">
        <v>1</v>
      </c>
      <c r="K38">
        <v>4</v>
      </c>
      <c r="L38">
        <v>3</v>
      </c>
      <c r="M38">
        <v>2</v>
      </c>
      <c r="N38">
        <v>7</v>
      </c>
      <c r="O38">
        <v>8</v>
      </c>
      <c r="P38">
        <v>17</v>
      </c>
      <c r="Q38">
        <v>166</v>
      </c>
      <c r="R38">
        <v>241</v>
      </c>
      <c r="S38">
        <v>81</v>
      </c>
      <c r="T38">
        <v>172</v>
      </c>
      <c r="U38">
        <v>17</v>
      </c>
      <c r="V38">
        <v>21</v>
      </c>
      <c r="W38">
        <v>7</v>
      </c>
      <c r="X38">
        <v>17</v>
      </c>
      <c r="Y38">
        <v>286</v>
      </c>
      <c r="Z38">
        <v>650</v>
      </c>
      <c r="AA38">
        <v>187</v>
      </c>
      <c r="AB38">
        <v>567</v>
      </c>
      <c r="AC38">
        <v>11</v>
      </c>
      <c r="AD38">
        <v>32</v>
      </c>
      <c r="AE38">
        <v>2</v>
      </c>
      <c r="AF38">
        <v>5</v>
      </c>
      <c r="AG38">
        <v>14</v>
      </c>
      <c r="AH38">
        <v>8</v>
      </c>
      <c r="AI38">
        <v>90</v>
      </c>
      <c r="AJ38">
        <v>74</v>
      </c>
      <c r="AK38">
        <v>341</v>
      </c>
      <c r="AL38">
        <v>161</v>
      </c>
    </row>
    <row r="39" spans="1:38" x14ac:dyDescent="0.25">
      <c r="A39" t="s">
        <v>49</v>
      </c>
      <c r="B39" t="s">
        <v>52</v>
      </c>
      <c r="C39">
        <v>0.3</v>
      </c>
      <c r="D39">
        <v>0.56000000000000005</v>
      </c>
      <c r="E39">
        <v>1</v>
      </c>
      <c r="F39">
        <v>0</v>
      </c>
      <c r="G39">
        <v>5</v>
      </c>
      <c r="H39">
        <v>9</v>
      </c>
      <c r="I39">
        <v>0</v>
      </c>
      <c r="J39">
        <v>1</v>
      </c>
      <c r="K39">
        <v>3</v>
      </c>
      <c r="L39">
        <v>3</v>
      </c>
      <c r="M39">
        <v>2</v>
      </c>
      <c r="N39">
        <v>4</v>
      </c>
      <c r="O39">
        <v>9</v>
      </c>
      <c r="P39">
        <v>11</v>
      </c>
      <c r="Q39">
        <v>153</v>
      </c>
      <c r="R39">
        <v>138</v>
      </c>
      <c r="S39">
        <v>96</v>
      </c>
      <c r="T39">
        <v>99</v>
      </c>
      <c r="U39">
        <v>21</v>
      </c>
      <c r="V39">
        <v>10</v>
      </c>
      <c r="W39">
        <v>7</v>
      </c>
      <c r="X39">
        <v>4</v>
      </c>
      <c r="Y39">
        <v>328</v>
      </c>
      <c r="Z39">
        <v>636</v>
      </c>
      <c r="AA39">
        <v>266</v>
      </c>
      <c r="AB39">
        <v>566</v>
      </c>
      <c r="AC39">
        <v>27</v>
      </c>
      <c r="AD39">
        <v>20</v>
      </c>
      <c r="AE39">
        <v>4</v>
      </c>
      <c r="AF39">
        <v>5</v>
      </c>
      <c r="AG39">
        <v>11</v>
      </c>
      <c r="AH39">
        <v>6</v>
      </c>
      <c r="AI39">
        <v>68</v>
      </c>
      <c r="AJ39">
        <v>80</v>
      </c>
      <c r="AK39">
        <v>400</v>
      </c>
      <c r="AL39">
        <v>202</v>
      </c>
    </row>
    <row r="40" spans="1:38" x14ac:dyDescent="0.25">
      <c r="A40" t="s">
        <v>51</v>
      </c>
      <c r="B40" t="s">
        <v>46</v>
      </c>
      <c r="C40">
        <v>0.24</v>
      </c>
      <c r="D40">
        <v>0.67</v>
      </c>
      <c r="E40">
        <v>0</v>
      </c>
      <c r="F40">
        <v>2</v>
      </c>
      <c r="G40">
        <v>4</v>
      </c>
      <c r="H40">
        <v>25</v>
      </c>
      <c r="I40">
        <v>2</v>
      </c>
      <c r="J40">
        <v>0</v>
      </c>
      <c r="K40">
        <v>0</v>
      </c>
      <c r="L40">
        <v>13</v>
      </c>
      <c r="M40">
        <v>2</v>
      </c>
      <c r="N40">
        <v>8</v>
      </c>
      <c r="O40">
        <v>2</v>
      </c>
      <c r="P40">
        <v>21</v>
      </c>
      <c r="Q40">
        <v>117</v>
      </c>
      <c r="R40">
        <v>214</v>
      </c>
      <c r="S40">
        <v>66</v>
      </c>
      <c r="T40">
        <v>188</v>
      </c>
      <c r="U40">
        <v>5</v>
      </c>
      <c r="V40">
        <v>25</v>
      </c>
      <c r="W40">
        <v>1</v>
      </c>
      <c r="X40">
        <v>19</v>
      </c>
      <c r="Y40">
        <v>321</v>
      </c>
      <c r="Z40">
        <v>862</v>
      </c>
      <c r="AA40">
        <v>261</v>
      </c>
      <c r="AB40">
        <v>814</v>
      </c>
      <c r="AC40">
        <v>5</v>
      </c>
      <c r="AD40">
        <v>22</v>
      </c>
      <c r="AE40">
        <v>2</v>
      </c>
      <c r="AF40">
        <v>5</v>
      </c>
      <c r="AG40">
        <v>25</v>
      </c>
      <c r="AH40">
        <v>4</v>
      </c>
      <c r="AI40">
        <v>67</v>
      </c>
      <c r="AJ40">
        <v>48</v>
      </c>
      <c r="AK40">
        <v>438</v>
      </c>
      <c r="AL40">
        <v>141</v>
      </c>
    </row>
    <row r="41" spans="1:38" x14ac:dyDescent="0.25">
      <c r="A41" t="s">
        <v>47</v>
      </c>
      <c r="B41" t="s">
        <v>50</v>
      </c>
      <c r="C41">
        <v>0.28999999999999998</v>
      </c>
      <c r="D41">
        <v>0.55000000000000004</v>
      </c>
      <c r="E41">
        <v>1</v>
      </c>
      <c r="F41">
        <v>2</v>
      </c>
      <c r="G41">
        <v>10</v>
      </c>
      <c r="H41">
        <v>25</v>
      </c>
      <c r="I41">
        <v>2</v>
      </c>
      <c r="J41">
        <v>1</v>
      </c>
      <c r="K41">
        <v>2</v>
      </c>
      <c r="L41">
        <v>10</v>
      </c>
      <c r="M41">
        <v>8</v>
      </c>
      <c r="N41">
        <v>8</v>
      </c>
      <c r="O41">
        <v>6</v>
      </c>
      <c r="P41">
        <v>17</v>
      </c>
      <c r="Q41">
        <v>178</v>
      </c>
      <c r="R41">
        <v>198</v>
      </c>
      <c r="S41">
        <v>86</v>
      </c>
      <c r="T41">
        <v>121</v>
      </c>
      <c r="U41">
        <v>17</v>
      </c>
      <c r="V41">
        <v>33</v>
      </c>
      <c r="W41">
        <v>5</v>
      </c>
      <c r="X41">
        <v>16</v>
      </c>
      <c r="Y41">
        <v>297</v>
      </c>
      <c r="Z41">
        <v>412</v>
      </c>
      <c r="AA41">
        <v>197</v>
      </c>
      <c r="AB41">
        <v>336</v>
      </c>
      <c r="AC41">
        <v>9</v>
      </c>
      <c r="AD41">
        <v>34</v>
      </c>
      <c r="AE41">
        <v>2</v>
      </c>
      <c r="AF41">
        <v>6</v>
      </c>
      <c r="AG41">
        <v>26</v>
      </c>
      <c r="AH41">
        <v>10</v>
      </c>
      <c r="AI41">
        <v>82</v>
      </c>
      <c r="AJ41">
        <v>76</v>
      </c>
      <c r="AK41">
        <v>269</v>
      </c>
      <c r="AL41">
        <v>229</v>
      </c>
    </row>
    <row r="42" spans="1:38" x14ac:dyDescent="0.25">
      <c r="A42" t="s">
        <v>55</v>
      </c>
      <c r="B42" t="s">
        <v>60</v>
      </c>
      <c r="C42">
        <v>0.43</v>
      </c>
      <c r="D42">
        <v>0.47</v>
      </c>
      <c r="E42">
        <v>0</v>
      </c>
      <c r="F42">
        <v>0</v>
      </c>
      <c r="G42">
        <v>11</v>
      </c>
      <c r="H42">
        <v>15</v>
      </c>
      <c r="I42">
        <v>0</v>
      </c>
      <c r="J42">
        <v>0</v>
      </c>
      <c r="K42">
        <v>4</v>
      </c>
      <c r="L42">
        <v>4</v>
      </c>
      <c r="M42">
        <v>5</v>
      </c>
      <c r="N42">
        <v>7</v>
      </c>
      <c r="O42">
        <v>17</v>
      </c>
      <c r="P42">
        <v>12</v>
      </c>
      <c r="Q42">
        <v>204</v>
      </c>
      <c r="R42">
        <v>177</v>
      </c>
      <c r="S42">
        <v>159</v>
      </c>
      <c r="T42">
        <v>115</v>
      </c>
      <c r="U42">
        <v>23</v>
      </c>
      <c r="V42">
        <v>26</v>
      </c>
      <c r="W42">
        <v>17</v>
      </c>
      <c r="X42">
        <v>14</v>
      </c>
      <c r="Y42">
        <v>578</v>
      </c>
      <c r="Z42">
        <v>596</v>
      </c>
      <c r="AA42">
        <v>504</v>
      </c>
      <c r="AB42">
        <v>531</v>
      </c>
      <c r="AC42">
        <v>24</v>
      </c>
      <c r="AD42">
        <v>24</v>
      </c>
      <c r="AE42">
        <v>6</v>
      </c>
      <c r="AF42">
        <v>8</v>
      </c>
      <c r="AG42">
        <v>16</v>
      </c>
      <c r="AH42">
        <v>11</v>
      </c>
      <c r="AI42">
        <v>70</v>
      </c>
      <c r="AJ42">
        <v>68</v>
      </c>
      <c r="AK42">
        <v>328</v>
      </c>
      <c r="AL42">
        <v>346</v>
      </c>
    </row>
    <row r="43" spans="1:38" x14ac:dyDescent="0.25">
      <c r="A43" t="s">
        <v>61</v>
      </c>
      <c r="B43" t="s">
        <v>54</v>
      </c>
      <c r="C43">
        <v>0.52</v>
      </c>
      <c r="D43">
        <v>0.36</v>
      </c>
      <c r="E43">
        <v>1</v>
      </c>
      <c r="F43">
        <v>2</v>
      </c>
      <c r="G43">
        <v>5</v>
      </c>
      <c r="H43">
        <v>7</v>
      </c>
      <c r="I43">
        <v>2</v>
      </c>
      <c r="J43">
        <v>1</v>
      </c>
      <c r="K43">
        <v>0</v>
      </c>
      <c r="L43">
        <v>2</v>
      </c>
      <c r="M43">
        <v>4</v>
      </c>
      <c r="N43">
        <v>2</v>
      </c>
      <c r="O43">
        <v>8</v>
      </c>
      <c r="P43">
        <v>8</v>
      </c>
      <c r="Q43">
        <v>153</v>
      </c>
      <c r="R43">
        <v>147</v>
      </c>
      <c r="S43">
        <v>91</v>
      </c>
      <c r="T43">
        <v>85</v>
      </c>
      <c r="U43">
        <v>21</v>
      </c>
      <c r="V43">
        <v>16</v>
      </c>
      <c r="W43">
        <v>8</v>
      </c>
      <c r="X43">
        <v>7</v>
      </c>
      <c r="Y43">
        <v>539</v>
      </c>
      <c r="Z43">
        <v>384</v>
      </c>
      <c r="AA43">
        <v>472</v>
      </c>
      <c r="AB43">
        <v>308</v>
      </c>
      <c r="AC43">
        <v>20</v>
      </c>
      <c r="AD43">
        <v>7</v>
      </c>
      <c r="AE43">
        <v>4</v>
      </c>
      <c r="AF43">
        <v>1</v>
      </c>
      <c r="AG43">
        <v>7</v>
      </c>
      <c r="AH43">
        <v>7</v>
      </c>
      <c r="AI43">
        <v>66</v>
      </c>
      <c r="AJ43">
        <v>72</v>
      </c>
      <c r="AK43">
        <v>224</v>
      </c>
      <c r="AL43">
        <v>324</v>
      </c>
    </row>
    <row r="44" spans="1:38" x14ac:dyDescent="0.25">
      <c r="A44" t="s">
        <v>57</v>
      </c>
      <c r="B44" t="s">
        <v>58</v>
      </c>
      <c r="C44">
        <v>0.14000000000000001</v>
      </c>
      <c r="D44">
        <v>0.78</v>
      </c>
      <c r="E44">
        <v>2</v>
      </c>
      <c r="F44">
        <v>1</v>
      </c>
      <c r="G44">
        <v>6</v>
      </c>
      <c r="H44">
        <v>14</v>
      </c>
      <c r="I44">
        <v>1</v>
      </c>
      <c r="J44">
        <v>2</v>
      </c>
      <c r="K44">
        <v>3</v>
      </c>
      <c r="L44">
        <v>5</v>
      </c>
      <c r="M44">
        <v>2</v>
      </c>
      <c r="N44">
        <v>3</v>
      </c>
      <c r="O44">
        <v>10</v>
      </c>
      <c r="P44">
        <v>17</v>
      </c>
      <c r="Q44">
        <v>104</v>
      </c>
      <c r="R44">
        <v>190</v>
      </c>
      <c r="S44">
        <v>57</v>
      </c>
      <c r="T44">
        <v>140</v>
      </c>
      <c r="U44">
        <v>14</v>
      </c>
      <c r="V44">
        <v>21</v>
      </c>
      <c r="W44">
        <v>8</v>
      </c>
      <c r="X44">
        <v>15</v>
      </c>
      <c r="Y44">
        <v>225</v>
      </c>
      <c r="Z44">
        <v>1070</v>
      </c>
      <c r="AA44">
        <v>167</v>
      </c>
      <c r="AB44">
        <v>992</v>
      </c>
      <c r="AC44">
        <v>6</v>
      </c>
      <c r="AD44">
        <v>20</v>
      </c>
      <c r="AE44">
        <v>3</v>
      </c>
      <c r="AF44">
        <v>2</v>
      </c>
      <c r="AG44">
        <v>14</v>
      </c>
      <c r="AH44">
        <v>6</v>
      </c>
      <c r="AI44">
        <v>85</v>
      </c>
      <c r="AJ44">
        <v>49</v>
      </c>
      <c r="AK44">
        <v>637</v>
      </c>
      <c r="AL44">
        <v>150</v>
      </c>
    </row>
    <row r="45" spans="1:38" x14ac:dyDescent="0.25">
      <c r="A45" t="s">
        <v>59</v>
      </c>
      <c r="B45" t="s">
        <v>56</v>
      </c>
      <c r="C45">
        <v>0.27</v>
      </c>
      <c r="D45">
        <v>0.6</v>
      </c>
      <c r="E45">
        <v>2</v>
      </c>
      <c r="F45">
        <v>4</v>
      </c>
      <c r="G45">
        <v>8</v>
      </c>
      <c r="H45">
        <v>32</v>
      </c>
      <c r="I45">
        <v>4</v>
      </c>
      <c r="J45">
        <v>2</v>
      </c>
      <c r="K45">
        <v>6</v>
      </c>
      <c r="L45">
        <v>11</v>
      </c>
      <c r="M45">
        <v>1</v>
      </c>
      <c r="N45">
        <v>17</v>
      </c>
      <c r="O45">
        <v>10</v>
      </c>
      <c r="P45">
        <v>28</v>
      </c>
      <c r="Q45">
        <v>154</v>
      </c>
      <c r="R45">
        <v>193</v>
      </c>
      <c r="S45">
        <v>103</v>
      </c>
      <c r="T45">
        <v>159</v>
      </c>
      <c r="U45">
        <v>13</v>
      </c>
      <c r="V45">
        <v>34</v>
      </c>
      <c r="W45">
        <v>7</v>
      </c>
      <c r="X45">
        <v>25</v>
      </c>
      <c r="Y45">
        <v>347</v>
      </c>
      <c r="Z45">
        <v>727</v>
      </c>
      <c r="AA45">
        <v>269</v>
      </c>
      <c r="AB45">
        <v>661</v>
      </c>
      <c r="AC45">
        <v>12</v>
      </c>
      <c r="AD45">
        <v>38</v>
      </c>
      <c r="AE45">
        <v>3</v>
      </c>
      <c r="AF45">
        <v>12</v>
      </c>
      <c r="AG45">
        <v>32</v>
      </c>
      <c r="AH45">
        <v>8</v>
      </c>
      <c r="AI45">
        <v>79</v>
      </c>
      <c r="AJ45">
        <v>77</v>
      </c>
      <c r="AK45">
        <v>378</v>
      </c>
      <c r="AL45">
        <v>230</v>
      </c>
    </row>
    <row r="46" spans="1:38" x14ac:dyDescent="0.25">
      <c r="A46" t="s">
        <v>67</v>
      </c>
      <c r="B46" t="s">
        <v>64</v>
      </c>
      <c r="C46">
        <v>0.46</v>
      </c>
      <c r="D46">
        <v>0.39</v>
      </c>
      <c r="E46">
        <v>0</v>
      </c>
      <c r="F46">
        <v>2</v>
      </c>
      <c r="G46">
        <v>9</v>
      </c>
      <c r="H46">
        <v>12</v>
      </c>
      <c r="I46">
        <v>2</v>
      </c>
      <c r="J46">
        <v>0</v>
      </c>
      <c r="K46">
        <v>4</v>
      </c>
      <c r="L46">
        <v>7</v>
      </c>
      <c r="M46">
        <v>4</v>
      </c>
      <c r="N46">
        <v>5</v>
      </c>
      <c r="O46">
        <v>8</v>
      </c>
      <c r="P46">
        <v>14</v>
      </c>
      <c r="Q46">
        <v>188</v>
      </c>
      <c r="R46">
        <v>186</v>
      </c>
      <c r="S46">
        <v>111</v>
      </c>
      <c r="T46">
        <v>124</v>
      </c>
      <c r="U46">
        <v>13</v>
      </c>
      <c r="V46">
        <v>24</v>
      </c>
      <c r="W46">
        <v>5</v>
      </c>
      <c r="X46">
        <v>14</v>
      </c>
      <c r="Y46">
        <v>460</v>
      </c>
      <c r="Z46">
        <v>446</v>
      </c>
      <c r="AA46">
        <v>377</v>
      </c>
      <c r="AB46">
        <v>361</v>
      </c>
      <c r="AC46">
        <v>20</v>
      </c>
      <c r="AD46">
        <v>15</v>
      </c>
      <c r="AE46">
        <v>2</v>
      </c>
      <c r="AF46">
        <v>4</v>
      </c>
      <c r="AG46">
        <v>12</v>
      </c>
      <c r="AH46">
        <v>9</v>
      </c>
      <c r="AI46">
        <v>92</v>
      </c>
      <c r="AJ46">
        <v>84</v>
      </c>
      <c r="AK46">
        <v>248</v>
      </c>
      <c r="AL46">
        <v>293</v>
      </c>
    </row>
    <row r="47" spans="1:38" x14ac:dyDescent="0.25">
      <c r="A47" t="s">
        <v>65</v>
      </c>
      <c r="B47" t="s">
        <v>66</v>
      </c>
      <c r="C47">
        <v>0.34</v>
      </c>
      <c r="D47">
        <v>0.55000000000000004</v>
      </c>
      <c r="E47">
        <v>2</v>
      </c>
      <c r="F47">
        <v>1</v>
      </c>
      <c r="G47">
        <v>12</v>
      </c>
      <c r="H47">
        <v>12</v>
      </c>
      <c r="I47">
        <v>1</v>
      </c>
      <c r="J47">
        <v>2</v>
      </c>
      <c r="K47">
        <v>6</v>
      </c>
      <c r="L47">
        <v>4</v>
      </c>
      <c r="M47">
        <v>4</v>
      </c>
      <c r="N47">
        <v>6</v>
      </c>
      <c r="O47">
        <v>8</v>
      </c>
      <c r="P47">
        <v>12</v>
      </c>
      <c r="Q47">
        <v>139</v>
      </c>
      <c r="R47">
        <v>178</v>
      </c>
      <c r="S47">
        <v>87</v>
      </c>
      <c r="T47">
        <v>123</v>
      </c>
      <c r="U47">
        <v>11</v>
      </c>
      <c r="V47">
        <v>21</v>
      </c>
      <c r="W47">
        <v>6</v>
      </c>
      <c r="X47">
        <v>12</v>
      </c>
      <c r="Y47">
        <v>359</v>
      </c>
      <c r="Z47">
        <v>606</v>
      </c>
      <c r="AA47">
        <v>304</v>
      </c>
      <c r="AB47">
        <v>541</v>
      </c>
      <c r="AC47">
        <v>13</v>
      </c>
      <c r="AD47">
        <v>22</v>
      </c>
      <c r="AE47">
        <v>3</v>
      </c>
      <c r="AF47">
        <v>6</v>
      </c>
      <c r="AG47">
        <v>14</v>
      </c>
      <c r="AH47">
        <v>12</v>
      </c>
      <c r="AI47">
        <v>54</v>
      </c>
      <c r="AJ47">
        <v>50</v>
      </c>
      <c r="AK47">
        <v>359</v>
      </c>
      <c r="AL47">
        <v>233</v>
      </c>
    </row>
    <row r="48" spans="1:38" x14ac:dyDescent="0.25">
      <c r="A48" t="s">
        <v>69</v>
      </c>
      <c r="B48" t="s">
        <v>62</v>
      </c>
      <c r="C48">
        <v>0.45</v>
      </c>
      <c r="D48">
        <v>0.41</v>
      </c>
      <c r="E48">
        <v>2</v>
      </c>
      <c r="F48">
        <v>3</v>
      </c>
      <c r="G48">
        <v>11</v>
      </c>
      <c r="H48">
        <v>14</v>
      </c>
      <c r="I48">
        <v>3</v>
      </c>
      <c r="J48">
        <v>2</v>
      </c>
      <c r="K48">
        <v>4</v>
      </c>
      <c r="L48">
        <v>7</v>
      </c>
      <c r="M48">
        <v>6</v>
      </c>
      <c r="N48">
        <v>3</v>
      </c>
      <c r="O48">
        <v>7</v>
      </c>
      <c r="P48">
        <v>10</v>
      </c>
      <c r="Q48">
        <v>157</v>
      </c>
      <c r="R48">
        <v>157</v>
      </c>
      <c r="S48">
        <v>95</v>
      </c>
      <c r="T48">
        <v>95</v>
      </c>
      <c r="U48">
        <v>10</v>
      </c>
      <c r="V48">
        <v>20</v>
      </c>
      <c r="W48">
        <v>5</v>
      </c>
      <c r="X48">
        <v>8</v>
      </c>
      <c r="Y48">
        <v>476</v>
      </c>
      <c r="Z48">
        <v>403</v>
      </c>
      <c r="AA48">
        <v>390</v>
      </c>
      <c r="AB48">
        <v>325</v>
      </c>
      <c r="AC48">
        <v>23</v>
      </c>
      <c r="AD48">
        <v>13</v>
      </c>
      <c r="AE48">
        <v>6</v>
      </c>
      <c r="AF48">
        <v>4</v>
      </c>
      <c r="AG48">
        <v>14</v>
      </c>
      <c r="AH48">
        <v>10</v>
      </c>
      <c r="AI48">
        <v>74</v>
      </c>
      <c r="AJ48">
        <v>82</v>
      </c>
      <c r="AK48">
        <v>276</v>
      </c>
      <c r="AL48">
        <v>253</v>
      </c>
    </row>
    <row r="49" spans="1:38" x14ac:dyDescent="0.25">
      <c r="A49" t="s">
        <v>63</v>
      </c>
      <c r="B49" t="s">
        <v>68</v>
      </c>
      <c r="C49">
        <v>0.31</v>
      </c>
      <c r="D49">
        <v>0.56000000000000005</v>
      </c>
      <c r="E49">
        <v>1</v>
      </c>
      <c r="F49">
        <v>0</v>
      </c>
      <c r="G49">
        <v>7</v>
      </c>
      <c r="H49">
        <v>19</v>
      </c>
      <c r="I49">
        <v>0</v>
      </c>
      <c r="J49">
        <v>1</v>
      </c>
      <c r="K49">
        <v>3</v>
      </c>
      <c r="L49">
        <v>6</v>
      </c>
      <c r="M49">
        <v>3</v>
      </c>
      <c r="N49">
        <v>11</v>
      </c>
      <c r="O49">
        <v>9</v>
      </c>
      <c r="P49">
        <v>9</v>
      </c>
      <c r="Q49">
        <v>144</v>
      </c>
      <c r="R49">
        <v>181</v>
      </c>
      <c r="S49">
        <v>92</v>
      </c>
      <c r="T49">
        <v>145</v>
      </c>
      <c r="U49">
        <v>16</v>
      </c>
      <c r="V49">
        <v>15</v>
      </c>
      <c r="W49">
        <v>7</v>
      </c>
      <c r="X49">
        <v>9</v>
      </c>
      <c r="Y49">
        <v>295</v>
      </c>
      <c r="Z49">
        <v>548</v>
      </c>
      <c r="AA49">
        <v>239</v>
      </c>
      <c r="AB49">
        <v>491</v>
      </c>
      <c r="AC49">
        <v>12</v>
      </c>
      <c r="AD49">
        <v>28</v>
      </c>
      <c r="AE49">
        <v>3</v>
      </c>
      <c r="AF49">
        <v>8</v>
      </c>
      <c r="AG49">
        <v>20</v>
      </c>
      <c r="AH49">
        <v>7</v>
      </c>
      <c r="AI49">
        <v>78</v>
      </c>
      <c r="AJ49">
        <v>54</v>
      </c>
      <c r="AK49">
        <v>321</v>
      </c>
      <c r="AL49">
        <v>226</v>
      </c>
    </row>
    <row r="50" spans="1:38" x14ac:dyDescent="0.25">
      <c r="A50" t="s">
        <v>43</v>
      </c>
      <c r="B50" t="s">
        <v>44</v>
      </c>
      <c r="C50">
        <v>0.33</v>
      </c>
      <c r="D50">
        <v>0.54</v>
      </c>
      <c r="E50">
        <v>3</v>
      </c>
      <c r="F50">
        <v>1</v>
      </c>
      <c r="G50">
        <v>11</v>
      </c>
      <c r="H50">
        <v>18</v>
      </c>
      <c r="I50">
        <v>1</v>
      </c>
      <c r="J50">
        <v>3</v>
      </c>
      <c r="K50">
        <v>6</v>
      </c>
      <c r="L50">
        <v>7</v>
      </c>
      <c r="M50">
        <v>4</v>
      </c>
      <c r="N50">
        <v>4</v>
      </c>
      <c r="O50">
        <v>8</v>
      </c>
      <c r="P50">
        <v>17</v>
      </c>
      <c r="Q50">
        <v>161</v>
      </c>
      <c r="R50">
        <v>187</v>
      </c>
      <c r="S50">
        <v>95</v>
      </c>
      <c r="T50">
        <v>126</v>
      </c>
      <c r="U50">
        <v>17</v>
      </c>
      <c r="V50">
        <v>28</v>
      </c>
      <c r="W50">
        <v>7</v>
      </c>
      <c r="X50">
        <v>17</v>
      </c>
      <c r="Y50">
        <v>396</v>
      </c>
      <c r="Z50">
        <v>567</v>
      </c>
      <c r="AA50">
        <v>320</v>
      </c>
      <c r="AB50">
        <v>487</v>
      </c>
      <c r="AC50">
        <v>13</v>
      </c>
      <c r="AD50">
        <v>27</v>
      </c>
      <c r="AE50">
        <v>4</v>
      </c>
      <c r="AF50">
        <v>2</v>
      </c>
      <c r="AG50">
        <v>18</v>
      </c>
      <c r="AH50">
        <v>13</v>
      </c>
      <c r="AI50">
        <v>101</v>
      </c>
      <c r="AJ50">
        <v>77</v>
      </c>
      <c r="AK50">
        <v>325</v>
      </c>
      <c r="AL50">
        <v>256</v>
      </c>
    </row>
    <row r="51" spans="1:38" x14ac:dyDescent="0.25">
      <c r="A51" t="s">
        <v>46</v>
      </c>
      <c r="B51" t="s">
        <v>53</v>
      </c>
      <c r="C51">
        <v>0.53</v>
      </c>
      <c r="D51">
        <v>0.35</v>
      </c>
      <c r="E51">
        <v>2</v>
      </c>
      <c r="F51">
        <v>1</v>
      </c>
      <c r="G51">
        <v>14</v>
      </c>
      <c r="H51">
        <v>5</v>
      </c>
      <c r="I51">
        <v>1</v>
      </c>
      <c r="J51">
        <v>2</v>
      </c>
      <c r="K51">
        <v>5</v>
      </c>
      <c r="L51">
        <v>2</v>
      </c>
      <c r="M51">
        <v>7</v>
      </c>
      <c r="N51">
        <v>2</v>
      </c>
      <c r="O51">
        <v>8</v>
      </c>
      <c r="P51">
        <v>8</v>
      </c>
      <c r="Q51">
        <v>181</v>
      </c>
      <c r="R51">
        <v>146</v>
      </c>
      <c r="S51">
        <v>135</v>
      </c>
      <c r="T51">
        <v>92</v>
      </c>
      <c r="U51">
        <v>16</v>
      </c>
      <c r="V51">
        <v>12</v>
      </c>
      <c r="W51">
        <v>8</v>
      </c>
      <c r="X51">
        <v>7</v>
      </c>
      <c r="Y51">
        <v>711</v>
      </c>
      <c r="Z51">
        <v>450</v>
      </c>
      <c r="AA51">
        <v>635</v>
      </c>
      <c r="AB51">
        <v>381</v>
      </c>
      <c r="AC51">
        <v>6</v>
      </c>
      <c r="AD51">
        <v>15</v>
      </c>
      <c r="AE51">
        <v>1</v>
      </c>
      <c r="AF51">
        <v>2</v>
      </c>
      <c r="AG51">
        <v>5</v>
      </c>
      <c r="AH51">
        <v>14</v>
      </c>
      <c r="AI51">
        <v>67</v>
      </c>
      <c r="AJ51">
        <v>73</v>
      </c>
      <c r="AK51">
        <v>240</v>
      </c>
      <c r="AL51">
        <v>453</v>
      </c>
    </row>
    <row r="52" spans="1:38" x14ac:dyDescent="0.25">
      <c r="A52" t="s">
        <v>52</v>
      </c>
      <c r="B52" t="s">
        <v>51</v>
      </c>
      <c r="C52">
        <v>0.48</v>
      </c>
      <c r="D52">
        <v>0.42</v>
      </c>
      <c r="E52">
        <v>3</v>
      </c>
      <c r="F52">
        <v>1</v>
      </c>
      <c r="G52">
        <v>16</v>
      </c>
      <c r="H52">
        <v>11</v>
      </c>
      <c r="I52">
        <v>1</v>
      </c>
      <c r="J52">
        <v>3</v>
      </c>
      <c r="K52">
        <v>7</v>
      </c>
      <c r="L52">
        <v>3</v>
      </c>
      <c r="M52">
        <v>7</v>
      </c>
      <c r="N52">
        <v>5</v>
      </c>
      <c r="O52">
        <v>14</v>
      </c>
      <c r="P52">
        <v>11</v>
      </c>
      <c r="Q52">
        <v>174</v>
      </c>
      <c r="R52">
        <v>156</v>
      </c>
      <c r="S52">
        <v>111</v>
      </c>
      <c r="T52">
        <v>97</v>
      </c>
      <c r="U52">
        <v>26</v>
      </c>
      <c r="V52">
        <v>20</v>
      </c>
      <c r="W52">
        <v>14</v>
      </c>
      <c r="X52">
        <v>12</v>
      </c>
      <c r="Y52">
        <v>540</v>
      </c>
      <c r="Z52">
        <v>466</v>
      </c>
      <c r="AA52">
        <v>481</v>
      </c>
      <c r="AB52">
        <v>391</v>
      </c>
      <c r="AC52">
        <v>27</v>
      </c>
      <c r="AD52">
        <v>18</v>
      </c>
      <c r="AE52">
        <v>4</v>
      </c>
      <c r="AF52">
        <v>7</v>
      </c>
      <c r="AG52">
        <v>11</v>
      </c>
      <c r="AH52">
        <v>16</v>
      </c>
      <c r="AI52">
        <v>71</v>
      </c>
      <c r="AJ52">
        <v>64</v>
      </c>
      <c r="AK52">
        <v>220</v>
      </c>
      <c r="AL52">
        <v>297</v>
      </c>
    </row>
    <row r="53" spans="1:38" x14ac:dyDescent="0.25">
      <c r="A53" t="s">
        <v>40</v>
      </c>
      <c r="B53" t="s">
        <v>42</v>
      </c>
      <c r="C53">
        <v>0.54</v>
      </c>
      <c r="D53">
        <v>0.35</v>
      </c>
      <c r="E53">
        <v>3</v>
      </c>
      <c r="F53">
        <v>0</v>
      </c>
      <c r="G53">
        <v>8</v>
      </c>
      <c r="H53">
        <v>10</v>
      </c>
      <c r="I53">
        <v>0</v>
      </c>
      <c r="J53">
        <v>3</v>
      </c>
      <c r="K53">
        <v>4</v>
      </c>
      <c r="L53">
        <v>2</v>
      </c>
      <c r="M53">
        <v>4</v>
      </c>
      <c r="N53">
        <v>6</v>
      </c>
      <c r="O53">
        <v>11</v>
      </c>
      <c r="P53">
        <v>7</v>
      </c>
      <c r="Q53">
        <v>184</v>
      </c>
      <c r="R53">
        <v>159</v>
      </c>
      <c r="S53">
        <v>129</v>
      </c>
      <c r="T53">
        <v>86</v>
      </c>
      <c r="U53">
        <v>16</v>
      </c>
      <c r="V53">
        <v>15</v>
      </c>
      <c r="W53">
        <v>12</v>
      </c>
      <c r="X53">
        <v>7</v>
      </c>
      <c r="Y53">
        <v>597</v>
      </c>
      <c r="Z53">
        <v>393</v>
      </c>
      <c r="AA53">
        <v>523</v>
      </c>
      <c r="AB53">
        <v>320</v>
      </c>
      <c r="AC53">
        <v>19</v>
      </c>
      <c r="AD53">
        <v>13</v>
      </c>
      <c r="AE53">
        <v>7</v>
      </c>
      <c r="AF53">
        <v>3</v>
      </c>
      <c r="AG53">
        <v>10</v>
      </c>
      <c r="AH53">
        <v>8</v>
      </c>
      <c r="AI53">
        <v>60</v>
      </c>
      <c r="AJ53">
        <v>74</v>
      </c>
      <c r="AK53">
        <v>230</v>
      </c>
      <c r="AL53">
        <v>339</v>
      </c>
    </row>
    <row r="54" spans="1:38" x14ac:dyDescent="0.25">
      <c r="A54" t="s">
        <v>57</v>
      </c>
      <c r="B54" t="s">
        <v>55</v>
      </c>
      <c r="C54">
        <v>0.35</v>
      </c>
      <c r="D54">
        <v>0.51</v>
      </c>
      <c r="E54">
        <v>1</v>
      </c>
      <c r="F54">
        <v>1</v>
      </c>
      <c r="G54">
        <v>12</v>
      </c>
      <c r="H54">
        <v>16</v>
      </c>
      <c r="I54">
        <v>1</v>
      </c>
      <c r="J54">
        <v>1</v>
      </c>
      <c r="K54">
        <v>4</v>
      </c>
      <c r="L54">
        <v>4</v>
      </c>
      <c r="M54">
        <v>4</v>
      </c>
      <c r="N54">
        <v>8</v>
      </c>
      <c r="O54">
        <v>8</v>
      </c>
      <c r="P54">
        <v>14</v>
      </c>
      <c r="Q54">
        <v>229</v>
      </c>
      <c r="R54">
        <v>232</v>
      </c>
      <c r="S54">
        <v>116</v>
      </c>
      <c r="T54">
        <v>132</v>
      </c>
      <c r="U54">
        <v>21</v>
      </c>
      <c r="V54">
        <v>20</v>
      </c>
      <c r="W54">
        <v>8</v>
      </c>
      <c r="X54">
        <v>11</v>
      </c>
      <c r="Y54">
        <v>532</v>
      </c>
      <c r="Z54">
        <v>735</v>
      </c>
      <c r="AA54">
        <v>414</v>
      </c>
      <c r="AB54">
        <v>624</v>
      </c>
      <c r="AC54">
        <v>28</v>
      </c>
      <c r="AD54">
        <v>35</v>
      </c>
      <c r="AE54">
        <v>6</v>
      </c>
      <c r="AF54">
        <v>9</v>
      </c>
      <c r="AG54">
        <v>18</v>
      </c>
      <c r="AH54">
        <v>11</v>
      </c>
      <c r="AI54">
        <v>100</v>
      </c>
      <c r="AJ54">
        <v>100</v>
      </c>
      <c r="AK54">
        <v>405</v>
      </c>
      <c r="AL54">
        <v>308</v>
      </c>
    </row>
    <row r="55" spans="1:38" x14ac:dyDescent="0.25">
      <c r="A55" t="s">
        <v>68</v>
      </c>
      <c r="B55" t="s">
        <v>65</v>
      </c>
      <c r="C55">
        <v>0.47</v>
      </c>
      <c r="D55">
        <v>0.44</v>
      </c>
      <c r="E55">
        <v>4</v>
      </c>
      <c r="F55">
        <v>1</v>
      </c>
      <c r="G55">
        <v>18</v>
      </c>
      <c r="H55">
        <v>10</v>
      </c>
      <c r="I55">
        <v>1</v>
      </c>
      <c r="J55">
        <v>4</v>
      </c>
      <c r="K55">
        <v>9</v>
      </c>
      <c r="L55">
        <v>6</v>
      </c>
      <c r="M55">
        <v>8</v>
      </c>
      <c r="N55">
        <v>2</v>
      </c>
      <c r="O55">
        <v>17</v>
      </c>
      <c r="P55">
        <v>15</v>
      </c>
      <c r="Q55">
        <v>193</v>
      </c>
      <c r="R55">
        <v>188</v>
      </c>
      <c r="S55">
        <v>145</v>
      </c>
      <c r="T55">
        <v>137</v>
      </c>
      <c r="U55">
        <v>21</v>
      </c>
      <c r="V55">
        <v>20</v>
      </c>
      <c r="W55">
        <v>17</v>
      </c>
      <c r="X55">
        <v>14</v>
      </c>
      <c r="Y55">
        <v>616</v>
      </c>
      <c r="Z55">
        <v>548</v>
      </c>
      <c r="AA55">
        <v>556</v>
      </c>
      <c r="AB55">
        <v>486</v>
      </c>
      <c r="AC55">
        <v>18</v>
      </c>
      <c r="AD55">
        <v>14</v>
      </c>
      <c r="AE55">
        <v>4</v>
      </c>
      <c r="AF55">
        <v>1</v>
      </c>
      <c r="AG55">
        <v>10</v>
      </c>
      <c r="AH55">
        <v>18</v>
      </c>
      <c r="AI55">
        <v>73</v>
      </c>
      <c r="AJ55">
        <v>81</v>
      </c>
      <c r="AK55">
        <v>310</v>
      </c>
      <c r="AL55">
        <v>329</v>
      </c>
    </row>
    <row r="56" spans="1:38" x14ac:dyDescent="0.25">
      <c r="A56" t="s">
        <v>54</v>
      </c>
      <c r="B56" t="s">
        <v>58</v>
      </c>
      <c r="C56">
        <v>0.22</v>
      </c>
      <c r="D56">
        <v>0.68</v>
      </c>
      <c r="E56">
        <v>0</v>
      </c>
      <c r="F56">
        <v>0</v>
      </c>
      <c r="G56">
        <v>6</v>
      </c>
      <c r="H56">
        <v>13</v>
      </c>
      <c r="I56">
        <v>0</v>
      </c>
      <c r="J56">
        <v>0</v>
      </c>
      <c r="K56">
        <v>3</v>
      </c>
      <c r="L56">
        <v>1</v>
      </c>
      <c r="M56">
        <v>3</v>
      </c>
      <c r="N56">
        <v>6</v>
      </c>
      <c r="O56">
        <v>10</v>
      </c>
      <c r="P56">
        <v>27</v>
      </c>
      <c r="Q56">
        <v>164</v>
      </c>
      <c r="R56">
        <v>219</v>
      </c>
      <c r="S56">
        <v>86</v>
      </c>
      <c r="T56">
        <v>158</v>
      </c>
      <c r="U56">
        <v>22</v>
      </c>
      <c r="V56">
        <v>37</v>
      </c>
      <c r="W56">
        <v>9</v>
      </c>
      <c r="X56">
        <v>25</v>
      </c>
      <c r="Y56">
        <v>323</v>
      </c>
      <c r="Z56">
        <v>1041</v>
      </c>
      <c r="AA56">
        <v>229</v>
      </c>
      <c r="AB56">
        <v>967</v>
      </c>
      <c r="AC56">
        <v>10</v>
      </c>
      <c r="AD56">
        <v>27</v>
      </c>
      <c r="AE56">
        <v>4</v>
      </c>
      <c r="AF56">
        <v>4</v>
      </c>
      <c r="AG56">
        <v>14</v>
      </c>
      <c r="AH56">
        <v>6</v>
      </c>
      <c r="AI56">
        <v>100</v>
      </c>
      <c r="AJ56">
        <v>66</v>
      </c>
      <c r="AK56">
        <v>573</v>
      </c>
      <c r="AL56">
        <v>217</v>
      </c>
    </row>
    <row r="57" spans="1:38" x14ac:dyDescent="0.25">
      <c r="A57" t="s">
        <v>66</v>
      </c>
      <c r="B57" t="s">
        <v>62</v>
      </c>
      <c r="C57">
        <v>0.43</v>
      </c>
      <c r="D57">
        <v>0.48</v>
      </c>
      <c r="E57">
        <v>6</v>
      </c>
      <c r="F57">
        <v>1</v>
      </c>
      <c r="G57">
        <v>14</v>
      </c>
      <c r="H57">
        <v>10</v>
      </c>
      <c r="I57">
        <v>1</v>
      </c>
      <c r="J57">
        <v>6</v>
      </c>
      <c r="K57">
        <v>9</v>
      </c>
      <c r="L57">
        <v>1</v>
      </c>
      <c r="M57">
        <v>2</v>
      </c>
      <c r="N57">
        <v>7</v>
      </c>
      <c r="O57">
        <v>9</v>
      </c>
      <c r="P57">
        <v>8</v>
      </c>
      <c r="Q57">
        <v>165</v>
      </c>
      <c r="R57">
        <v>167</v>
      </c>
      <c r="S57">
        <v>98</v>
      </c>
      <c r="T57">
        <v>107</v>
      </c>
      <c r="U57">
        <v>16</v>
      </c>
      <c r="V57">
        <v>17</v>
      </c>
      <c r="W57">
        <v>8</v>
      </c>
      <c r="X57">
        <v>7</v>
      </c>
      <c r="Y57">
        <v>461</v>
      </c>
      <c r="Z57">
        <v>512</v>
      </c>
      <c r="AA57">
        <v>392</v>
      </c>
      <c r="AB57">
        <v>436</v>
      </c>
      <c r="AC57">
        <v>14</v>
      </c>
      <c r="AD57">
        <v>15</v>
      </c>
      <c r="AE57">
        <v>6</v>
      </c>
      <c r="AF57">
        <v>1</v>
      </c>
      <c r="AG57">
        <v>10</v>
      </c>
      <c r="AH57">
        <v>15</v>
      </c>
      <c r="AI57">
        <v>71</v>
      </c>
      <c r="AJ57">
        <v>54</v>
      </c>
      <c r="AK57">
        <v>357</v>
      </c>
      <c r="AL57">
        <v>240</v>
      </c>
    </row>
    <row r="58" spans="1:38" x14ac:dyDescent="0.25">
      <c r="A58" t="s">
        <v>55</v>
      </c>
      <c r="B58" t="s">
        <v>68</v>
      </c>
      <c r="C58">
        <v>0.45</v>
      </c>
      <c r="D58">
        <v>0.45</v>
      </c>
      <c r="E58">
        <v>1</v>
      </c>
      <c r="F58">
        <v>1</v>
      </c>
      <c r="G58">
        <v>9</v>
      </c>
      <c r="H58">
        <v>20</v>
      </c>
      <c r="I58">
        <v>1</v>
      </c>
      <c r="J58">
        <v>1</v>
      </c>
      <c r="K58">
        <v>1</v>
      </c>
      <c r="L58">
        <v>11</v>
      </c>
      <c r="M58">
        <v>4</v>
      </c>
      <c r="N58">
        <v>4</v>
      </c>
      <c r="O58">
        <v>10</v>
      </c>
      <c r="P58">
        <v>11</v>
      </c>
      <c r="Q58">
        <v>240</v>
      </c>
      <c r="R58">
        <v>185</v>
      </c>
      <c r="S58">
        <v>180</v>
      </c>
      <c r="T58">
        <v>121</v>
      </c>
      <c r="U58">
        <v>16</v>
      </c>
      <c r="V58">
        <v>19</v>
      </c>
      <c r="W58">
        <v>10</v>
      </c>
      <c r="X58">
        <v>10</v>
      </c>
      <c r="Y58">
        <v>715</v>
      </c>
      <c r="Z58">
        <v>695</v>
      </c>
      <c r="AA58">
        <v>632</v>
      </c>
      <c r="AB58">
        <v>625</v>
      </c>
      <c r="AC58">
        <v>22</v>
      </c>
      <c r="AD58">
        <v>25</v>
      </c>
      <c r="AE58">
        <v>5</v>
      </c>
      <c r="AF58">
        <v>6</v>
      </c>
      <c r="AG58">
        <v>21</v>
      </c>
      <c r="AH58">
        <v>9</v>
      </c>
      <c r="AI58">
        <v>95</v>
      </c>
      <c r="AJ58">
        <v>77</v>
      </c>
      <c r="AK58">
        <v>365</v>
      </c>
      <c r="AL58">
        <v>423</v>
      </c>
    </row>
    <row r="59" spans="1:38" x14ac:dyDescent="0.25">
      <c r="A59" t="s">
        <v>43</v>
      </c>
      <c r="B59" t="s">
        <v>46</v>
      </c>
      <c r="C59">
        <v>0.45</v>
      </c>
      <c r="D59">
        <v>0.44</v>
      </c>
      <c r="E59">
        <v>2</v>
      </c>
      <c r="F59">
        <v>2</v>
      </c>
      <c r="G59">
        <v>5</v>
      </c>
      <c r="H59">
        <v>15</v>
      </c>
      <c r="I59">
        <v>2</v>
      </c>
      <c r="J59">
        <v>2</v>
      </c>
      <c r="K59">
        <v>2</v>
      </c>
      <c r="L59">
        <v>6</v>
      </c>
      <c r="M59">
        <v>2</v>
      </c>
      <c r="N59">
        <v>8</v>
      </c>
      <c r="O59">
        <v>5</v>
      </c>
      <c r="P59">
        <v>7</v>
      </c>
      <c r="Q59">
        <v>194</v>
      </c>
      <c r="R59">
        <v>203</v>
      </c>
      <c r="S59">
        <v>130</v>
      </c>
      <c r="T59">
        <v>122</v>
      </c>
      <c r="U59">
        <v>15</v>
      </c>
      <c r="V59">
        <v>24</v>
      </c>
      <c r="W59">
        <v>6</v>
      </c>
      <c r="X59">
        <v>8</v>
      </c>
      <c r="Y59">
        <v>651</v>
      </c>
      <c r="Z59">
        <v>603</v>
      </c>
      <c r="AA59">
        <v>557</v>
      </c>
      <c r="AB59">
        <v>511</v>
      </c>
      <c r="AC59">
        <v>22</v>
      </c>
      <c r="AD59">
        <v>16</v>
      </c>
      <c r="AE59">
        <v>4</v>
      </c>
      <c r="AF59">
        <v>4</v>
      </c>
      <c r="AG59">
        <v>15</v>
      </c>
      <c r="AH59">
        <v>5</v>
      </c>
      <c r="AI59">
        <v>91</v>
      </c>
      <c r="AJ59">
        <v>79</v>
      </c>
      <c r="AK59">
        <v>401</v>
      </c>
      <c r="AL59">
        <v>323</v>
      </c>
    </row>
    <row r="60" spans="1:38" x14ac:dyDescent="0.25">
      <c r="A60" t="s">
        <v>54</v>
      </c>
      <c r="B60" t="s">
        <v>66</v>
      </c>
      <c r="C60">
        <v>0.22</v>
      </c>
      <c r="D60">
        <v>0.65</v>
      </c>
      <c r="E60">
        <v>1</v>
      </c>
      <c r="F60">
        <v>0</v>
      </c>
      <c r="G60">
        <v>9</v>
      </c>
      <c r="H60">
        <v>11</v>
      </c>
      <c r="I60">
        <v>0</v>
      </c>
      <c r="J60">
        <v>1</v>
      </c>
      <c r="K60">
        <v>3</v>
      </c>
      <c r="L60">
        <v>3</v>
      </c>
      <c r="M60">
        <v>6</v>
      </c>
      <c r="N60">
        <v>6</v>
      </c>
      <c r="O60">
        <v>6</v>
      </c>
      <c r="P60">
        <v>19</v>
      </c>
      <c r="Q60">
        <v>128</v>
      </c>
      <c r="R60">
        <v>167</v>
      </c>
      <c r="S60">
        <v>63</v>
      </c>
      <c r="T60">
        <v>118</v>
      </c>
      <c r="U60">
        <v>13</v>
      </c>
      <c r="V60">
        <v>23</v>
      </c>
      <c r="W60">
        <v>3</v>
      </c>
      <c r="X60">
        <v>18</v>
      </c>
      <c r="Y60">
        <v>229</v>
      </c>
      <c r="Z60">
        <v>678</v>
      </c>
      <c r="AA60">
        <v>171</v>
      </c>
      <c r="AB60">
        <v>592</v>
      </c>
      <c r="AC60">
        <v>8</v>
      </c>
      <c r="AD60">
        <v>33</v>
      </c>
      <c r="AE60">
        <v>3</v>
      </c>
      <c r="AF60">
        <v>7</v>
      </c>
      <c r="AG60">
        <v>11</v>
      </c>
      <c r="AH60">
        <v>10</v>
      </c>
      <c r="AI60">
        <v>88</v>
      </c>
      <c r="AJ60">
        <v>44</v>
      </c>
      <c r="AK60">
        <v>373</v>
      </c>
      <c r="AL60">
        <v>165</v>
      </c>
    </row>
    <row r="61" spans="1:38" x14ac:dyDescent="0.25">
      <c r="A61" t="s">
        <v>40</v>
      </c>
      <c r="B61" t="s">
        <v>52</v>
      </c>
      <c r="C61">
        <v>0.54</v>
      </c>
      <c r="D61">
        <v>0.36</v>
      </c>
      <c r="E61">
        <v>1</v>
      </c>
      <c r="F61">
        <v>2</v>
      </c>
      <c r="G61">
        <v>14</v>
      </c>
      <c r="H61">
        <v>9</v>
      </c>
      <c r="I61">
        <v>2</v>
      </c>
      <c r="J61">
        <v>1</v>
      </c>
      <c r="K61">
        <v>6</v>
      </c>
      <c r="L61">
        <v>5</v>
      </c>
      <c r="M61">
        <v>4</v>
      </c>
      <c r="N61">
        <v>3</v>
      </c>
      <c r="O61">
        <v>8</v>
      </c>
      <c r="P61">
        <v>7</v>
      </c>
      <c r="Q61">
        <v>147</v>
      </c>
      <c r="R61">
        <v>136</v>
      </c>
      <c r="S61">
        <v>108</v>
      </c>
      <c r="T61">
        <v>87</v>
      </c>
      <c r="U61">
        <v>13</v>
      </c>
      <c r="V61">
        <v>14</v>
      </c>
      <c r="W61">
        <v>10</v>
      </c>
      <c r="X61">
        <v>8</v>
      </c>
      <c r="Y61">
        <v>508</v>
      </c>
      <c r="Z61">
        <v>369</v>
      </c>
      <c r="AA61">
        <v>453</v>
      </c>
      <c r="AB61">
        <v>310</v>
      </c>
      <c r="AC61">
        <v>22</v>
      </c>
      <c r="AD61">
        <v>13</v>
      </c>
      <c r="AE61">
        <v>5</v>
      </c>
      <c r="AF61">
        <v>6</v>
      </c>
      <c r="AG61">
        <v>9</v>
      </c>
      <c r="AH61">
        <v>15</v>
      </c>
      <c r="AI61">
        <v>49</v>
      </c>
      <c r="AJ61">
        <v>54</v>
      </c>
      <c r="AK61">
        <v>193</v>
      </c>
      <c r="AL61">
        <v>308</v>
      </c>
    </row>
    <row r="62" spans="1:38" x14ac:dyDescent="0.25">
      <c r="A62" t="s">
        <v>46</v>
      </c>
      <c r="B62" t="s">
        <v>55</v>
      </c>
      <c r="C62">
        <v>0.34</v>
      </c>
      <c r="D62">
        <v>0.54</v>
      </c>
      <c r="E62">
        <v>3</v>
      </c>
      <c r="F62">
        <v>0</v>
      </c>
      <c r="G62">
        <v>10</v>
      </c>
      <c r="H62">
        <v>12</v>
      </c>
      <c r="I62">
        <v>0</v>
      </c>
      <c r="J62">
        <v>3</v>
      </c>
      <c r="K62">
        <v>7</v>
      </c>
      <c r="L62">
        <v>3</v>
      </c>
      <c r="M62">
        <v>2</v>
      </c>
      <c r="N62">
        <v>7</v>
      </c>
      <c r="O62">
        <v>7</v>
      </c>
      <c r="P62">
        <v>3</v>
      </c>
      <c r="Q62">
        <v>147</v>
      </c>
      <c r="R62">
        <v>182</v>
      </c>
      <c r="S62">
        <v>91</v>
      </c>
      <c r="T62">
        <v>129</v>
      </c>
      <c r="U62">
        <v>17</v>
      </c>
      <c r="V62">
        <v>9</v>
      </c>
      <c r="W62">
        <v>7</v>
      </c>
      <c r="X62">
        <v>1</v>
      </c>
      <c r="Y62">
        <v>408</v>
      </c>
      <c r="Z62">
        <v>624</v>
      </c>
      <c r="AA62">
        <v>344</v>
      </c>
      <c r="AB62">
        <v>551</v>
      </c>
      <c r="AC62">
        <v>8</v>
      </c>
      <c r="AD62">
        <v>20</v>
      </c>
      <c r="AE62">
        <v>2</v>
      </c>
      <c r="AF62">
        <v>4</v>
      </c>
      <c r="AG62">
        <v>12</v>
      </c>
      <c r="AH62">
        <v>10</v>
      </c>
      <c r="AI62">
        <v>85</v>
      </c>
      <c r="AJ62">
        <v>63</v>
      </c>
      <c r="AK62">
        <v>321</v>
      </c>
      <c r="AL62">
        <v>260</v>
      </c>
    </row>
    <row r="63" spans="1:38" x14ac:dyDescent="0.25">
      <c r="A63" t="s">
        <v>52</v>
      </c>
      <c r="B63" t="s">
        <v>54</v>
      </c>
      <c r="C63">
        <v>0.34</v>
      </c>
      <c r="D63">
        <v>0.55000000000000004</v>
      </c>
      <c r="E63">
        <v>2</v>
      </c>
      <c r="F63">
        <v>0</v>
      </c>
      <c r="G63">
        <v>14</v>
      </c>
      <c r="H63">
        <v>13</v>
      </c>
      <c r="I63">
        <v>0</v>
      </c>
      <c r="J63">
        <v>2</v>
      </c>
      <c r="K63">
        <v>2</v>
      </c>
      <c r="L63">
        <v>1</v>
      </c>
      <c r="M63">
        <v>8</v>
      </c>
      <c r="N63">
        <v>6</v>
      </c>
      <c r="O63">
        <v>8</v>
      </c>
      <c r="P63">
        <v>15</v>
      </c>
      <c r="Q63">
        <v>126</v>
      </c>
      <c r="R63">
        <v>141</v>
      </c>
      <c r="S63">
        <v>85</v>
      </c>
      <c r="T63">
        <v>95</v>
      </c>
      <c r="U63">
        <v>12</v>
      </c>
      <c r="V63">
        <v>18</v>
      </c>
      <c r="W63">
        <v>8</v>
      </c>
      <c r="X63">
        <v>11</v>
      </c>
      <c r="Y63">
        <v>358</v>
      </c>
      <c r="Z63">
        <v>583</v>
      </c>
      <c r="AA63">
        <v>307</v>
      </c>
      <c r="AB63">
        <v>518</v>
      </c>
      <c r="AC63">
        <v>5</v>
      </c>
      <c r="AD63">
        <v>22</v>
      </c>
      <c r="AE63">
        <v>2</v>
      </c>
      <c r="AF63">
        <v>1</v>
      </c>
      <c r="AG63">
        <v>13</v>
      </c>
      <c r="AH63">
        <v>14</v>
      </c>
      <c r="AI63">
        <v>72</v>
      </c>
      <c r="AJ63">
        <v>47</v>
      </c>
      <c r="AK63">
        <v>328</v>
      </c>
      <c r="AL63">
        <v>218</v>
      </c>
    </row>
    <row r="64" spans="1:38" x14ac:dyDescent="0.25">
      <c r="A64" t="s">
        <v>55</v>
      </c>
      <c r="B64" t="s">
        <v>54</v>
      </c>
      <c r="C64">
        <v>0.45</v>
      </c>
      <c r="D64">
        <v>0.45</v>
      </c>
      <c r="E64">
        <v>2</v>
      </c>
      <c r="F64">
        <v>1</v>
      </c>
      <c r="G64">
        <v>14</v>
      </c>
      <c r="H64">
        <v>7</v>
      </c>
      <c r="I64">
        <v>1</v>
      </c>
      <c r="J64">
        <v>2</v>
      </c>
      <c r="K64">
        <v>4</v>
      </c>
      <c r="L64">
        <v>2</v>
      </c>
      <c r="M64">
        <v>8</v>
      </c>
      <c r="N64">
        <v>5</v>
      </c>
      <c r="O64">
        <v>15</v>
      </c>
      <c r="P64">
        <v>10</v>
      </c>
      <c r="Q64">
        <v>164</v>
      </c>
      <c r="R64">
        <v>150</v>
      </c>
      <c r="S64">
        <v>114</v>
      </c>
      <c r="T64">
        <v>97</v>
      </c>
      <c r="U64">
        <v>23</v>
      </c>
      <c r="V64">
        <v>14</v>
      </c>
      <c r="W64">
        <v>12</v>
      </c>
      <c r="X64">
        <v>8</v>
      </c>
      <c r="Y64">
        <v>491</v>
      </c>
      <c r="Z64">
        <v>494</v>
      </c>
      <c r="AA64">
        <v>430</v>
      </c>
      <c r="AB64">
        <v>428</v>
      </c>
      <c r="AC64">
        <v>21</v>
      </c>
      <c r="AD64">
        <v>20</v>
      </c>
      <c r="AE64">
        <v>3</v>
      </c>
      <c r="AF64">
        <v>5</v>
      </c>
      <c r="AG64">
        <v>7</v>
      </c>
      <c r="AH64">
        <v>14</v>
      </c>
      <c r="AI64">
        <v>75</v>
      </c>
      <c r="AJ64">
        <v>72</v>
      </c>
      <c r="AK64">
        <v>288</v>
      </c>
      <c r="AL64">
        <v>277</v>
      </c>
    </row>
    <row r="65" spans="1:38" x14ac:dyDescent="0.25">
      <c r="A65" t="s">
        <v>46</v>
      </c>
      <c r="B65" t="s">
        <v>52</v>
      </c>
      <c r="C65">
        <v>0.46</v>
      </c>
      <c r="D65">
        <v>0.4</v>
      </c>
      <c r="E65">
        <v>3</v>
      </c>
      <c r="F65">
        <v>3</v>
      </c>
      <c r="G65">
        <v>21</v>
      </c>
      <c r="H65">
        <v>10</v>
      </c>
      <c r="I65">
        <v>3</v>
      </c>
      <c r="J65">
        <v>3</v>
      </c>
      <c r="K65">
        <v>9</v>
      </c>
      <c r="L65">
        <v>5</v>
      </c>
      <c r="M65">
        <v>9</v>
      </c>
      <c r="N65">
        <v>3</v>
      </c>
      <c r="O65">
        <v>43</v>
      </c>
      <c r="P65">
        <v>10</v>
      </c>
      <c r="Q65">
        <v>223</v>
      </c>
      <c r="R65">
        <v>163</v>
      </c>
      <c r="S65">
        <v>151</v>
      </c>
      <c r="T65">
        <v>99</v>
      </c>
      <c r="U65">
        <v>38</v>
      </c>
      <c r="V65">
        <v>14</v>
      </c>
      <c r="W65">
        <v>23</v>
      </c>
      <c r="X65">
        <v>9</v>
      </c>
      <c r="Y65">
        <v>648</v>
      </c>
      <c r="Z65">
        <v>516</v>
      </c>
      <c r="AA65">
        <v>544</v>
      </c>
      <c r="AB65">
        <v>419</v>
      </c>
      <c r="AC65">
        <v>20</v>
      </c>
      <c r="AD65">
        <v>24</v>
      </c>
      <c r="AE65">
        <v>4</v>
      </c>
      <c r="AF65">
        <v>3</v>
      </c>
      <c r="AG65">
        <v>11</v>
      </c>
      <c r="AH65">
        <v>21</v>
      </c>
      <c r="AI65">
        <v>87</v>
      </c>
      <c r="AJ65">
        <v>104</v>
      </c>
      <c r="AK65">
        <v>280</v>
      </c>
      <c r="AL65">
        <v>409</v>
      </c>
    </row>
    <row r="66" spans="1:38" ht="16.5" hidden="1" customHeight="1" x14ac:dyDescent="0.25"/>
  </sheetData>
  <phoneticPr fontId="18"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00A13-7CC7-4734-8B2B-202F6BCBC79E}">
  <dimension ref="A1:S65"/>
  <sheetViews>
    <sheetView workbookViewId="0">
      <pane ySplit="1" topLeftCell="A2" activePane="bottomLeft" state="frozen"/>
      <selection pane="bottomLeft" activeCell="A4" sqref="A4"/>
    </sheetView>
  </sheetViews>
  <sheetFormatPr defaultRowHeight="15.75" x14ac:dyDescent="0.25"/>
  <cols>
    <col min="1" max="1" width="15.125" bestFit="1" customWidth="1"/>
    <col min="2" max="2" width="16" bestFit="1" customWidth="1"/>
    <col min="3" max="3" width="21.25" bestFit="1" customWidth="1"/>
    <col min="4" max="4" width="19.125" bestFit="1" customWidth="1"/>
    <col min="5" max="5" width="15" bestFit="1" customWidth="1"/>
    <col min="6" max="6" width="23.25" bestFit="1" customWidth="1"/>
    <col min="7" max="7" width="23.5" bestFit="1" customWidth="1"/>
    <col min="8" max="8" width="48.875" bestFit="1" customWidth="1"/>
    <col min="9" max="9" width="25.75" bestFit="1" customWidth="1"/>
    <col min="10" max="10" width="25" bestFit="1" customWidth="1"/>
    <col min="11" max="11" width="34.625" bestFit="1" customWidth="1"/>
    <col min="12" max="12" width="34" bestFit="1" customWidth="1"/>
    <col min="13" max="13" width="12.5" bestFit="1" customWidth="1"/>
    <col min="14" max="14" width="22.125" bestFit="1" customWidth="1"/>
    <col min="15" max="15" width="13.375" bestFit="1" customWidth="1"/>
    <col min="16" max="16" width="22.875" bestFit="1" customWidth="1"/>
    <col min="17" max="17" width="20.875" bestFit="1" customWidth="1"/>
    <col min="18" max="18" width="21" bestFit="1" customWidth="1"/>
    <col min="19" max="19" width="30.625" bestFit="1" customWidth="1"/>
  </cols>
  <sheetData>
    <row r="1" spans="1:19" x14ac:dyDescent="0.25">
      <c r="A1" s="4" t="s">
        <v>120</v>
      </c>
      <c r="B1" s="5" t="s">
        <v>121</v>
      </c>
      <c r="C1" s="4" t="s">
        <v>122</v>
      </c>
      <c r="D1" s="4" t="s">
        <v>123</v>
      </c>
      <c r="E1" s="4" t="s">
        <v>124</v>
      </c>
      <c r="F1" s="4" t="s">
        <v>125</v>
      </c>
      <c r="G1" s="4" t="s">
        <v>126</v>
      </c>
      <c r="H1" s="4" t="s">
        <v>127</v>
      </c>
      <c r="I1" s="4" t="s">
        <v>128</v>
      </c>
      <c r="J1" s="4" t="s">
        <v>129</v>
      </c>
      <c r="K1" s="4" t="s">
        <v>130</v>
      </c>
      <c r="L1" s="4" t="s">
        <v>131</v>
      </c>
      <c r="M1" s="4" t="s">
        <v>132</v>
      </c>
      <c r="N1" s="4" t="s">
        <v>133</v>
      </c>
      <c r="O1" s="4" t="s">
        <v>134</v>
      </c>
      <c r="P1" s="4" t="s">
        <v>135</v>
      </c>
      <c r="Q1" s="4" t="s">
        <v>136</v>
      </c>
      <c r="R1" s="4" t="s">
        <v>137</v>
      </c>
      <c r="S1" s="4" t="s">
        <v>138</v>
      </c>
    </row>
    <row r="2" spans="1:19" x14ac:dyDescent="0.25">
      <c r="A2" t="s">
        <v>38</v>
      </c>
      <c r="B2" s="2">
        <v>0.42</v>
      </c>
      <c r="C2">
        <v>0</v>
      </c>
      <c r="D2">
        <v>5</v>
      </c>
      <c r="E2">
        <v>2</v>
      </c>
      <c r="F2">
        <v>0</v>
      </c>
      <c r="G2">
        <v>5</v>
      </c>
      <c r="H2">
        <v>5</v>
      </c>
      <c r="I2">
        <v>136</v>
      </c>
      <c r="J2">
        <v>86</v>
      </c>
      <c r="K2">
        <v>9</v>
      </c>
      <c r="L2">
        <v>4</v>
      </c>
      <c r="M2">
        <v>450</v>
      </c>
      <c r="N2">
        <v>381</v>
      </c>
      <c r="O2">
        <v>9</v>
      </c>
      <c r="P2">
        <v>4</v>
      </c>
      <c r="Q2">
        <v>6</v>
      </c>
      <c r="R2">
        <v>52</v>
      </c>
      <c r="S2">
        <v>256</v>
      </c>
    </row>
    <row r="3" spans="1:19" x14ac:dyDescent="0.25">
      <c r="A3" t="s">
        <v>40</v>
      </c>
      <c r="B3" s="2">
        <v>0.72</v>
      </c>
      <c r="C3">
        <v>6</v>
      </c>
      <c r="D3">
        <v>13</v>
      </c>
      <c r="E3">
        <v>2</v>
      </c>
      <c r="F3">
        <v>7</v>
      </c>
      <c r="G3">
        <v>3</v>
      </c>
      <c r="H3">
        <v>16</v>
      </c>
      <c r="I3">
        <v>238</v>
      </c>
      <c r="J3">
        <v>178</v>
      </c>
      <c r="K3">
        <v>25</v>
      </c>
      <c r="L3">
        <v>16</v>
      </c>
      <c r="M3">
        <v>809</v>
      </c>
      <c r="N3">
        <v>730</v>
      </c>
      <c r="O3">
        <v>23</v>
      </c>
      <c r="P3">
        <v>7</v>
      </c>
      <c r="Q3">
        <v>8</v>
      </c>
      <c r="R3">
        <v>63</v>
      </c>
      <c r="S3">
        <v>139</v>
      </c>
    </row>
    <row r="4" spans="1:19" x14ac:dyDescent="0.25">
      <c r="A4" t="s">
        <v>42</v>
      </c>
      <c r="B4" s="2">
        <v>0.44</v>
      </c>
      <c r="C4">
        <v>0</v>
      </c>
      <c r="D4">
        <v>14</v>
      </c>
      <c r="E4">
        <v>2</v>
      </c>
      <c r="F4">
        <v>3</v>
      </c>
      <c r="G4">
        <v>8</v>
      </c>
      <c r="H4">
        <v>15</v>
      </c>
      <c r="I4">
        <v>151</v>
      </c>
      <c r="J4">
        <v>89</v>
      </c>
      <c r="K4">
        <v>22</v>
      </c>
      <c r="L4">
        <v>15</v>
      </c>
      <c r="M4">
        <v>383</v>
      </c>
      <c r="N4">
        <v>313</v>
      </c>
      <c r="O4">
        <v>19</v>
      </c>
      <c r="P4">
        <v>7</v>
      </c>
      <c r="Q4">
        <v>9</v>
      </c>
      <c r="R4">
        <v>63</v>
      </c>
      <c r="S4">
        <v>263</v>
      </c>
    </row>
    <row r="5" spans="1:19" x14ac:dyDescent="0.25">
      <c r="A5" t="s">
        <v>44</v>
      </c>
      <c r="B5" s="2">
        <v>0.51</v>
      </c>
      <c r="C5">
        <v>1</v>
      </c>
      <c r="D5">
        <v>6</v>
      </c>
      <c r="E5">
        <v>1</v>
      </c>
      <c r="F5">
        <v>1</v>
      </c>
      <c r="G5">
        <v>4</v>
      </c>
      <c r="H5">
        <v>12</v>
      </c>
      <c r="I5">
        <v>199</v>
      </c>
      <c r="J5">
        <v>146</v>
      </c>
      <c r="K5">
        <v>23</v>
      </c>
      <c r="L5">
        <v>15</v>
      </c>
      <c r="M5">
        <v>569</v>
      </c>
      <c r="N5">
        <v>509</v>
      </c>
      <c r="O5">
        <v>31</v>
      </c>
      <c r="P5">
        <v>4</v>
      </c>
      <c r="Q5">
        <v>7</v>
      </c>
      <c r="R5">
        <v>81</v>
      </c>
      <c r="S5">
        <v>242</v>
      </c>
    </row>
    <row r="6" spans="1:19" x14ac:dyDescent="0.25">
      <c r="A6" t="s">
        <v>46</v>
      </c>
      <c r="B6" s="2">
        <v>0.64</v>
      </c>
      <c r="C6">
        <v>1</v>
      </c>
      <c r="D6">
        <v>14</v>
      </c>
      <c r="E6">
        <v>2</v>
      </c>
      <c r="F6">
        <v>6</v>
      </c>
      <c r="G6">
        <v>5</v>
      </c>
      <c r="H6">
        <v>26</v>
      </c>
      <c r="I6">
        <v>191</v>
      </c>
      <c r="J6">
        <v>127</v>
      </c>
      <c r="K6">
        <v>39</v>
      </c>
      <c r="L6">
        <v>25</v>
      </c>
      <c r="M6">
        <v>610</v>
      </c>
      <c r="N6">
        <v>529</v>
      </c>
      <c r="O6">
        <v>29</v>
      </c>
      <c r="P6">
        <v>12</v>
      </c>
      <c r="Q6">
        <v>4</v>
      </c>
      <c r="R6">
        <v>65</v>
      </c>
      <c r="S6">
        <v>163</v>
      </c>
    </row>
    <row r="7" spans="1:19" x14ac:dyDescent="0.25">
      <c r="A7" t="s">
        <v>48</v>
      </c>
      <c r="B7" s="2">
        <v>0.55000000000000004</v>
      </c>
      <c r="C7">
        <v>0</v>
      </c>
      <c r="D7">
        <v>11</v>
      </c>
      <c r="E7">
        <v>0</v>
      </c>
      <c r="F7">
        <v>4</v>
      </c>
      <c r="G7">
        <v>4</v>
      </c>
      <c r="H7">
        <v>14</v>
      </c>
      <c r="I7">
        <v>190</v>
      </c>
      <c r="J7">
        <v>136</v>
      </c>
      <c r="K7">
        <v>21</v>
      </c>
      <c r="L7">
        <v>12</v>
      </c>
      <c r="M7">
        <v>594</v>
      </c>
      <c r="N7">
        <v>523</v>
      </c>
      <c r="O7">
        <v>27</v>
      </c>
      <c r="P7">
        <v>10</v>
      </c>
      <c r="Q7">
        <v>11</v>
      </c>
      <c r="R7">
        <v>76</v>
      </c>
      <c r="S7">
        <v>226</v>
      </c>
    </row>
    <row r="8" spans="1:19" x14ac:dyDescent="0.25">
      <c r="A8" t="s">
        <v>50</v>
      </c>
      <c r="B8" s="2">
        <v>0.54</v>
      </c>
      <c r="C8">
        <v>0</v>
      </c>
      <c r="D8">
        <v>13</v>
      </c>
      <c r="E8">
        <v>0</v>
      </c>
      <c r="F8">
        <v>4</v>
      </c>
      <c r="G8">
        <v>5</v>
      </c>
      <c r="H8">
        <v>20</v>
      </c>
      <c r="I8">
        <v>170</v>
      </c>
      <c r="J8">
        <v>117</v>
      </c>
      <c r="K8">
        <v>32</v>
      </c>
      <c r="L8">
        <v>19</v>
      </c>
      <c r="M8">
        <v>485</v>
      </c>
      <c r="N8">
        <v>422</v>
      </c>
      <c r="O8">
        <v>33</v>
      </c>
      <c r="P8">
        <v>8</v>
      </c>
      <c r="Q8">
        <v>8</v>
      </c>
      <c r="R8">
        <v>61</v>
      </c>
      <c r="S8">
        <v>193</v>
      </c>
    </row>
    <row r="9" spans="1:19" x14ac:dyDescent="0.25">
      <c r="A9" t="s">
        <v>52</v>
      </c>
      <c r="B9" s="2">
        <v>0.56000000000000005</v>
      </c>
      <c r="C9">
        <v>4</v>
      </c>
      <c r="D9">
        <v>22</v>
      </c>
      <c r="E9">
        <v>1</v>
      </c>
      <c r="F9">
        <v>7</v>
      </c>
      <c r="G9">
        <v>9</v>
      </c>
      <c r="H9">
        <v>26</v>
      </c>
      <c r="I9">
        <v>173</v>
      </c>
      <c r="J9">
        <v>135</v>
      </c>
      <c r="K9">
        <v>32</v>
      </c>
      <c r="L9">
        <v>27</v>
      </c>
      <c r="M9">
        <v>734</v>
      </c>
      <c r="N9">
        <v>672</v>
      </c>
      <c r="O9">
        <v>34</v>
      </c>
      <c r="P9">
        <v>17</v>
      </c>
      <c r="Q9">
        <v>4</v>
      </c>
      <c r="R9">
        <v>64</v>
      </c>
      <c r="S9">
        <v>250</v>
      </c>
    </row>
    <row r="10" spans="1:19" x14ac:dyDescent="0.25">
      <c r="A10" t="s">
        <v>54</v>
      </c>
      <c r="B10" s="2">
        <v>0.32</v>
      </c>
      <c r="C10">
        <v>0</v>
      </c>
      <c r="D10">
        <v>8</v>
      </c>
      <c r="E10">
        <v>0</v>
      </c>
      <c r="F10">
        <v>2</v>
      </c>
      <c r="G10">
        <v>0</v>
      </c>
      <c r="H10">
        <v>4</v>
      </c>
      <c r="I10">
        <v>142</v>
      </c>
      <c r="J10">
        <v>81</v>
      </c>
      <c r="K10">
        <v>10</v>
      </c>
      <c r="L10">
        <v>4</v>
      </c>
      <c r="M10">
        <v>360</v>
      </c>
      <c r="N10">
        <v>290</v>
      </c>
      <c r="O10">
        <v>10</v>
      </c>
      <c r="P10">
        <v>1</v>
      </c>
      <c r="Q10">
        <v>7</v>
      </c>
      <c r="R10">
        <v>87</v>
      </c>
      <c r="S10">
        <v>391</v>
      </c>
    </row>
    <row r="11" spans="1:19" x14ac:dyDescent="0.25">
      <c r="A11" t="s">
        <v>56</v>
      </c>
      <c r="B11" s="2">
        <v>0.65</v>
      </c>
      <c r="C11">
        <v>1</v>
      </c>
      <c r="D11">
        <v>25</v>
      </c>
      <c r="E11">
        <v>2</v>
      </c>
      <c r="F11">
        <v>9</v>
      </c>
      <c r="G11">
        <v>11</v>
      </c>
      <c r="H11">
        <v>19</v>
      </c>
      <c r="I11">
        <v>241</v>
      </c>
      <c r="J11">
        <v>185</v>
      </c>
      <c r="K11">
        <v>23</v>
      </c>
      <c r="L11">
        <v>20</v>
      </c>
      <c r="M11">
        <v>820</v>
      </c>
      <c r="N11">
        <v>743</v>
      </c>
      <c r="O11">
        <v>28</v>
      </c>
      <c r="P11">
        <v>9</v>
      </c>
      <c r="Q11">
        <v>12</v>
      </c>
      <c r="R11">
        <v>55</v>
      </c>
      <c r="S11">
        <v>164</v>
      </c>
    </row>
    <row r="12" spans="1:19" x14ac:dyDescent="0.25">
      <c r="A12" t="s">
        <v>58</v>
      </c>
      <c r="B12" s="2">
        <v>0.74</v>
      </c>
      <c r="C12">
        <v>7</v>
      </c>
      <c r="D12">
        <v>17</v>
      </c>
      <c r="E12">
        <v>0</v>
      </c>
      <c r="F12">
        <v>7</v>
      </c>
      <c r="G12">
        <v>8</v>
      </c>
      <c r="H12">
        <v>23</v>
      </c>
      <c r="I12">
        <v>276</v>
      </c>
      <c r="J12">
        <v>233</v>
      </c>
      <c r="K12">
        <v>34</v>
      </c>
      <c r="L12">
        <v>22</v>
      </c>
      <c r="M12">
        <v>1061</v>
      </c>
      <c r="N12">
        <v>1003</v>
      </c>
      <c r="O12">
        <v>17</v>
      </c>
      <c r="P12">
        <v>2</v>
      </c>
      <c r="Q12">
        <v>0</v>
      </c>
      <c r="R12">
        <v>46</v>
      </c>
      <c r="S12">
        <v>185</v>
      </c>
    </row>
    <row r="13" spans="1:19" x14ac:dyDescent="0.25">
      <c r="A13" t="s">
        <v>60</v>
      </c>
      <c r="B13" s="2">
        <v>0.46</v>
      </c>
      <c r="C13">
        <v>1</v>
      </c>
      <c r="D13">
        <v>9</v>
      </c>
      <c r="E13">
        <v>0</v>
      </c>
      <c r="F13">
        <v>3</v>
      </c>
      <c r="G13">
        <v>6</v>
      </c>
      <c r="H13">
        <v>8</v>
      </c>
      <c r="I13">
        <v>175</v>
      </c>
      <c r="J13">
        <v>118</v>
      </c>
      <c r="K13">
        <v>13</v>
      </c>
      <c r="L13">
        <v>6</v>
      </c>
      <c r="M13">
        <v>512</v>
      </c>
      <c r="N13">
        <v>439</v>
      </c>
      <c r="O13">
        <v>8</v>
      </c>
      <c r="P13">
        <v>5</v>
      </c>
      <c r="Q13">
        <v>21</v>
      </c>
      <c r="R13">
        <v>74</v>
      </c>
      <c r="S13">
        <v>284</v>
      </c>
    </row>
    <row r="14" spans="1:19" x14ac:dyDescent="0.25">
      <c r="A14" t="s">
        <v>62</v>
      </c>
      <c r="B14" s="2">
        <v>0.43</v>
      </c>
      <c r="C14">
        <v>1</v>
      </c>
      <c r="D14">
        <v>8</v>
      </c>
      <c r="E14">
        <v>0</v>
      </c>
      <c r="F14">
        <v>3</v>
      </c>
      <c r="G14">
        <v>4</v>
      </c>
      <c r="H14">
        <v>13</v>
      </c>
      <c r="I14">
        <v>178</v>
      </c>
      <c r="J14">
        <v>123</v>
      </c>
      <c r="K14">
        <v>21</v>
      </c>
      <c r="L14">
        <v>13</v>
      </c>
      <c r="M14">
        <v>497</v>
      </c>
      <c r="N14">
        <v>437</v>
      </c>
      <c r="O14">
        <v>28</v>
      </c>
      <c r="P14">
        <v>6</v>
      </c>
      <c r="Q14">
        <v>7</v>
      </c>
      <c r="R14">
        <v>64</v>
      </c>
      <c r="S14">
        <v>313</v>
      </c>
    </row>
    <row r="15" spans="1:19" x14ac:dyDescent="0.25">
      <c r="A15" t="s">
        <v>64</v>
      </c>
      <c r="B15" s="2">
        <v>0.49</v>
      </c>
      <c r="C15">
        <v>0</v>
      </c>
      <c r="D15">
        <v>10</v>
      </c>
      <c r="E15">
        <v>0</v>
      </c>
      <c r="F15">
        <v>0</v>
      </c>
      <c r="G15">
        <v>6</v>
      </c>
      <c r="H15">
        <v>4</v>
      </c>
      <c r="I15">
        <v>146</v>
      </c>
      <c r="J15">
        <v>88</v>
      </c>
      <c r="K15">
        <v>16</v>
      </c>
      <c r="L15">
        <v>7</v>
      </c>
      <c r="M15">
        <v>528</v>
      </c>
      <c r="N15">
        <v>459</v>
      </c>
      <c r="O15">
        <v>16</v>
      </c>
      <c r="P15">
        <v>4</v>
      </c>
      <c r="Q15">
        <v>6</v>
      </c>
      <c r="R15">
        <v>65</v>
      </c>
      <c r="S15">
        <v>240</v>
      </c>
    </row>
    <row r="16" spans="1:19" x14ac:dyDescent="0.25">
      <c r="A16" t="s">
        <v>66</v>
      </c>
      <c r="B16" s="2">
        <v>0.55000000000000004</v>
      </c>
      <c r="C16">
        <v>3</v>
      </c>
      <c r="D16">
        <v>11</v>
      </c>
      <c r="E16">
        <v>2</v>
      </c>
      <c r="F16">
        <v>5</v>
      </c>
      <c r="G16">
        <v>3</v>
      </c>
      <c r="H16">
        <v>20</v>
      </c>
      <c r="I16">
        <v>198</v>
      </c>
      <c r="J16">
        <v>149</v>
      </c>
      <c r="K16">
        <v>26</v>
      </c>
      <c r="L16">
        <v>18</v>
      </c>
      <c r="M16">
        <v>636</v>
      </c>
      <c r="N16">
        <v>573</v>
      </c>
      <c r="O16">
        <v>17</v>
      </c>
      <c r="P16">
        <v>4</v>
      </c>
      <c r="Q16">
        <v>8</v>
      </c>
      <c r="R16">
        <v>70</v>
      </c>
      <c r="S16">
        <v>286</v>
      </c>
    </row>
    <row r="17" spans="1:19" x14ac:dyDescent="0.25">
      <c r="A17" t="s">
        <v>68</v>
      </c>
      <c r="B17" s="2">
        <v>0.53</v>
      </c>
      <c r="C17">
        <v>2</v>
      </c>
      <c r="D17">
        <v>24</v>
      </c>
      <c r="E17">
        <v>0</v>
      </c>
      <c r="F17">
        <v>10</v>
      </c>
      <c r="G17">
        <v>9</v>
      </c>
      <c r="H17">
        <v>11</v>
      </c>
      <c r="I17">
        <v>184</v>
      </c>
      <c r="J17">
        <v>134</v>
      </c>
      <c r="K17">
        <v>16</v>
      </c>
      <c r="L17">
        <v>10</v>
      </c>
      <c r="M17">
        <v>585</v>
      </c>
      <c r="N17">
        <v>526</v>
      </c>
      <c r="O17">
        <v>19</v>
      </c>
      <c r="P17">
        <v>3</v>
      </c>
      <c r="Q17">
        <v>4</v>
      </c>
      <c r="R17">
        <v>72</v>
      </c>
      <c r="S17">
        <v>236</v>
      </c>
    </row>
    <row r="18" spans="1:19" x14ac:dyDescent="0.25">
      <c r="A18" t="s">
        <v>45</v>
      </c>
      <c r="B18" s="2">
        <v>0.51</v>
      </c>
      <c r="C18">
        <v>0</v>
      </c>
      <c r="D18">
        <v>10</v>
      </c>
      <c r="E18">
        <v>2</v>
      </c>
      <c r="F18">
        <v>3</v>
      </c>
      <c r="G18">
        <v>4</v>
      </c>
      <c r="H18">
        <v>13</v>
      </c>
      <c r="I18">
        <v>208</v>
      </c>
      <c r="J18">
        <v>129</v>
      </c>
      <c r="K18">
        <v>17</v>
      </c>
      <c r="L18">
        <v>8</v>
      </c>
      <c r="M18">
        <v>508</v>
      </c>
      <c r="N18">
        <v>413</v>
      </c>
      <c r="O18">
        <v>20</v>
      </c>
      <c r="P18">
        <v>5</v>
      </c>
      <c r="Q18">
        <v>21</v>
      </c>
      <c r="R18">
        <v>89</v>
      </c>
      <c r="S18">
        <v>161</v>
      </c>
    </row>
    <row r="19" spans="1:19" x14ac:dyDescent="0.25">
      <c r="A19" t="s">
        <v>38</v>
      </c>
      <c r="B19" s="2">
        <v>0.42</v>
      </c>
      <c r="C19">
        <v>1</v>
      </c>
      <c r="D19">
        <v>10</v>
      </c>
      <c r="E19">
        <v>3</v>
      </c>
      <c r="F19">
        <v>2</v>
      </c>
      <c r="G19">
        <v>7</v>
      </c>
      <c r="H19">
        <v>9</v>
      </c>
      <c r="I19">
        <v>174</v>
      </c>
      <c r="J19">
        <v>117</v>
      </c>
      <c r="K19">
        <v>13</v>
      </c>
      <c r="L19">
        <v>7</v>
      </c>
      <c r="M19">
        <v>424</v>
      </c>
      <c r="N19">
        <v>353</v>
      </c>
      <c r="O19">
        <v>18</v>
      </c>
      <c r="P19">
        <v>5</v>
      </c>
      <c r="Q19">
        <v>12</v>
      </c>
      <c r="R19">
        <v>67</v>
      </c>
      <c r="S19">
        <v>308</v>
      </c>
    </row>
    <row r="20" spans="1:19" x14ac:dyDescent="0.25">
      <c r="A20" t="s">
        <v>43</v>
      </c>
      <c r="B20" s="2">
        <v>0.48</v>
      </c>
      <c r="C20">
        <v>1</v>
      </c>
      <c r="D20">
        <v>2</v>
      </c>
      <c r="E20">
        <v>1</v>
      </c>
      <c r="F20">
        <v>1</v>
      </c>
      <c r="G20">
        <v>1</v>
      </c>
      <c r="H20">
        <v>4</v>
      </c>
      <c r="I20">
        <v>168</v>
      </c>
      <c r="J20">
        <v>115</v>
      </c>
      <c r="K20">
        <v>9</v>
      </c>
      <c r="L20">
        <v>4</v>
      </c>
      <c r="M20">
        <v>524</v>
      </c>
      <c r="N20">
        <v>451</v>
      </c>
      <c r="O20">
        <v>8</v>
      </c>
      <c r="P20">
        <v>0</v>
      </c>
      <c r="Q20">
        <v>14</v>
      </c>
      <c r="R20">
        <v>85</v>
      </c>
      <c r="S20">
        <v>254</v>
      </c>
    </row>
    <row r="21" spans="1:19" x14ac:dyDescent="0.25">
      <c r="A21" t="s">
        <v>40</v>
      </c>
      <c r="B21" s="2">
        <v>0.51</v>
      </c>
      <c r="C21">
        <v>0</v>
      </c>
      <c r="D21">
        <v>8</v>
      </c>
      <c r="E21">
        <v>0</v>
      </c>
      <c r="F21">
        <v>3</v>
      </c>
      <c r="G21">
        <v>4</v>
      </c>
      <c r="H21">
        <v>10</v>
      </c>
      <c r="I21">
        <v>208</v>
      </c>
      <c r="J21">
        <v>147</v>
      </c>
      <c r="K21">
        <v>23</v>
      </c>
      <c r="L21">
        <v>10</v>
      </c>
      <c r="M21">
        <v>550</v>
      </c>
      <c r="N21">
        <v>488</v>
      </c>
      <c r="O21">
        <v>13</v>
      </c>
      <c r="P21">
        <v>4</v>
      </c>
      <c r="Q21">
        <v>10</v>
      </c>
      <c r="R21">
        <v>52</v>
      </c>
      <c r="S21">
        <v>266</v>
      </c>
    </row>
    <row r="22" spans="1:19" x14ac:dyDescent="0.25">
      <c r="A22" t="s">
        <v>49</v>
      </c>
      <c r="B22" s="2">
        <v>0.5</v>
      </c>
      <c r="C22">
        <v>0</v>
      </c>
      <c r="D22">
        <v>13</v>
      </c>
      <c r="E22">
        <v>1</v>
      </c>
      <c r="F22">
        <v>4</v>
      </c>
      <c r="G22">
        <v>5</v>
      </c>
      <c r="H22">
        <v>13</v>
      </c>
      <c r="I22">
        <v>200</v>
      </c>
      <c r="J22">
        <v>109</v>
      </c>
      <c r="K22">
        <v>23</v>
      </c>
      <c r="L22">
        <v>11</v>
      </c>
      <c r="M22">
        <v>501</v>
      </c>
      <c r="N22">
        <v>396</v>
      </c>
      <c r="O22">
        <v>23</v>
      </c>
      <c r="P22">
        <v>5</v>
      </c>
      <c r="Q22">
        <v>9</v>
      </c>
      <c r="R22">
        <v>81</v>
      </c>
      <c r="S22">
        <v>217</v>
      </c>
    </row>
    <row r="23" spans="1:19" x14ac:dyDescent="0.25">
      <c r="A23" t="s">
        <v>51</v>
      </c>
      <c r="B23" s="2">
        <v>0.3</v>
      </c>
      <c r="C23">
        <v>2</v>
      </c>
      <c r="D23">
        <v>8</v>
      </c>
      <c r="E23">
        <v>0</v>
      </c>
      <c r="F23">
        <v>3</v>
      </c>
      <c r="G23">
        <v>3</v>
      </c>
      <c r="H23">
        <v>14</v>
      </c>
      <c r="I23">
        <v>150</v>
      </c>
      <c r="J23">
        <v>84</v>
      </c>
      <c r="K23">
        <v>22</v>
      </c>
      <c r="L23">
        <v>12</v>
      </c>
      <c r="M23">
        <v>303</v>
      </c>
      <c r="N23">
        <v>236</v>
      </c>
      <c r="O23">
        <v>19</v>
      </c>
      <c r="P23">
        <v>8</v>
      </c>
      <c r="Q23">
        <v>16</v>
      </c>
      <c r="R23">
        <v>69</v>
      </c>
      <c r="S23">
        <v>329</v>
      </c>
    </row>
    <row r="24" spans="1:19" x14ac:dyDescent="0.25">
      <c r="A24" t="s">
        <v>52</v>
      </c>
      <c r="B24" s="2">
        <v>0.44</v>
      </c>
      <c r="C24">
        <v>2</v>
      </c>
      <c r="D24">
        <v>21</v>
      </c>
      <c r="E24">
        <v>1</v>
      </c>
      <c r="F24">
        <v>6</v>
      </c>
      <c r="G24">
        <v>8</v>
      </c>
      <c r="H24">
        <v>11</v>
      </c>
      <c r="I24">
        <v>155</v>
      </c>
      <c r="J24">
        <v>105</v>
      </c>
      <c r="K24">
        <v>16</v>
      </c>
      <c r="L24">
        <v>12</v>
      </c>
      <c r="M24">
        <v>503</v>
      </c>
      <c r="N24">
        <v>437</v>
      </c>
      <c r="O24">
        <v>23</v>
      </c>
      <c r="P24">
        <v>12</v>
      </c>
      <c r="Q24">
        <v>10</v>
      </c>
      <c r="R24">
        <v>79</v>
      </c>
      <c r="S24">
        <v>269</v>
      </c>
    </row>
    <row r="25" spans="1:19" x14ac:dyDescent="0.25">
      <c r="A25" t="s">
        <v>46</v>
      </c>
      <c r="B25" s="2">
        <v>0.5</v>
      </c>
      <c r="C25">
        <v>2</v>
      </c>
      <c r="D25">
        <v>5</v>
      </c>
      <c r="E25">
        <v>0</v>
      </c>
      <c r="F25">
        <v>2</v>
      </c>
      <c r="G25">
        <v>3</v>
      </c>
      <c r="H25">
        <v>2</v>
      </c>
      <c r="I25">
        <v>150</v>
      </c>
      <c r="J25">
        <v>100</v>
      </c>
      <c r="K25">
        <v>10</v>
      </c>
      <c r="L25">
        <v>5</v>
      </c>
      <c r="M25">
        <v>533</v>
      </c>
      <c r="N25">
        <v>464</v>
      </c>
      <c r="O25">
        <v>14</v>
      </c>
      <c r="P25">
        <v>2</v>
      </c>
      <c r="Q25">
        <v>4</v>
      </c>
      <c r="R25">
        <v>63</v>
      </c>
      <c r="S25">
        <v>220</v>
      </c>
    </row>
    <row r="26" spans="1:19" x14ac:dyDescent="0.25">
      <c r="A26" t="s">
        <v>57</v>
      </c>
      <c r="B26" s="2">
        <v>0.48</v>
      </c>
      <c r="C26">
        <v>0</v>
      </c>
      <c r="D26">
        <v>14</v>
      </c>
      <c r="E26">
        <v>1</v>
      </c>
      <c r="F26">
        <v>3</v>
      </c>
      <c r="G26">
        <v>4</v>
      </c>
      <c r="H26">
        <v>5</v>
      </c>
      <c r="I26">
        <v>158</v>
      </c>
      <c r="J26">
        <v>95</v>
      </c>
      <c r="K26">
        <v>22</v>
      </c>
      <c r="L26">
        <v>7</v>
      </c>
      <c r="M26">
        <v>575</v>
      </c>
      <c r="N26">
        <v>510</v>
      </c>
      <c r="O26">
        <v>17</v>
      </c>
      <c r="P26">
        <v>1</v>
      </c>
      <c r="Q26">
        <v>4</v>
      </c>
      <c r="R26">
        <v>47</v>
      </c>
      <c r="S26">
        <v>300</v>
      </c>
    </row>
    <row r="27" spans="1:19" x14ac:dyDescent="0.25">
      <c r="A27" t="s">
        <v>60</v>
      </c>
      <c r="B27" s="2">
        <v>0.56000000000000005</v>
      </c>
      <c r="C27">
        <v>0</v>
      </c>
      <c r="D27">
        <v>10</v>
      </c>
      <c r="E27">
        <v>2</v>
      </c>
      <c r="F27">
        <v>4</v>
      </c>
      <c r="G27">
        <v>6</v>
      </c>
      <c r="H27">
        <v>4</v>
      </c>
      <c r="I27">
        <v>149</v>
      </c>
      <c r="J27">
        <v>104</v>
      </c>
      <c r="K27">
        <v>13</v>
      </c>
      <c r="L27">
        <v>3</v>
      </c>
      <c r="M27">
        <v>671</v>
      </c>
      <c r="N27">
        <v>598</v>
      </c>
      <c r="O27">
        <v>19</v>
      </c>
      <c r="P27">
        <v>3</v>
      </c>
      <c r="Q27">
        <v>11</v>
      </c>
      <c r="R27">
        <v>38</v>
      </c>
      <c r="S27">
        <v>194</v>
      </c>
    </row>
    <row r="28" spans="1:19" x14ac:dyDescent="0.25">
      <c r="A28" t="s">
        <v>55</v>
      </c>
      <c r="B28" s="2">
        <v>0.41</v>
      </c>
      <c r="C28">
        <v>4</v>
      </c>
      <c r="D28">
        <v>13</v>
      </c>
      <c r="E28">
        <v>1</v>
      </c>
      <c r="F28">
        <v>10</v>
      </c>
      <c r="G28">
        <v>2</v>
      </c>
      <c r="H28">
        <v>15</v>
      </c>
      <c r="I28">
        <v>193</v>
      </c>
      <c r="J28">
        <v>124</v>
      </c>
      <c r="K28">
        <v>24</v>
      </c>
      <c r="L28">
        <v>10</v>
      </c>
      <c r="M28">
        <v>462</v>
      </c>
      <c r="N28">
        <v>391</v>
      </c>
      <c r="O28">
        <v>22</v>
      </c>
      <c r="P28">
        <v>5</v>
      </c>
      <c r="Q28">
        <v>9</v>
      </c>
      <c r="R28">
        <v>87</v>
      </c>
      <c r="S28">
        <v>347</v>
      </c>
    </row>
    <row r="29" spans="1:19" x14ac:dyDescent="0.25">
      <c r="A29" t="s">
        <v>58</v>
      </c>
      <c r="B29" s="2">
        <v>0.56000000000000005</v>
      </c>
      <c r="C29">
        <v>1</v>
      </c>
      <c r="D29">
        <v>7</v>
      </c>
      <c r="E29">
        <v>1</v>
      </c>
      <c r="F29">
        <v>3</v>
      </c>
      <c r="G29">
        <v>4</v>
      </c>
      <c r="H29">
        <v>16</v>
      </c>
      <c r="I29">
        <v>186</v>
      </c>
      <c r="J29">
        <v>146</v>
      </c>
      <c r="K29">
        <v>19</v>
      </c>
      <c r="L29">
        <v>13</v>
      </c>
      <c r="M29">
        <v>647</v>
      </c>
      <c r="N29">
        <v>565</v>
      </c>
      <c r="O29">
        <v>9</v>
      </c>
      <c r="P29">
        <v>2</v>
      </c>
      <c r="Q29">
        <v>11</v>
      </c>
      <c r="R29">
        <v>79</v>
      </c>
      <c r="S29">
        <v>275</v>
      </c>
    </row>
    <row r="30" spans="1:19" x14ac:dyDescent="0.25">
      <c r="A30" t="s">
        <v>63</v>
      </c>
      <c r="B30" s="2">
        <v>0.38</v>
      </c>
      <c r="C30">
        <v>3</v>
      </c>
      <c r="D30">
        <v>13</v>
      </c>
      <c r="E30">
        <v>3</v>
      </c>
      <c r="F30">
        <v>8</v>
      </c>
      <c r="G30">
        <v>3</v>
      </c>
      <c r="H30">
        <v>15</v>
      </c>
      <c r="I30">
        <v>173</v>
      </c>
      <c r="J30">
        <v>78</v>
      </c>
      <c r="K30">
        <v>22</v>
      </c>
      <c r="L30">
        <v>12</v>
      </c>
      <c r="M30">
        <v>364</v>
      </c>
      <c r="N30">
        <v>271</v>
      </c>
      <c r="O30">
        <v>20</v>
      </c>
      <c r="P30">
        <v>1</v>
      </c>
      <c r="Q30">
        <v>16</v>
      </c>
      <c r="R30">
        <v>83</v>
      </c>
      <c r="S30">
        <v>285</v>
      </c>
    </row>
    <row r="31" spans="1:19" x14ac:dyDescent="0.25">
      <c r="A31" t="s">
        <v>65</v>
      </c>
      <c r="B31" s="2">
        <v>0.53</v>
      </c>
      <c r="C31">
        <v>2</v>
      </c>
      <c r="D31">
        <v>21</v>
      </c>
      <c r="E31">
        <v>3</v>
      </c>
      <c r="F31">
        <v>6</v>
      </c>
      <c r="G31">
        <v>8</v>
      </c>
      <c r="H31">
        <v>19</v>
      </c>
      <c r="I31">
        <v>201</v>
      </c>
      <c r="J31">
        <v>148</v>
      </c>
      <c r="K31">
        <v>24</v>
      </c>
      <c r="L31">
        <v>19</v>
      </c>
      <c r="M31">
        <v>540</v>
      </c>
      <c r="N31">
        <v>477</v>
      </c>
      <c r="O31">
        <v>46</v>
      </c>
      <c r="P31">
        <v>16</v>
      </c>
      <c r="Q31">
        <v>8</v>
      </c>
      <c r="R31">
        <v>53</v>
      </c>
      <c r="S31">
        <v>220</v>
      </c>
    </row>
    <row r="32" spans="1:19" x14ac:dyDescent="0.25">
      <c r="A32" t="s">
        <v>68</v>
      </c>
      <c r="B32" s="2">
        <v>0.51</v>
      </c>
      <c r="C32">
        <v>1</v>
      </c>
      <c r="D32">
        <v>9</v>
      </c>
      <c r="E32">
        <v>0</v>
      </c>
      <c r="F32">
        <v>5</v>
      </c>
      <c r="G32">
        <v>2</v>
      </c>
      <c r="H32">
        <v>16</v>
      </c>
      <c r="I32">
        <v>164</v>
      </c>
      <c r="J32">
        <v>114</v>
      </c>
      <c r="K32">
        <v>20</v>
      </c>
      <c r="L32">
        <v>11</v>
      </c>
      <c r="M32">
        <v>565</v>
      </c>
      <c r="N32">
        <v>498</v>
      </c>
      <c r="O32">
        <v>26</v>
      </c>
      <c r="P32">
        <v>3</v>
      </c>
      <c r="Q32">
        <v>4</v>
      </c>
      <c r="R32">
        <v>85</v>
      </c>
      <c r="S32">
        <v>282</v>
      </c>
    </row>
    <row r="33" spans="1:19" x14ac:dyDescent="0.25">
      <c r="A33" t="s">
        <v>66</v>
      </c>
      <c r="B33" s="2">
        <v>0.53</v>
      </c>
      <c r="C33">
        <v>2</v>
      </c>
      <c r="D33">
        <v>14</v>
      </c>
      <c r="E33">
        <v>0</v>
      </c>
      <c r="F33">
        <v>4</v>
      </c>
      <c r="G33">
        <v>7</v>
      </c>
      <c r="H33">
        <v>11</v>
      </c>
      <c r="I33">
        <v>170</v>
      </c>
      <c r="J33">
        <v>112</v>
      </c>
      <c r="K33">
        <v>11</v>
      </c>
      <c r="L33">
        <v>7</v>
      </c>
      <c r="M33">
        <v>596</v>
      </c>
      <c r="N33">
        <v>517</v>
      </c>
      <c r="O33">
        <v>16</v>
      </c>
      <c r="P33">
        <v>4</v>
      </c>
      <c r="Q33">
        <v>11</v>
      </c>
      <c r="R33">
        <v>68</v>
      </c>
      <c r="S33">
        <v>226</v>
      </c>
    </row>
    <row r="34" spans="1:19" x14ac:dyDescent="0.25">
      <c r="A34" t="s">
        <v>43</v>
      </c>
      <c r="B34" s="2">
        <v>0.54</v>
      </c>
      <c r="C34">
        <v>2</v>
      </c>
      <c r="D34">
        <v>13</v>
      </c>
      <c r="E34">
        <v>0</v>
      </c>
      <c r="F34">
        <v>4</v>
      </c>
      <c r="G34">
        <v>5</v>
      </c>
      <c r="H34">
        <v>16</v>
      </c>
      <c r="I34">
        <v>185</v>
      </c>
      <c r="J34">
        <v>165</v>
      </c>
      <c r="K34">
        <v>13</v>
      </c>
      <c r="L34">
        <v>10</v>
      </c>
      <c r="M34">
        <v>795</v>
      </c>
      <c r="N34">
        <v>740</v>
      </c>
      <c r="O34">
        <v>11</v>
      </c>
      <c r="P34">
        <v>1</v>
      </c>
      <c r="Q34">
        <v>5</v>
      </c>
      <c r="R34">
        <v>62</v>
      </c>
      <c r="S34">
        <v>319</v>
      </c>
    </row>
    <row r="35" spans="1:19" x14ac:dyDescent="0.25">
      <c r="A35" t="s">
        <v>39</v>
      </c>
      <c r="B35" s="2">
        <v>0.51</v>
      </c>
      <c r="C35">
        <v>1</v>
      </c>
      <c r="D35">
        <v>8</v>
      </c>
      <c r="E35">
        <v>2</v>
      </c>
      <c r="F35">
        <v>4</v>
      </c>
      <c r="G35">
        <v>3</v>
      </c>
      <c r="H35">
        <v>2</v>
      </c>
      <c r="I35">
        <v>146</v>
      </c>
      <c r="J35">
        <v>77</v>
      </c>
      <c r="K35">
        <v>10</v>
      </c>
      <c r="L35">
        <v>2</v>
      </c>
      <c r="M35">
        <v>432</v>
      </c>
      <c r="N35">
        <v>353</v>
      </c>
      <c r="O35">
        <v>19</v>
      </c>
      <c r="P35">
        <v>6</v>
      </c>
      <c r="Q35">
        <v>15</v>
      </c>
      <c r="R35">
        <v>59</v>
      </c>
      <c r="S35">
        <v>190</v>
      </c>
    </row>
    <row r="36" spans="1:19" x14ac:dyDescent="0.25">
      <c r="A36" t="s">
        <v>45</v>
      </c>
      <c r="B36" s="2">
        <v>0.33</v>
      </c>
      <c r="C36">
        <v>0</v>
      </c>
      <c r="D36">
        <v>7</v>
      </c>
      <c r="E36">
        <v>3</v>
      </c>
      <c r="F36">
        <v>1</v>
      </c>
      <c r="G36">
        <v>3</v>
      </c>
      <c r="H36">
        <v>1</v>
      </c>
      <c r="I36">
        <v>104</v>
      </c>
      <c r="J36">
        <v>55</v>
      </c>
      <c r="K36">
        <v>4</v>
      </c>
      <c r="L36">
        <v>1</v>
      </c>
      <c r="M36">
        <v>325</v>
      </c>
      <c r="N36">
        <v>261</v>
      </c>
      <c r="O36">
        <v>4</v>
      </c>
      <c r="P36">
        <v>1</v>
      </c>
      <c r="Q36">
        <v>17</v>
      </c>
      <c r="R36">
        <v>49</v>
      </c>
      <c r="S36">
        <v>328</v>
      </c>
    </row>
    <row r="37" spans="1:19" x14ac:dyDescent="0.25">
      <c r="A37" t="s">
        <v>41</v>
      </c>
      <c r="B37" s="2">
        <v>0.42</v>
      </c>
      <c r="C37">
        <v>0</v>
      </c>
      <c r="D37">
        <v>6</v>
      </c>
      <c r="E37">
        <v>1</v>
      </c>
      <c r="F37">
        <v>2</v>
      </c>
      <c r="G37">
        <v>4</v>
      </c>
      <c r="H37">
        <v>9</v>
      </c>
      <c r="I37">
        <v>195</v>
      </c>
      <c r="J37">
        <v>102</v>
      </c>
      <c r="K37">
        <v>23</v>
      </c>
      <c r="L37">
        <v>8</v>
      </c>
      <c r="M37">
        <v>463</v>
      </c>
      <c r="N37">
        <v>379</v>
      </c>
      <c r="O37">
        <v>18</v>
      </c>
      <c r="P37">
        <v>3</v>
      </c>
      <c r="Q37">
        <v>13</v>
      </c>
      <c r="R37">
        <v>63</v>
      </c>
      <c r="S37">
        <v>295</v>
      </c>
    </row>
    <row r="38" spans="1:19" x14ac:dyDescent="0.25">
      <c r="A38" t="s">
        <v>53</v>
      </c>
      <c r="B38" s="2">
        <v>0.24</v>
      </c>
      <c r="C38">
        <v>1</v>
      </c>
      <c r="D38">
        <v>8</v>
      </c>
      <c r="E38">
        <v>0</v>
      </c>
      <c r="F38">
        <v>4</v>
      </c>
      <c r="G38">
        <v>2</v>
      </c>
      <c r="H38">
        <v>8</v>
      </c>
      <c r="I38">
        <v>166</v>
      </c>
      <c r="J38">
        <v>81</v>
      </c>
      <c r="K38">
        <v>17</v>
      </c>
      <c r="L38">
        <v>7</v>
      </c>
      <c r="M38">
        <v>286</v>
      </c>
      <c r="N38">
        <v>187</v>
      </c>
      <c r="O38">
        <v>11</v>
      </c>
      <c r="P38">
        <v>2</v>
      </c>
      <c r="Q38">
        <v>14</v>
      </c>
      <c r="R38">
        <v>90</v>
      </c>
      <c r="S38">
        <v>341</v>
      </c>
    </row>
    <row r="39" spans="1:19" x14ac:dyDescent="0.25">
      <c r="A39" t="s">
        <v>49</v>
      </c>
      <c r="B39" s="2">
        <v>0.3</v>
      </c>
      <c r="C39">
        <v>1</v>
      </c>
      <c r="D39">
        <v>5</v>
      </c>
      <c r="E39">
        <v>0</v>
      </c>
      <c r="F39">
        <v>3</v>
      </c>
      <c r="G39">
        <v>2</v>
      </c>
      <c r="H39">
        <v>9</v>
      </c>
      <c r="I39">
        <v>153</v>
      </c>
      <c r="J39">
        <v>96</v>
      </c>
      <c r="K39">
        <v>21</v>
      </c>
      <c r="L39">
        <v>7</v>
      </c>
      <c r="M39">
        <v>328</v>
      </c>
      <c r="N39">
        <v>266</v>
      </c>
      <c r="O39">
        <v>27</v>
      </c>
      <c r="P39">
        <v>4</v>
      </c>
      <c r="Q39">
        <v>11</v>
      </c>
      <c r="R39">
        <v>68</v>
      </c>
      <c r="S39">
        <v>400</v>
      </c>
    </row>
    <row r="40" spans="1:19" x14ac:dyDescent="0.25">
      <c r="A40" t="s">
        <v>51</v>
      </c>
      <c r="B40" s="2">
        <v>0.24</v>
      </c>
      <c r="C40">
        <v>0</v>
      </c>
      <c r="D40">
        <v>4</v>
      </c>
      <c r="E40">
        <v>2</v>
      </c>
      <c r="F40">
        <v>0</v>
      </c>
      <c r="G40">
        <v>2</v>
      </c>
      <c r="H40">
        <v>2</v>
      </c>
      <c r="I40">
        <v>117</v>
      </c>
      <c r="J40">
        <v>66</v>
      </c>
      <c r="K40">
        <v>5</v>
      </c>
      <c r="L40">
        <v>1</v>
      </c>
      <c r="M40">
        <v>321</v>
      </c>
      <c r="N40">
        <v>261</v>
      </c>
      <c r="O40">
        <v>5</v>
      </c>
      <c r="P40">
        <v>2</v>
      </c>
      <c r="Q40">
        <v>25</v>
      </c>
      <c r="R40">
        <v>67</v>
      </c>
      <c r="S40">
        <v>438</v>
      </c>
    </row>
    <row r="41" spans="1:19" x14ac:dyDescent="0.25">
      <c r="A41" t="s">
        <v>47</v>
      </c>
      <c r="B41" s="2">
        <v>0.28999999999999998</v>
      </c>
      <c r="C41">
        <v>1</v>
      </c>
      <c r="D41">
        <v>10</v>
      </c>
      <c r="E41">
        <v>2</v>
      </c>
      <c r="F41">
        <v>2</v>
      </c>
      <c r="G41">
        <v>8</v>
      </c>
      <c r="H41">
        <v>6</v>
      </c>
      <c r="I41">
        <v>178</v>
      </c>
      <c r="J41">
        <v>86</v>
      </c>
      <c r="K41">
        <v>17</v>
      </c>
      <c r="L41">
        <v>5</v>
      </c>
      <c r="M41">
        <v>297</v>
      </c>
      <c r="N41">
        <v>197</v>
      </c>
      <c r="O41">
        <v>9</v>
      </c>
      <c r="P41">
        <v>2</v>
      </c>
      <c r="Q41">
        <v>26</v>
      </c>
      <c r="R41">
        <v>82</v>
      </c>
      <c r="S41">
        <v>269</v>
      </c>
    </row>
    <row r="42" spans="1:19" x14ac:dyDescent="0.25">
      <c r="A42" t="s">
        <v>55</v>
      </c>
      <c r="B42" s="2">
        <v>0.43</v>
      </c>
      <c r="C42">
        <v>0</v>
      </c>
      <c r="D42">
        <v>11</v>
      </c>
      <c r="E42">
        <v>0</v>
      </c>
      <c r="F42">
        <v>4</v>
      </c>
      <c r="G42">
        <v>5</v>
      </c>
      <c r="H42">
        <v>17</v>
      </c>
      <c r="I42">
        <v>204</v>
      </c>
      <c r="J42">
        <v>159</v>
      </c>
      <c r="K42">
        <v>23</v>
      </c>
      <c r="L42">
        <v>17</v>
      </c>
      <c r="M42">
        <v>578</v>
      </c>
      <c r="N42">
        <v>504</v>
      </c>
      <c r="O42">
        <v>24</v>
      </c>
      <c r="P42">
        <v>6</v>
      </c>
      <c r="Q42">
        <v>16</v>
      </c>
      <c r="R42">
        <v>70</v>
      </c>
      <c r="S42">
        <v>328</v>
      </c>
    </row>
    <row r="43" spans="1:19" x14ac:dyDescent="0.25">
      <c r="A43" t="s">
        <v>61</v>
      </c>
      <c r="B43" s="2">
        <v>0.52</v>
      </c>
      <c r="C43">
        <v>1</v>
      </c>
      <c r="D43">
        <v>5</v>
      </c>
      <c r="E43">
        <v>2</v>
      </c>
      <c r="F43">
        <v>0</v>
      </c>
      <c r="G43">
        <v>4</v>
      </c>
      <c r="H43">
        <v>8</v>
      </c>
      <c r="I43">
        <v>153</v>
      </c>
      <c r="J43">
        <v>91</v>
      </c>
      <c r="K43">
        <v>21</v>
      </c>
      <c r="L43">
        <v>8</v>
      </c>
      <c r="M43">
        <v>539</v>
      </c>
      <c r="N43">
        <v>472</v>
      </c>
      <c r="O43">
        <v>20</v>
      </c>
      <c r="P43">
        <v>4</v>
      </c>
      <c r="Q43">
        <v>7</v>
      </c>
      <c r="R43">
        <v>66</v>
      </c>
      <c r="S43">
        <v>224</v>
      </c>
    </row>
    <row r="44" spans="1:19" x14ac:dyDescent="0.25">
      <c r="A44" t="s">
        <v>57</v>
      </c>
      <c r="B44" s="2">
        <v>0.14000000000000001</v>
      </c>
      <c r="C44">
        <v>2</v>
      </c>
      <c r="D44">
        <v>6</v>
      </c>
      <c r="E44">
        <v>1</v>
      </c>
      <c r="F44">
        <v>3</v>
      </c>
      <c r="G44">
        <v>2</v>
      </c>
      <c r="H44">
        <v>10</v>
      </c>
      <c r="I44">
        <v>104</v>
      </c>
      <c r="J44">
        <v>57</v>
      </c>
      <c r="K44">
        <v>14</v>
      </c>
      <c r="L44">
        <v>8</v>
      </c>
      <c r="M44">
        <v>225</v>
      </c>
      <c r="N44">
        <v>167</v>
      </c>
      <c r="O44">
        <v>6</v>
      </c>
      <c r="P44">
        <v>3</v>
      </c>
      <c r="Q44">
        <v>14</v>
      </c>
      <c r="R44">
        <v>85</v>
      </c>
      <c r="S44">
        <v>637</v>
      </c>
    </row>
    <row r="45" spans="1:19" x14ac:dyDescent="0.25">
      <c r="A45" t="s">
        <v>59</v>
      </c>
      <c r="B45" s="2">
        <v>0.27</v>
      </c>
      <c r="C45">
        <v>2</v>
      </c>
      <c r="D45">
        <v>8</v>
      </c>
      <c r="E45">
        <v>4</v>
      </c>
      <c r="F45">
        <v>6</v>
      </c>
      <c r="G45">
        <v>1</v>
      </c>
      <c r="H45">
        <v>10</v>
      </c>
      <c r="I45">
        <v>154</v>
      </c>
      <c r="J45">
        <v>103</v>
      </c>
      <c r="K45">
        <v>13</v>
      </c>
      <c r="L45">
        <v>7</v>
      </c>
      <c r="M45">
        <v>347</v>
      </c>
      <c r="N45">
        <v>269</v>
      </c>
      <c r="O45">
        <v>12</v>
      </c>
      <c r="P45">
        <v>3</v>
      </c>
      <c r="Q45">
        <v>32</v>
      </c>
      <c r="R45">
        <v>79</v>
      </c>
      <c r="S45">
        <v>378</v>
      </c>
    </row>
    <row r="46" spans="1:19" x14ac:dyDescent="0.25">
      <c r="A46" t="s">
        <v>67</v>
      </c>
      <c r="B46" s="2">
        <v>0.46</v>
      </c>
      <c r="C46">
        <v>0</v>
      </c>
      <c r="D46">
        <v>9</v>
      </c>
      <c r="E46">
        <v>2</v>
      </c>
      <c r="F46">
        <v>4</v>
      </c>
      <c r="G46">
        <v>4</v>
      </c>
      <c r="H46">
        <v>8</v>
      </c>
      <c r="I46">
        <v>188</v>
      </c>
      <c r="J46">
        <v>111</v>
      </c>
      <c r="K46">
        <v>13</v>
      </c>
      <c r="L46">
        <v>5</v>
      </c>
      <c r="M46">
        <v>460</v>
      </c>
      <c r="N46">
        <v>377</v>
      </c>
      <c r="O46">
        <v>20</v>
      </c>
      <c r="P46">
        <v>2</v>
      </c>
      <c r="Q46">
        <v>12</v>
      </c>
      <c r="R46">
        <v>92</v>
      </c>
      <c r="S46">
        <v>248</v>
      </c>
    </row>
    <row r="47" spans="1:19" x14ac:dyDescent="0.25">
      <c r="A47" t="s">
        <v>65</v>
      </c>
      <c r="B47" s="2">
        <v>0.34</v>
      </c>
      <c r="C47">
        <v>2</v>
      </c>
      <c r="D47">
        <v>12</v>
      </c>
      <c r="E47">
        <v>1</v>
      </c>
      <c r="F47">
        <v>6</v>
      </c>
      <c r="G47">
        <v>4</v>
      </c>
      <c r="H47">
        <v>8</v>
      </c>
      <c r="I47">
        <v>139</v>
      </c>
      <c r="J47">
        <v>87</v>
      </c>
      <c r="K47">
        <v>11</v>
      </c>
      <c r="L47">
        <v>6</v>
      </c>
      <c r="M47">
        <v>359</v>
      </c>
      <c r="N47">
        <v>304</v>
      </c>
      <c r="O47">
        <v>13</v>
      </c>
      <c r="P47">
        <v>3</v>
      </c>
      <c r="Q47">
        <v>14</v>
      </c>
      <c r="R47">
        <v>54</v>
      </c>
      <c r="S47">
        <v>359</v>
      </c>
    </row>
    <row r="48" spans="1:19" x14ac:dyDescent="0.25">
      <c r="A48" t="s">
        <v>69</v>
      </c>
      <c r="B48" s="2">
        <v>0.45</v>
      </c>
      <c r="C48">
        <v>2</v>
      </c>
      <c r="D48">
        <v>11</v>
      </c>
      <c r="E48">
        <v>3</v>
      </c>
      <c r="F48">
        <v>4</v>
      </c>
      <c r="G48">
        <v>6</v>
      </c>
      <c r="H48">
        <v>7</v>
      </c>
      <c r="I48">
        <v>157</v>
      </c>
      <c r="J48">
        <v>95</v>
      </c>
      <c r="K48">
        <v>10</v>
      </c>
      <c r="L48">
        <v>5</v>
      </c>
      <c r="M48">
        <v>476</v>
      </c>
      <c r="N48">
        <v>390</v>
      </c>
      <c r="O48">
        <v>23</v>
      </c>
      <c r="P48">
        <v>6</v>
      </c>
      <c r="Q48">
        <v>14</v>
      </c>
      <c r="R48">
        <v>74</v>
      </c>
      <c r="S48">
        <v>276</v>
      </c>
    </row>
    <row r="49" spans="1:19" x14ac:dyDescent="0.25">
      <c r="A49" t="s">
        <v>63</v>
      </c>
      <c r="B49" s="2">
        <v>0.31</v>
      </c>
      <c r="C49">
        <v>1</v>
      </c>
      <c r="D49">
        <v>7</v>
      </c>
      <c r="E49">
        <v>0</v>
      </c>
      <c r="F49">
        <v>3</v>
      </c>
      <c r="G49">
        <v>3</v>
      </c>
      <c r="H49">
        <v>9</v>
      </c>
      <c r="I49">
        <v>144</v>
      </c>
      <c r="J49">
        <v>92</v>
      </c>
      <c r="K49">
        <v>16</v>
      </c>
      <c r="L49">
        <v>7</v>
      </c>
      <c r="M49">
        <v>295</v>
      </c>
      <c r="N49">
        <v>239</v>
      </c>
      <c r="O49">
        <v>12</v>
      </c>
      <c r="P49">
        <v>3</v>
      </c>
      <c r="Q49">
        <v>20</v>
      </c>
      <c r="R49">
        <v>78</v>
      </c>
      <c r="S49">
        <v>321</v>
      </c>
    </row>
    <row r="50" spans="1:19" x14ac:dyDescent="0.25">
      <c r="A50" t="s">
        <v>43</v>
      </c>
      <c r="B50" s="2">
        <v>0.33</v>
      </c>
      <c r="C50">
        <v>3</v>
      </c>
      <c r="D50">
        <v>11</v>
      </c>
      <c r="E50">
        <v>1</v>
      </c>
      <c r="F50">
        <v>6</v>
      </c>
      <c r="G50">
        <v>4</v>
      </c>
      <c r="H50">
        <v>8</v>
      </c>
      <c r="I50">
        <v>161</v>
      </c>
      <c r="J50">
        <v>95</v>
      </c>
      <c r="K50">
        <v>17</v>
      </c>
      <c r="L50">
        <v>7</v>
      </c>
      <c r="M50">
        <v>396</v>
      </c>
      <c r="N50">
        <v>320</v>
      </c>
      <c r="O50">
        <v>13</v>
      </c>
      <c r="P50">
        <v>4</v>
      </c>
      <c r="Q50">
        <v>18</v>
      </c>
      <c r="R50">
        <v>101</v>
      </c>
      <c r="S50">
        <v>325</v>
      </c>
    </row>
    <row r="51" spans="1:19" x14ac:dyDescent="0.25">
      <c r="A51" t="s">
        <v>46</v>
      </c>
      <c r="B51" s="2">
        <v>0.53</v>
      </c>
      <c r="C51">
        <v>2</v>
      </c>
      <c r="D51">
        <v>14</v>
      </c>
      <c r="E51">
        <v>1</v>
      </c>
      <c r="F51">
        <v>5</v>
      </c>
      <c r="G51">
        <v>7</v>
      </c>
      <c r="H51">
        <v>8</v>
      </c>
      <c r="I51">
        <v>181</v>
      </c>
      <c r="J51">
        <v>135</v>
      </c>
      <c r="K51">
        <v>16</v>
      </c>
      <c r="L51">
        <v>8</v>
      </c>
      <c r="M51">
        <v>711</v>
      </c>
      <c r="N51">
        <v>635</v>
      </c>
      <c r="O51">
        <v>6</v>
      </c>
      <c r="P51">
        <v>1</v>
      </c>
      <c r="Q51">
        <v>5</v>
      </c>
      <c r="R51">
        <v>67</v>
      </c>
      <c r="S51">
        <v>240</v>
      </c>
    </row>
    <row r="52" spans="1:19" x14ac:dyDescent="0.25">
      <c r="A52" t="s">
        <v>52</v>
      </c>
      <c r="B52" s="2">
        <v>0.48</v>
      </c>
      <c r="C52">
        <v>3</v>
      </c>
      <c r="D52">
        <v>16</v>
      </c>
      <c r="E52">
        <v>1</v>
      </c>
      <c r="F52">
        <v>7</v>
      </c>
      <c r="G52">
        <v>7</v>
      </c>
      <c r="H52">
        <v>14</v>
      </c>
      <c r="I52">
        <v>174</v>
      </c>
      <c r="J52">
        <v>111</v>
      </c>
      <c r="K52">
        <v>26</v>
      </c>
      <c r="L52">
        <v>14</v>
      </c>
      <c r="M52">
        <v>540</v>
      </c>
      <c r="N52">
        <v>481</v>
      </c>
      <c r="O52">
        <v>27</v>
      </c>
      <c r="P52">
        <v>4</v>
      </c>
      <c r="Q52">
        <v>11</v>
      </c>
      <c r="R52">
        <v>71</v>
      </c>
      <c r="S52">
        <v>220</v>
      </c>
    </row>
    <row r="53" spans="1:19" x14ac:dyDescent="0.25">
      <c r="A53" t="s">
        <v>40</v>
      </c>
      <c r="B53" s="2">
        <v>0.54</v>
      </c>
      <c r="C53">
        <v>3</v>
      </c>
      <c r="D53">
        <v>8</v>
      </c>
      <c r="E53">
        <v>0</v>
      </c>
      <c r="F53">
        <v>4</v>
      </c>
      <c r="G53">
        <v>4</v>
      </c>
      <c r="H53">
        <v>11</v>
      </c>
      <c r="I53">
        <v>184</v>
      </c>
      <c r="J53">
        <v>129</v>
      </c>
      <c r="K53">
        <v>16</v>
      </c>
      <c r="L53">
        <v>12</v>
      </c>
      <c r="M53">
        <v>597</v>
      </c>
      <c r="N53">
        <v>523</v>
      </c>
      <c r="O53">
        <v>19</v>
      </c>
      <c r="P53">
        <v>7</v>
      </c>
      <c r="Q53">
        <v>10</v>
      </c>
      <c r="R53">
        <v>60</v>
      </c>
      <c r="S53">
        <v>230</v>
      </c>
    </row>
    <row r="54" spans="1:19" x14ac:dyDescent="0.25">
      <c r="A54" t="s">
        <v>57</v>
      </c>
      <c r="B54" s="2">
        <v>0.35</v>
      </c>
      <c r="C54">
        <v>1</v>
      </c>
      <c r="D54">
        <v>12</v>
      </c>
      <c r="E54">
        <v>1</v>
      </c>
      <c r="F54">
        <v>4</v>
      </c>
      <c r="G54">
        <v>4</v>
      </c>
      <c r="H54">
        <v>8</v>
      </c>
      <c r="I54">
        <v>229</v>
      </c>
      <c r="J54">
        <v>116</v>
      </c>
      <c r="K54">
        <v>21</v>
      </c>
      <c r="L54">
        <v>8</v>
      </c>
      <c r="M54">
        <v>532</v>
      </c>
      <c r="N54">
        <v>414</v>
      </c>
      <c r="O54">
        <v>28</v>
      </c>
      <c r="P54">
        <v>6</v>
      </c>
      <c r="Q54">
        <v>18</v>
      </c>
      <c r="R54">
        <v>100</v>
      </c>
      <c r="S54">
        <v>405</v>
      </c>
    </row>
    <row r="55" spans="1:19" x14ac:dyDescent="0.25">
      <c r="A55" t="s">
        <v>68</v>
      </c>
      <c r="B55" s="2">
        <v>0.47</v>
      </c>
      <c r="C55">
        <v>4</v>
      </c>
      <c r="D55">
        <v>18</v>
      </c>
      <c r="E55">
        <v>1</v>
      </c>
      <c r="F55">
        <v>9</v>
      </c>
      <c r="G55">
        <v>8</v>
      </c>
      <c r="H55">
        <v>17</v>
      </c>
      <c r="I55">
        <v>193</v>
      </c>
      <c r="J55">
        <v>145</v>
      </c>
      <c r="K55">
        <v>21</v>
      </c>
      <c r="L55">
        <v>17</v>
      </c>
      <c r="M55">
        <v>616</v>
      </c>
      <c r="N55">
        <v>556</v>
      </c>
      <c r="O55">
        <v>18</v>
      </c>
      <c r="P55">
        <v>4</v>
      </c>
      <c r="Q55">
        <v>10</v>
      </c>
      <c r="R55">
        <v>73</v>
      </c>
      <c r="S55">
        <v>310</v>
      </c>
    </row>
    <row r="56" spans="1:19" x14ac:dyDescent="0.25">
      <c r="A56" t="s">
        <v>54</v>
      </c>
      <c r="B56" s="2">
        <v>0.22</v>
      </c>
      <c r="C56">
        <v>0</v>
      </c>
      <c r="D56">
        <v>6</v>
      </c>
      <c r="E56">
        <v>0</v>
      </c>
      <c r="F56">
        <v>3</v>
      </c>
      <c r="G56">
        <v>3</v>
      </c>
      <c r="H56">
        <v>10</v>
      </c>
      <c r="I56">
        <v>164</v>
      </c>
      <c r="J56">
        <v>86</v>
      </c>
      <c r="K56">
        <v>22</v>
      </c>
      <c r="L56">
        <v>9</v>
      </c>
      <c r="M56">
        <v>323</v>
      </c>
      <c r="N56">
        <v>229</v>
      </c>
      <c r="O56">
        <v>10</v>
      </c>
      <c r="P56">
        <v>4</v>
      </c>
      <c r="Q56">
        <v>14</v>
      </c>
      <c r="R56">
        <v>100</v>
      </c>
      <c r="S56">
        <v>573</v>
      </c>
    </row>
    <row r="57" spans="1:19" x14ac:dyDescent="0.25">
      <c r="A57" t="s">
        <v>66</v>
      </c>
      <c r="B57" s="2">
        <v>0.43</v>
      </c>
      <c r="C57">
        <v>6</v>
      </c>
      <c r="D57">
        <v>14</v>
      </c>
      <c r="E57">
        <v>1</v>
      </c>
      <c r="F57">
        <v>9</v>
      </c>
      <c r="G57">
        <v>2</v>
      </c>
      <c r="H57">
        <v>9</v>
      </c>
      <c r="I57">
        <v>165</v>
      </c>
      <c r="J57">
        <v>98</v>
      </c>
      <c r="K57">
        <v>16</v>
      </c>
      <c r="L57">
        <v>8</v>
      </c>
      <c r="M57">
        <v>461</v>
      </c>
      <c r="N57">
        <v>392</v>
      </c>
      <c r="O57">
        <v>14</v>
      </c>
      <c r="P57">
        <v>6</v>
      </c>
      <c r="Q57">
        <v>10</v>
      </c>
      <c r="R57">
        <v>71</v>
      </c>
      <c r="S57">
        <v>357</v>
      </c>
    </row>
    <row r="58" spans="1:19" x14ac:dyDescent="0.25">
      <c r="A58" t="s">
        <v>55</v>
      </c>
      <c r="B58" s="2">
        <v>0.45</v>
      </c>
      <c r="C58">
        <v>1</v>
      </c>
      <c r="D58">
        <v>9</v>
      </c>
      <c r="E58">
        <v>1</v>
      </c>
      <c r="F58">
        <v>1</v>
      </c>
      <c r="G58">
        <v>4</v>
      </c>
      <c r="H58">
        <v>10</v>
      </c>
      <c r="I58">
        <v>240</v>
      </c>
      <c r="J58">
        <v>180</v>
      </c>
      <c r="K58">
        <v>16</v>
      </c>
      <c r="L58">
        <v>10</v>
      </c>
      <c r="M58">
        <v>715</v>
      </c>
      <c r="N58">
        <v>632</v>
      </c>
      <c r="O58">
        <v>22</v>
      </c>
      <c r="P58">
        <v>5</v>
      </c>
      <c r="Q58">
        <v>21</v>
      </c>
      <c r="R58">
        <v>95</v>
      </c>
      <c r="S58">
        <v>365</v>
      </c>
    </row>
    <row r="59" spans="1:19" x14ac:dyDescent="0.25">
      <c r="A59" t="s">
        <v>43</v>
      </c>
      <c r="B59" s="2">
        <v>0.45</v>
      </c>
      <c r="C59">
        <v>2</v>
      </c>
      <c r="D59">
        <v>5</v>
      </c>
      <c r="E59">
        <v>2</v>
      </c>
      <c r="F59">
        <v>2</v>
      </c>
      <c r="G59">
        <v>2</v>
      </c>
      <c r="H59">
        <v>5</v>
      </c>
      <c r="I59">
        <v>194</v>
      </c>
      <c r="J59">
        <v>130</v>
      </c>
      <c r="K59">
        <v>15</v>
      </c>
      <c r="L59">
        <v>6</v>
      </c>
      <c r="M59">
        <v>651</v>
      </c>
      <c r="N59">
        <v>557</v>
      </c>
      <c r="O59">
        <v>22</v>
      </c>
      <c r="P59">
        <v>4</v>
      </c>
      <c r="Q59">
        <v>15</v>
      </c>
      <c r="R59">
        <v>91</v>
      </c>
      <c r="S59">
        <v>401</v>
      </c>
    </row>
    <row r="60" spans="1:19" x14ac:dyDescent="0.25">
      <c r="A60" t="s">
        <v>54</v>
      </c>
      <c r="B60" s="2">
        <v>0.22</v>
      </c>
      <c r="C60">
        <v>1</v>
      </c>
      <c r="D60">
        <v>9</v>
      </c>
      <c r="E60">
        <v>0</v>
      </c>
      <c r="F60">
        <v>3</v>
      </c>
      <c r="G60">
        <v>6</v>
      </c>
      <c r="H60">
        <v>6</v>
      </c>
      <c r="I60">
        <v>128</v>
      </c>
      <c r="J60">
        <v>63</v>
      </c>
      <c r="K60">
        <v>13</v>
      </c>
      <c r="L60">
        <v>3</v>
      </c>
      <c r="M60">
        <v>229</v>
      </c>
      <c r="N60">
        <v>171</v>
      </c>
      <c r="O60">
        <v>8</v>
      </c>
      <c r="P60">
        <v>3</v>
      </c>
      <c r="Q60">
        <v>11</v>
      </c>
      <c r="R60">
        <v>88</v>
      </c>
      <c r="S60">
        <v>373</v>
      </c>
    </row>
    <row r="61" spans="1:19" x14ac:dyDescent="0.25">
      <c r="A61" t="s">
        <v>40</v>
      </c>
      <c r="B61" s="2">
        <v>0.54</v>
      </c>
      <c r="C61">
        <v>1</v>
      </c>
      <c r="D61">
        <v>14</v>
      </c>
      <c r="E61">
        <v>2</v>
      </c>
      <c r="F61">
        <v>6</v>
      </c>
      <c r="G61">
        <v>4</v>
      </c>
      <c r="H61">
        <v>8</v>
      </c>
      <c r="I61">
        <v>147</v>
      </c>
      <c r="J61">
        <v>108</v>
      </c>
      <c r="K61">
        <v>13</v>
      </c>
      <c r="L61">
        <v>10</v>
      </c>
      <c r="M61">
        <v>508</v>
      </c>
      <c r="N61">
        <v>453</v>
      </c>
      <c r="O61">
        <v>22</v>
      </c>
      <c r="P61">
        <v>5</v>
      </c>
      <c r="Q61">
        <v>9</v>
      </c>
      <c r="R61">
        <v>49</v>
      </c>
      <c r="S61">
        <v>193</v>
      </c>
    </row>
    <row r="62" spans="1:19" x14ac:dyDescent="0.25">
      <c r="A62" t="s">
        <v>46</v>
      </c>
      <c r="B62" s="2">
        <v>0.34</v>
      </c>
      <c r="C62">
        <v>3</v>
      </c>
      <c r="D62">
        <v>10</v>
      </c>
      <c r="E62">
        <v>0</v>
      </c>
      <c r="F62">
        <v>7</v>
      </c>
      <c r="G62">
        <v>2</v>
      </c>
      <c r="H62">
        <v>7</v>
      </c>
      <c r="I62">
        <v>147</v>
      </c>
      <c r="J62">
        <v>91</v>
      </c>
      <c r="K62">
        <v>17</v>
      </c>
      <c r="L62">
        <v>7</v>
      </c>
      <c r="M62">
        <v>408</v>
      </c>
      <c r="N62">
        <v>344</v>
      </c>
      <c r="O62">
        <v>8</v>
      </c>
      <c r="P62">
        <v>2</v>
      </c>
      <c r="Q62">
        <v>12</v>
      </c>
      <c r="R62">
        <v>85</v>
      </c>
      <c r="S62">
        <v>321</v>
      </c>
    </row>
    <row r="63" spans="1:19" x14ac:dyDescent="0.25">
      <c r="A63" t="s">
        <v>52</v>
      </c>
      <c r="B63" s="2">
        <v>0.34</v>
      </c>
      <c r="C63">
        <v>2</v>
      </c>
      <c r="D63">
        <v>14</v>
      </c>
      <c r="E63">
        <v>0</v>
      </c>
      <c r="F63">
        <v>2</v>
      </c>
      <c r="G63">
        <v>8</v>
      </c>
      <c r="H63">
        <v>8</v>
      </c>
      <c r="I63">
        <v>126</v>
      </c>
      <c r="J63">
        <v>85</v>
      </c>
      <c r="K63">
        <v>12</v>
      </c>
      <c r="L63">
        <v>8</v>
      </c>
      <c r="M63">
        <v>358</v>
      </c>
      <c r="N63">
        <v>307</v>
      </c>
      <c r="O63">
        <v>5</v>
      </c>
      <c r="P63">
        <v>2</v>
      </c>
      <c r="Q63">
        <v>13</v>
      </c>
      <c r="R63">
        <v>72</v>
      </c>
      <c r="S63">
        <v>328</v>
      </c>
    </row>
    <row r="64" spans="1:19" x14ac:dyDescent="0.25">
      <c r="A64" t="s">
        <v>55</v>
      </c>
      <c r="B64" s="2">
        <v>0.45</v>
      </c>
      <c r="C64">
        <v>2</v>
      </c>
      <c r="D64">
        <v>14</v>
      </c>
      <c r="E64">
        <v>1</v>
      </c>
      <c r="F64">
        <v>4</v>
      </c>
      <c r="G64">
        <v>8</v>
      </c>
      <c r="H64">
        <v>15</v>
      </c>
      <c r="I64">
        <v>164</v>
      </c>
      <c r="J64">
        <v>114</v>
      </c>
      <c r="K64">
        <v>23</v>
      </c>
      <c r="L64">
        <v>12</v>
      </c>
      <c r="M64">
        <v>491</v>
      </c>
      <c r="N64">
        <v>430</v>
      </c>
      <c r="O64">
        <v>21</v>
      </c>
      <c r="P64">
        <v>3</v>
      </c>
      <c r="Q64">
        <v>7</v>
      </c>
      <c r="R64">
        <v>75</v>
      </c>
      <c r="S64">
        <v>288</v>
      </c>
    </row>
    <row r="65" spans="1:19" x14ac:dyDescent="0.25">
      <c r="A65" t="s">
        <v>46</v>
      </c>
      <c r="B65" s="2">
        <v>0.46</v>
      </c>
      <c r="C65">
        <v>3</v>
      </c>
      <c r="D65">
        <v>21</v>
      </c>
      <c r="E65">
        <v>3</v>
      </c>
      <c r="F65">
        <v>9</v>
      </c>
      <c r="G65">
        <v>9</v>
      </c>
      <c r="H65">
        <v>43</v>
      </c>
      <c r="I65">
        <v>223</v>
      </c>
      <c r="J65">
        <v>151</v>
      </c>
      <c r="K65">
        <v>38</v>
      </c>
      <c r="L65">
        <v>23</v>
      </c>
      <c r="M65">
        <v>648</v>
      </c>
      <c r="N65">
        <v>544</v>
      </c>
      <c r="O65">
        <v>20</v>
      </c>
      <c r="P65">
        <v>4</v>
      </c>
      <c r="Q65">
        <v>11</v>
      </c>
      <c r="R65">
        <v>87</v>
      </c>
      <c r="S65">
        <v>280</v>
      </c>
    </row>
  </sheetData>
  <autoFilter ref="A1:S65" xr:uid="{92900A13-7CC7-4734-8B2B-202F6BCBC79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5EAF8-C67A-4858-848A-0A471FB55FA3}">
  <dimension ref="A1:S65"/>
  <sheetViews>
    <sheetView workbookViewId="0">
      <pane ySplit="1" topLeftCell="A2" activePane="bottomLeft" state="frozen"/>
      <selection pane="bottomLeft" activeCell="B1" sqref="B1"/>
    </sheetView>
  </sheetViews>
  <sheetFormatPr defaultRowHeight="15.75" x14ac:dyDescent="0.25"/>
  <cols>
    <col min="1" max="1" width="15.125" bestFit="1" customWidth="1"/>
    <col min="2" max="2" width="17.625" customWidth="1"/>
    <col min="3" max="3" width="22.5" customWidth="1"/>
    <col min="4" max="4" width="21" customWidth="1"/>
    <col min="5" max="5" width="16.875" customWidth="1"/>
    <col min="6" max="6" width="24.875" customWidth="1"/>
    <col min="7" max="7" width="25" customWidth="1"/>
    <col min="8" max="8" width="49.875" customWidth="1"/>
    <col min="9" max="10" width="27.5" customWidth="1"/>
    <col min="11" max="12" width="36.125" customWidth="1"/>
    <col min="13" max="13" width="14" customWidth="1"/>
    <col min="14" max="14" width="23.625" customWidth="1"/>
    <col min="15" max="15" width="14.625" customWidth="1"/>
    <col min="16" max="16" width="24.25" customWidth="1"/>
    <col min="17" max="18" width="23" customWidth="1"/>
    <col min="19" max="19" width="32.125" customWidth="1"/>
  </cols>
  <sheetData>
    <row r="1" spans="1:19" x14ac:dyDescent="0.25">
      <c r="A1" s="6" t="s">
        <v>139</v>
      </c>
      <c r="B1" s="7" t="s">
        <v>140</v>
      </c>
      <c r="C1" s="6" t="s">
        <v>141</v>
      </c>
      <c r="D1" s="6" t="s">
        <v>142</v>
      </c>
      <c r="E1" s="6" t="s">
        <v>143</v>
      </c>
      <c r="F1" s="6" t="s">
        <v>144</v>
      </c>
      <c r="G1" s="6" t="s">
        <v>145</v>
      </c>
      <c r="H1" s="6" t="s">
        <v>146</v>
      </c>
      <c r="I1" s="6" t="s">
        <v>147</v>
      </c>
      <c r="J1" s="6" t="s">
        <v>148</v>
      </c>
      <c r="K1" s="6" t="s">
        <v>149</v>
      </c>
      <c r="L1" s="6" t="s">
        <v>150</v>
      </c>
      <c r="M1" s="6" t="s">
        <v>151</v>
      </c>
      <c r="N1" s="6" t="s">
        <v>152</v>
      </c>
      <c r="O1" s="6" t="s">
        <v>153</v>
      </c>
      <c r="P1" s="6" t="s">
        <v>154</v>
      </c>
      <c r="Q1" s="6" t="s">
        <v>155</v>
      </c>
      <c r="R1" s="6" t="s">
        <v>156</v>
      </c>
      <c r="S1" s="6" t="s">
        <v>157</v>
      </c>
    </row>
    <row r="2" spans="1:19" x14ac:dyDescent="0.25">
      <c r="A2" t="s">
        <v>39</v>
      </c>
      <c r="B2" s="2">
        <v>0.5</v>
      </c>
      <c r="C2">
        <v>2</v>
      </c>
      <c r="D2">
        <v>6</v>
      </c>
      <c r="E2">
        <v>0</v>
      </c>
      <c r="F2">
        <v>3</v>
      </c>
      <c r="G2">
        <v>3</v>
      </c>
      <c r="H2">
        <v>8</v>
      </c>
      <c r="I2">
        <v>155</v>
      </c>
      <c r="J2">
        <v>99</v>
      </c>
      <c r="K2">
        <v>13</v>
      </c>
      <c r="L2">
        <v>7</v>
      </c>
      <c r="M2">
        <v>480</v>
      </c>
      <c r="N2">
        <v>409</v>
      </c>
      <c r="O2">
        <v>14</v>
      </c>
      <c r="P2">
        <v>4</v>
      </c>
      <c r="Q2">
        <v>5</v>
      </c>
      <c r="R2">
        <v>72</v>
      </c>
      <c r="S2">
        <v>279</v>
      </c>
    </row>
    <row r="3" spans="1:19" x14ac:dyDescent="0.25">
      <c r="A3" t="s">
        <v>41</v>
      </c>
      <c r="B3" s="2">
        <v>0.19</v>
      </c>
      <c r="C3">
        <v>2</v>
      </c>
      <c r="D3">
        <v>8</v>
      </c>
      <c r="E3">
        <v>6</v>
      </c>
      <c r="F3">
        <v>3</v>
      </c>
      <c r="G3">
        <v>4</v>
      </c>
      <c r="H3">
        <v>4</v>
      </c>
      <c r="I3">
        <v>101</v>
      </c>
      <c r="J3">
        <v>45</v>
      </c>
      <c r="K3">
        <v>7</v>
      </c>
      <c r="L3">
        <v>4</v>
      </c>
      <c r="M3">
        <v>224</v>
      </c>
      <c r="N3">
        <v>154</v>
      </c>
      <c r="O3">
        <v>8</v>
      </c>
      <c r="P3">
        <v>1</v>
      </c>
      <c r="Q3">
        <v>13</v>
      </c>
      <c r="R3">
        <v>72</v>
      </c>
      <c r="S3">
        <v>416</v>
      </c>
    </row>
    <row r="4" spans="1:19" x14ac:dyDescent="0.25">
      <c r="A4" t="s">
        <v>43</v>
      </c>
      <c r="B4" s="2">
        <v>0.45</v>
      </c>
      <c r="C4">
        <v>2</v>
      </c>
      <c r="D4">
        <v>9</v>
      </c>
      <c r="E4">
        <v>0</v>
      </c>
      <c r="F4">
        <v>3</v>
      </c>
      <c r="G4">
        <v>5</v>
      </c>
      <c r="H4">
        <v>14</v>
      </c>
      <c r="I4">
        <v>162</v>
      </c>
      <c r="J4">
        <v>96</v>
      </c>
      <c r="K4">
        <v>22</v>
      </c>
      <c r="L4">
        <v>10</v>
      </c>
      <c r="M4">
        <v>438</v>
      </c>
      <c r="N4">
        <v>374</v>
      </c>
      <c r="O4">
        <v>25</v>
      </c>
      <c r="P4">
        <v>8</v>
      </c>
      <c r="Q4">
        <v>15</v>
      </c>
      <c r="R4">
        <v>73</v>
      </c>
      <c r="S4">
        <v>251</v>
      </c>
    </row>
    <row r="5" spans="1:19" x14ac:dyDescent="0.25">
      <c r="A5" t="s">
        <v>45</v>
      </c>
      <c r="B5" s="2">
        <v>0.39</v>
      </c>
      <c r="C5">
        <v>1</v>
      </c>
      <c r="D5">
        <v>7</v>
      </c>
      <c r="E5">
        <v>1</v>
      </c>
      <c r="F5">
        <v>3</v>
      </c>
      <c r="G5">
        <v>3</v>
      </c>
      <c r="H5">
        <v>9</v>
      </c>
      <c r="I5">
        <v>174</v>
      </c>
      <c r="J5">
        <v>103</v>
      </c>
      <c r="K5">
        <v>17</v>
      </c>
      <c r="L5">
        <v>8</v>
      </c>
      <c r="M5">
        <v>409</v>
      </c>
      <c r="N5">
        <v>321</v>
      </c>
      <c r="O5">
        <v>15</v>
      </c>
      <c r="P5">
        <v>6</v>
      </c>
      <c r="Q5">
        <v>7</v>
      </c>
      <c r="R5">
        <v>72</v>
      </c>
      <c r="S5">
        <v>292</v>
      </c>
    </row>
    <row r="6" spans="1:19" x14ac:dyDescent="0.25">
      <c r="A6" t="s">
        <v>47</v>
      </c>
      <c r="B6" s="2">
        <v>0.24</v>
      </c>
      <c r="C6">
        <v>2</v>
      </c>
      <c r="D6">
        <v>3</v>
      </c>
      <c r="E6">
        <v>1</v>
      </c>
      <c r="F6">
        <v>2</v>
      </c>
      <c r="G6">
        <v>0</v>
      </c>
      <c r="H6">
        <v>9</v>
      </c>
      <c r="I6">
        <v>137</v>
      </c>
      <c r="J6">
        <v>68</v>
      </c>
      <c r="K6">
        <v>15</v>
      </c>
      <c r="L6">
        <v>7</v>
      </c>
      <c r="M6">
        <v>267</v>
      </c>
      <c r="N6">
        <v>190</v>
      </c>
      <c r="O6">
        <v>9</v>
      </c>
      <c r="P6">
        <v>2</v>
      </c>
      <c r="Q6">
        <v>14</v>
      </c>
      <c r="R6">
        <v>80</v>
      </c>
      <c r="S6">
        <v>361</v>
      </c>
    </row>
    <row r="7" spans="1:19" x14ac:dyDescent="0.25">
      <c r="A7" t="s">
        <v>49</v>
      </c>
      <c r="B7" s="2">
        <v>0.33</v>
      </c>
      <c r="C7">
        <v>0</v>
      </c>
      <c r="D7">
        <v>11</v>
      </c>
      <c r="E7">
        <v>0</v>
      </c>
      <c r="F7">
        <v>1</v>
      </c>
      <c r="G7">
        <v>7</v>
      </c>
      <c r="H7">
        <v>7</v>
      </c>
      <c r="I7">
        <v>174</v>
      </c>
      <c r="J7">
        <v>85</v>
      </c>
      <c r="K7">
        <v>17</v>
      </c>
      <c r="L7">
        <v>6</v>
      </c>
      <c r="M7">
        <v>387</v>
      </c>
      <c r="N7">
        <v>302</v>
      </c>
      <c r="O7">
        <v>13</v>
      </c>
      <c r="P7">
        <v>3</v>
      </c>
      <c r="Q7">
        <v>11</v>
      </c>
      <c r="R7">
        <v>73</v>
      </c>
      <c r="S7">
        <v>287</v>
      </c>
    </row>
    <row r="8" spans="1:19" x14ac:dyDescent="0.25">
      <c r="A8" t="s">
        <v>51</v>
      </c>
      <c r="B8" s="2">
        <v>0.31</v>
      </c>
      <c r="C8">
        <v>0</v>
      </c>
      <c r="D8">
        <v>8</v>
      </c>
      <c r="E8">
        <v>0</v>
      </c>
      <c r="F8">
        <v>1</v>
      </c>
      <c r="G8">
        <v>4</v>
      </c>
      <c r="H8">
        <v>3</v>
      </c>
      <c r="I8">
        <v>150</v>
      </c>
      <c r="J8">
        <v>82</v>
      </c>
      <c r="K8">
        <v>12</v>
      </c>
      <c r="L8">
        <v>2</v>
      </c>
      <c r="M8">
        <v>322</v>
      </c>
      <c r="N8">
        <v>241</v>
      </c>
      <c r="O8">
        <v>10</v>
      </c>
      <c r="P8">
        <v>2</v>
      </c>
      <c r="Q8">
        <v>15</v>
      </c>
      <c r="R8">
        <v>70</v>
      </c>
      <c r="S8">
        <v>290</v>
      </c>
    </row>
    <row r="9" spans="1:19" x14ac:dyDescent="0.25">
      <c r="A9" t="s">
        <v>53</v>
      </c>
      <c r="B9" s="2">
        <v>0.35</v>
      </c>
      <c r="C9">
        <v>1</v>
      </c>
      <c r="D9">
        <v>4</v>
      </c>
      <c r="E9">
        <v>4</v>
      </c>
      <c r="F9">
        <v>1</v>
      </c>
      <c r="G9">
        <v>3</v>
      </c>
      <c r="H9">
        <v>7</v>
      </c>
      <c r="I9">
        <v>133</v>
      </c>
      <c r="J9">
        <v>84</v>
      </c>
      <c r="K9">
        <v>15</v>
      </c>
      <c r="L9">
        <v>7</v>
      </c>
      <c r="M9">
        <v>466</v>
      </c>
      <c r="N9">
        <v>399</v>
      </c>
      <c r="O9">
        <v>9</v>
      </c>
      <c r="P9">
        <v>2</v>
      </c>
      <c r="Q9">
        <v>22</v>
      </c>
      <c r="R9">
        <v>56</v>
      </c>
      <c r="S9">
        <v>316</v>
      </c>
    </row>
    <row r="10" spans="1:19" x14ac:dyDescent="0.25">
      <c r="A10" t="s">
        <v>55</v>
      </c>
      <c r="B10" s="2">
        <v>0.56999999999999995</v>
      </c>
      <c r="C10">
        <v>0</v>
      </c>
      <c r="D10">
        <v>6</v>
      </c>
      <c r="E10">
        <v>0</v>
      </c>
      <c r="F10">
        <v>2</v>
      </c>
      <c r="G10">
        <v>2</v>
      </c>
      <c r="H10">
        <v>9</v>
      </c>
      <c r="I10">
        <v>169</v>
      </c>
      <c r="J10">
        <v>116</v>
      </c>
      <c r="K10">
        <v>18</v>
      </c>
      <c r="L10">
        <v>9</v>
      </c>
      <c r="M10">
        <v>667</v>
      </c>
      <c r="N10">
        <v>592</v>
      </c>
      <c r="O10">
        <v>19</v>
      </c>
      <c r="P10">
        <v>4</v>
      </c>
      <c r="Q10">
        <v>8</v>
      </c>
      <c r="R10">
        <v>58</v>
      </c>
      <c r="S10">
        <v>217</v>
      </c>
    </row>
    <row r="11" spans="1:19" x14ac:dyDescent="0.25">
      <c r="A11" t="s">
        <v>57</v>
      </c>
      <c r="B11" s="2">
        <v>0.22</v>
      </c>
      <c r="C11">
        <v>2</v>
      </c>
      <c r="D11">
        <v>10</v>
      </c>
      <c r="E11">
        <v>1</v>
      </c>
      <c r="F11">
        <v>3</v>
      </c>
      <c r="G11">
        <v>6</v>
      </c>
      <c r="H11">
        <v>10</v>
      </c>
      <c r="I11">
        <v>113</v>
      </c>
      <c r="J11">
        <v>70</v>
      </c>
      <c r="K11">
        <v>17</v>
      </c>
      <c r="L11">
        <v>11</v>
      </c>
      <c r="M11">
        <v>261</v>
      </c>
      <c r="N11">
        <v>207</v>
      </c>
      <c r="O11">
        <v>16</v>
      </c>
      <c r="P11">
        <v>3</v>
      </c>
      <c r="Q11">
        <v>26</v>
      </c>
      <c r="R11">
        <v>87</v>
      </c>
      <c r="S11">
        <v>487</v>
      </c>
    </row>
    <row r="12" spans="1:19" x14ac:dyDescent="0.25">
      <c r="A12" t="s">
        <v>59</v>
      </c>
      <c r="B12" s="2">
        <v>0.17</v>
      </c>
      <c r="C12">
        <v>0</v>
      </c>
      <c r="D12">
        <v>0</v>
      </c>
      <c r="E12">
        <v>7</v>
      </c>
      <c r="F12">
        <v>0</v>
      </c>
      <c r="G12">
        <v>0</v>
      </c>
      <c r="H12">
        <v>1</v>
      </c>
      <c r="I12">
        <v>119</v>
      </c>
      <c r="J12">
        <v>58</v>
      </c>
      <c r="K12">
        <v>11</v>
      </c>
      <c r="L12">
        <v>1</v>
      </c>
      <c r="M12">
        <v>231</v>
      </c>
      <c r="N12">
        <v>170</v>
      </c>
      <c r="O12">
        <v>5</v>
      </c>
      <c r="P12">
        <v>0</v>
      </c>
      <c r="Q12">
        <v>17</v>
      </c>
      <c r="R12">
        <v>76</v>
      </c>
      <c r="S12">
        <v>585</v>
      </c>
    </row>
    <row r="13" spans="1:19" x14ac:dyDescent="0.25">
      <c r="A13" t="s">
        <v>61</v>
      </c>
      <c r="B13" s="2">
        <v>0.43</v>
      </c>
      <c r="C13">
        <v>0</v>
      </c>
      <c r="D13">
        <v>21</v>
      </c>
      <c r="E13">
        <v>1</v>
      </c>
      <c r="F13">
        <v>4</v>
      </c>
      <c r="G13">
        <v>12</v>
      </c>
      <c r="H13">
        <v>15</v>
      </c>
      <c r="I13">
        <v>176</v>
      </c>
      <c r="J13">
        <v>123</v>
      </c>
      <c r="K13">
        <v>23</v>
      </c>
      <c r="L13">
        <v>13</v>
      </c>
      <c r="M13">
        <v>448</v>
      </c>
      <c r="N13">
        <v>382</v>
      </c>
      <c r="O13">
        <v>19</v>
      </c>
      <c r="P13">
        <v>6</v>
      </c>
      <c r="Q13">
        <v>9</v>
      </c>
      <c r="R13">
        <v>47</v>
      </c>
      <c r="S13">
        <v>320</v>
      </c>
    </row>
    <row r="14" spans="1:19" x14ac:dyDescent="0.25">
      <c r="A14" t="s">
        <v>63</v>
      </c>
      <c r="B14" s="2">
        <v>0.46</v>
      </c>
      <c r="C14">
        <v>0</v>
      </c>
      <c r="D14">
        <v>7</v>
      </c>
      <c r="E14">
        <v>1</v>
      </c>
      <c r="F14">
        <v>3</v>
      </c>
      <c r="G14">
        <v>2</v>
      </c>
      <c r="H14">
        <v>5</v>
      </c>
      <c r="I14">
        <v>182</v>
      </c>
      <c r="J14">
        <v>103</v>
      </c>
      <c r="K14">
        <v>16</v>
      </c>
      <c r="L14">
        <v>4</v>
      </c>
      <c r="M14">
        <v>500</v>
      </c>
      <c r="N14">
        <v>424</v>
      </c>
      <c r="O14">
        <v>20</v>
      </c>
      <c r="P14">
        <v>4</v>
      </c>
      <c r="Q14">
        <v>8</v>
      </c>
      <c r="R14">
        <v>79</v>
      </c>
      <c r="S14">
        <v>316</v>
      </c>
    </row>
    <row r="15" spans="1:19" x14ac:dyDescent="0.25">
      <c r="A15" t="s">
        <v>65</v>
      </c>
      <c r="B15" s="2">
        <v>0.38</v>
      </c>
      <c r="C15">
        <v>0</v>
      </c>
      <c r="D15">
        <v>6</v>
      </c>
      <c r="E15">
        <v>0</v>
      </c>
      <c r="F15">
        <v>0</v>
      </c>
      <c r="G15">
        <v>5</v>
      </c>
      <c r="H15">
        <v>8</v>
      </c>
      <c r="I15">
        <v>185</v>
      </c>
      <c r="J15">
        <v>96</v>
      </c>
      <c r="K15">
        <v>17</v>
      </c>
      <c r="L15">
        <v>8</v>
      </c>
      <c r="M15">
        <v>419</v>
      </c>
      <c r="N15">
        <v>340</v>
      </c>
      <c r="O15">
        <v>19</v>
      </c>
      <c r="P15">
        <v>3</v>
      </c>
      <c r="Q15">
        <v>10</v>
      </c>
      <c r="R15">
        <v>54</v>
      </c>
      <c r="S15">
        <v>231</v>
      </c>
    </row>
    <row r="16" spans="1:19" x14ac:dyDescent="0.25">
      <c r="A16" t="s">
        <v>67</v>
      </c>
      <c r="B16" s="2">
        <v>0.35</v>
      </c>
      <c r="C16">
        <v>2</v>
      </c>
      <c r="D16">
        <v>8</v>
      </c>
      <c r="E16">
        <v>3</v>
      </c>
      <c r="F16">
        <v>3</v>
      </c>
      <c r="G16">
        <v>5</v>
      </c>
      <c r="H16">
        <v>5</v>
      </c>
      <c r="I16">
        <v>150</v>
      </c>
      <c r="J16">
        <v>88</v>
      </c>
      <c r="K16">
        <v>12</v>
      </c>
      <c r="L16">
        <v>4</v>
      </c>
      <c r="M16">
        <v>394</v>
      </c>
      <c r="N16">
        <v>326</v>
      </c>
      <c r="O16">
        <v>12</v>
      </c>
      <c r="P16">
        <v>3</v>
      </c>
      <c r="Q16">
        <v>11</v>
      </c>
      <c r="R16">
        <v>82</v>
      </c>
      <c r="S16">
        <v>326</v>
      </c>
    </row>
    <row r="17" spans="1:19" x14ac:dyDescent="0.25">
      <c r="A17" t="s">
        <v>69</v>
      </c>
      <c r="B17" s="2">
        <v>0.34</v>
      </c>
      <c r="C17">
        <v>0</v>
      </c>
      <c r="D17">
        <v>4</v>
      </c>
      <c r="E17">
        <v>2</v>
      </c>
      <c r="F17">
        <v>0</v>
      </c>
      <c r="G17">
        <v>3</v>
      </c>
      <c r="H17">
        <v>4</v>
      </c>
      <c r="I17">
        <v>140</v>
      </c>
      <c r="J17">
        <v>91</v>
      </c>
      <c r="K17">
        <v>15</v>
      </c>
      <c r="L17">
        <v>6</v>
      </c>
      <c r="M17">
        <v>403</v>
      </c>
      <c r="N17">
        <v>341</v>
      </c>
      <c r="O17">
        <v>13</v>
      </c>
      <c r="P17">
        <v>3</v>
      </c>
      <c r="Q17">
        <v>24</v>
      </c>
      <c r="R17">
        <v>71</v>
      </c>
      <c r="S17">
        <v>338</v>
      </c>
    </row>
    <row r="18" spans="1:19" x14ac:dyDescent="0.25">
      <c r="A18" t="s">
        <v>41</v>
      </c>
      <c r="B18" s="2">
        <v>0.33</v>
      </c>
      <c r="C18">
        <v>2</v>
      </c>
      <c r="D18">
        <v>21</v>
      </c>
      <c r="E18">
        <v>0</v>
      </c>
      <c r="F18">
        <v>6</v>
      </c>
      <c r="G18">
        <v>6</v>
      </c>
      <c r="H18">
        <v>9</v>
      </c>
      <c r="I18">
        <v>185</v>
      </c>
      <c r="J18">
        <v>92</v>
      </c>
      <c r="K18">
        <v>24</v>
      </c>
      <c r="L18">
        <v>10</v>
      </c>
      <c r="M18">
        <v>295</v>
      </c>
      <c r="N18">
        <v>202</v>
      </c>
      <c r="O18">
        <v>26</v>
      </c>
      <c r="P18">
        <v>4</v>
      </c>
      <c r="Q18">
        <v>9</v>
      </c>
      <c r="R18">
        <v>84</v>
      </c>
      <c r="S18">
        <v>276</v>
      </c>
    </row>
    <row r="19" spans="1:19" x14ac:dyDescent="0.25">
      <c r="A19" t="s">
        <v>42</v>
      </c>
      <c r="B19" s="2">
        <v>0.48</v>
      </c>
      <c r="C19">
        <v>3</v>
      </c>
      <c r="D19">
        <v>12</v>
      </c>
      <c r="E19">
        <v>1</v>
      </c>
      <c r="F19">
        <v>4</v>
      </c>
      <c r="G19">
        <v>6</v>
      </c>
      <c r="H19">
        <v>12</v>
      </c>
      <c r="I19">
        <v>184</v>
      </c>
      <c r="J19">
        <v>113</v>
      </c>
      <c r="K19">
        <v>19</v>
      </c>
      <c r="L19">
        <v>9</v>
      </c>
      <c r="M19">
        <v>511</v>
      </c>
      <c r="N19">
        <v>445</v>
      </c>
      <c r="O19">
        <v>20</v>
      </c>
      <c r="P19">
        <v>6</v>
      </c>
      <c r="Q19">
        <v>11</v>
      </c>
      <c r="R19">
        <v>67</v>
      </c>
      <c r="S19">
        <v>232</v>
      </c>
    </row>
    <row r="20" spans="1:19" x14ac:dyDescent="0.25">
      <c r="A20" t="s">
        <v>39</v>
      </c>
      <c r="B20" s="2">
        <v>0.39</v>
      </c>
      <c r="C20">
        <v>1</v>
      </c>
      <c r="D20">
        <v>13</v>
      </c>
      <c r="E20">
        <v>1</v>
      </c>
      <c r="F20">
        <v>5</v>
      </c>
      <c r="G20">
        <v>3</v>
      </c>
      <c r="H20">
        <v>12</v>
      </c>
      <c r="I20">
        <v>155</v>
      </c>
      <c r="J20">
        <v>84</v>
      </c>
      <c r="K20">
        <v>22</v>
      </c>
      <c r="L20">
        <v>10</v>
      </c>
      <c r="M20">
        <v>425</v>
      </c>
      <c r="N20">
        <v>345</v>
      </c>
      <c r="O20">
        <v>22</v>
      </c>
      <c r="P20">
        <v>4</v>
      </c>
      <c r="Q20">
        <v>2</v>
      </c>
      <c r="R20">
        <v>52</v>
      </c>
      <c r="S20">
        <v>279</v>
      </c>
    </row>
    <row r="21" spans="1:19" x14ac:dyDescent="0.25">
      <c r="A21" t="s">
        <v>44</v>
      </c>
      <c r="B21" s="2">
        <v>0.4</v>
      </c>
      <c r="C21">
        <v>0</v>
      </c>
      <c r="D21">
        <v>10</v>
      </c>
      <c r="E21">
        <v>0</v>
      </c>
      <c r="F21">
        <v>2</v>
      </c>
      <c r="G21">
        <v>7</v>
      </c>
      <c r="H21">
        <v>6</v>
      </c>
      <c r="I21">
        <v>143</v>
      </c>
      <c r="J21">
        <v>88</v>
      </c>
      <c r="K21">
        <v>15</v>
      </c>
      <c r="L21">
        <v>5</v>
      </c>
      <c r="M21">
        <v>427</v>
      </c>
      <c r="N21">
        <v>368</v>
      </c>
      <c r="O21">
        <v>16</v>
      </c>
      <c r="P21">
        <v>2</v>
      </c>
      <c r="Q21">
        <v>8</v>
      </c>
      <c r="R21">
        <v>61</v>
      </c>
      <c r="S21">
        <v>350</v>
      </c>
    </row>
    <row r="22" spans="1:19" x14ac:dyDescent="0.25">
      <c r="A22" t="s">
        <v>53</v>
      </c>
      <c r="B22" s="2">
        <v>0.31</v>
      </c>
      <c r="C22">
        <v>1</v>
      </c>
      <c r="D22">
        <v>8</v>
      </c>
      <c r="E22">
        <v>0</v>
      </c>
      <c r="F22">
        <v>2</v>
      </c>
      <c r="G22">
        <v>3</v>
      </c>
      <c r="H22">
        <v>8</v>
      </c>
      <c r="I22">
        <v>171</v>
      </c>
      <c r="J22">
        <v>91</v>
      </c>
      <c r="K22">
        <v>19</v>
      </c>
      <c r="L22">
        <v>10</v>
      </c>
      <c r="M22">
        <v>334</v>
      </c>
      <c r="N22">
        <v>239</v>
      </c>
      <c r="O22">
        <v>23</v>
      </c>
      <c r="P22">
        <v>4</v>
      </c>
      <c r="Q22">
        <v>13</v>
      </c>
      <c r="R22">
        <v>88</v>
      </c>
      <c r="S22">
        <v>273</v>
      </c>
    </row>
    <row r="23" spans="1:19" x14ac:dyDescent="0.25">
      <c r="A23" t="s">
        <v>47</v>
      </c>
      <c r="B23" s="2">
        <v>0.56999999999999995</v>
      </c>
      <c r="C23">
        <v>0</v>
      </c>
      <c r="D23">
        <v>16</v>
      </c>
      <c r="E23">
        <v>2</v>
      </c>
      <c r="F23">
        <v>5</v>
      </c>
      <c r="G23">
        <v>9</v>
      </c>
      <c r="H23">
        <v>22</v>
      </c>
      <c r="I23">
        <v>205</v>
      </c>
      <c r="J23">
        <v>153</v>
      </c>
      <c r="K23">
        <v>27</v>
      </c>
      <c r="L23">
        <v>19</v>
      </c>
      <c r="M23">
        <v>560</v>
      </c>
      <c r="N23">
        <v>494</v>
      </c>
      <c r="O23">
        <v>24</v>
      </c>
      <c r="P23">
        <v>4</v>
      </c>
      <c r="Q23">
        <v>9</v>
      </c>
      <c r="R23">
        <v>53</v>
      </c>
      <c r="S23">
        <v>173</v>
      </c>
    </row>
    <row r="24" spans="1:19" x14ac:dyDescent="0.25">
      <c r="A24" t="s">
        <v>48</v>
      </c>
      <c r="B24" s="2">
        <v>0.44</v>
      </c>
      <c r="C24">
        <v>1</v>
      </c>
      <c r="D24">
        <v>10</v>
      </c>
      <c r="E24">
        <v>2</v>
      </c>
      <c r="F24">
        <v>2</v>
      </c>
      <c r="G24">
        <v>6</v>
      </c>
      <c r="H24">
        <v>17</v>
      </c>
      <c r="I24">
        <v>173</v>
      </c>
      <c r="J24">
        <v>132</v>
      </c>
      <c r="K24">
        <v>23</v>
      </c>
      <c r="L24">
        <v>15</v>
      </c>
      <c r="M24">
        <v>537</v>
      </c>
      <c r="N24">
        <v>473</v>
      </c>
      <c r="O24">
        <v>18</v>
      </c>
      <c r="P24">
        <v>4</v>
      </c>
      <c r="Q24">
        <v>21</v>
      </c>
      <c r="R24">
        <v>61</v>
      </c>
      <c r="S24">
        <v>282</v>
      </c>
    </row>
    <row r="25" spans="1:19" x14ac:dyDescent="0.25">
      <c r="A25" t="s">
        <v>50</v>
      </c>
      <c r="B25" s="2">
        <v>0.36</v>
      </c>
      <c r="C25">
        <v>0</v>
      </c>
      <c r="D25">
        <v>4</v>
      </c>
      <c r="E25">
        <v>2</v>
      </c>
      <c r="F25">
        <v>1</v>
      </c>
      <c r="G25">
        <v>2</v>
      </c>
      <c r="H25">
        <v>5</v>
      </c>
      <c r="I25">
        <v>127</v>
      </c>
      <c r="J25">
        <v>66</v>
      </c>
      <c r="K25">
        <v>13</v>
      </c>
      <c r="L25">
        <v>5</v>
      </c>
      <c r="M25">
        <v>356</v>
      </c>
      <c r="N25">
        <v>287</v>
      </c>
      <c r="O25">
        <v>17</v>
      </c>
      <c r="P25">
        <v>4</v>
      </c>
      <c r="Q25">
        <v>5</v>
      </c>
      <c r="R25">
        <v>79</v>
      </c>
      <c r="S25">
        <v>327</v>
      </c>
    </row>
    <row r="26" spans="1:19" x14ac:dyDescent="0.25">
      <c r="A26" t="s">
        <v>59</v>
      </c>
      <c r="B26" s="2">
        <v>0.39</v>
      </c>
      <c r="C26">
        <v>1</v>
      </c>
      <c r="D26">
        <v>4</v>
      </c>
      <c r="E26">
        <v>0</v>
      </c>
      <c r="F26">
        <v>1</v>
      </c>
      <c r="G26">
        <v>1</v>
      </c>
      <c r="H26">
        <v>1</v>
      </c>
      <c r="I26">
        <v>154</v>
      </c>
      <c r="J26">
        <v>85</v>
      </c>
      <c r="K26">
        <v>4</v>
      </c>
      <c r="L26">
        <v>0</v>
      </c>
      <c r="M26">
        <v>444</v>
      </c>
      <c r="N26">
        <v>371</v>
      </c>
      <c r="O26">
        <v>5</v>
      </c>
      <c r="P26">
        <v>0</v>
      </c>
      <c r="Q26">
        <v>14</v>
      </c>
      <c r="R26">
        <v>66</v>
      </c>
      <c r="S26">
        <v>294</v>
      </c>
    </row>
    <row r="27" spans="1:19" x14ac:dyDescent="0.25">
      <c r="A27" t="s">
        <v>54</v>
      </c>
      <c r="B27" s="2">
        <v>0.32</v>
      </c>
      <c r="C27">
        <v>2</v>
      </c>
      <c r="D27">
        <v>11</v>
      </c>
      <c r="E27">
        <v>0</v>
      </c>
      <c r="F27">
        <v>4</v>
      </c>
      <c r="G27">
        <v>6</v>
      </c>
      <c r="H27">
        <v>7</v>
      </c>
      <c r="I27">
        <v>125</v>
      </c>
      <c r="J27">
        <v>89</v>
      </c>
      <c r="K27">
        <v>11</v>
      </c>
      <c r="L27">
        <v>8</v>
      </c>
      <c r="M27">
        <v>317</v>
      </c>
      <c r="N27">
        <v>275</v>
      </c>
      <c r="O27">
        <v>9</v>
      </c>
      <c r="P27">
        <v>4</v>
      </c>
      <c r="Q27">
        <v>10</v>
      </c>
      <c r="R27">
        <v>78</v>
      </c>
      <c r="S27">
        <v>360</v>
      </c>
    </row>
    <row r="28" spans="1:19" x14ac:dyDescent="0.25">
      <c r="A28" t="s">
        <v>61</v>
      </c>
      <c r="B28" s="2">
        <v>0.46</v>
      </c>
      <c r="C28">
        <v>1</v>
      </c>
      <c r="D28">
        <v>9</v>
      </c>
      <c r="E28">
        <v>4</v>
      </c>
      <c r="F28">
        <v>2</v>
      </c>
      <c r="G28">
        <v>3</v>
      </c>
      <c r="H28">
        <v>6</v>
      </c>
      <c r="I28">
        <v>201</v>
      </c>
      <c r="J28">
        <v>134</v>
      </c>
      <c r="K28">
        <v>15</v>
      </c>
      <c r="L28">
        <v>6</v>
      </c>
      <c r="M28">
        <v>511</v>
      </c>
      <c r="N28">
        <v>434</v>
      </c>
      <c r="O28">
        <v>15</v>
      </c>
      <c r="P28">
        <v>5</v>
      </c>
      <c r="Q28">
        <v>13</v>
      </c>
      <c r="R28">
        <v>72</v>
      </c>
      <c r="S28">
        <v>316</v>
      </c>
    </row>
    <row r="29" spans="1:19" x14ac:dyDescent="0.25">
      <c r="A29" t="s">
        <v>56</v>
      </c>
      <c r="B29" s="2">
        <v>0.33</v>
      </c>
      <c r="C29">
        <v>1</v>
      </c>
      <c r="D29">
        <v>10</v>
      </c>
      <c r="E29">
        <v>1</v>
      </c>
      <c r="F29">
        <v>4</v>
      </c>
      <c r="G29">
        <v>5</v>
      </c>
      <c r="H29">
        <v>9</v>
      </c>
      <c r="I29">
        <v>143</v>
      </c>
      <c r="J29">
        <v>83</v>
      </c>
      <c r="K29">
        <v>17</v>
      </c>
      <c r="L29">
        <v>7</v>
      </c>
      <c r="M29">
        <v>352</v>
      </c>
      <c r="N29">
        <v>281</v>
      </c>
      <c r="O29">
        <v>13</v>
      </c>
      <c r="P29">
        <v>1</v>
      </c>
      <c r="Q29">
        <v>7</v>
      </c>
      <c r="R29">
        <v>101</v>
      </c>
      <c r="S29">
        <v>387</v>
      </c>
    </row>
    <row r="30" spans="1:19" x14ac:dyDescent="0.25">
      <c r="A30" t="s">
        <v>69</v>
      </c>
      <c r="B30" s="2">
        <v>0.49</v>
      </c>
      <c r="C30">
        <v>3</v>
      </c>
      <c r="D30">
        <v>16</v>
      </c>
      <c r="E30">
        <v>3</v>
      </c>
      <c r="F30">
        <v>6</v>
      </c>
      <c r="G30">
        <v>8</v>
      </c>
      <c r="H30">
        <v>11</v>
      </c>
      <c r="I30">
        <v>184</v>
      </c>
      <c r="J30">
        <v>122</v>
      </c>
      <c r="K30">
        <v>22</v>
      </c>
      <c r="L30">
        <v>12</v>
      </c>
      <c r="M30">
        <v>513</v>
      </c>
      <c r="N30">
        <v>433</v>
      </c>
      <c r="O30">
        <v>23</v>
      </c>
      <c r="P30">
        <v>4</v>
      </c>
      <c r="Q30">
        <v>13</v>
      </c>
      <c r="R30">
        <v>81</v>
      </c>
      <c r="S30">
        <v>234</v>
      </c>
    </row>
    <row r="31" spans="1:19" x14ac:dyDescent="0.25">
      <c r="A31" t="s">
        <v>67</v>
      </c>
      <c r="B31" s="2">
        <v>0.32</v>
      </c>
      <c r="C31">
        <v>3</v>
      </c>
      <c r="D31">
        <v>8</v>
      </c>
      <c r="E31">
        <v>2</v>
      </c>
      <c r="F31">
        <v>3</v>
      </c>
      <c r="G31">
        <v>3</v>
      </c>
      <c r="H31">
        <v>5</v>
      </c>
      <c r="I31">
        <v>122</v>
      </c>
      <c r="J31">
        <v>66</v>
      </c>
      <c r="K31">
        <v>12</v>
      </c>
      <c r="L31">
        <v>5</v>
      </c>
      <c r="M31">
        <v>319</v>
      </c>
      <c r="N31">
        <v>260</v>
      </c>
      <c r="O31">
        <v>13</v>
      </c>
      <c r="P31">
        <v>4</v>
      </c>
      <c r="Q31">
        <v>21</v>
      </c>
      <c r="R31">
        <v>75</v>
      </c>
      <c r="S31">
        <v>324</v>
      </c>
    </row>
    <row r="32" spans="1:19" x14ac:dyDescent="0.25">
      <c r="A32" t="s">
        <v>62</v>
      </c>
      <c r="B32" s="2">
        <v>0.4</v>
      </c>
      <c r="C32">
        <v>0</v>
      </c>
      <c r="D32">
        <v>4</v>
      </c>
      <c r="E32">
        <v>1</v>
      </c>
      <c r="F32">
        <v>0</v>
      </c>
      <c r="G32">
        <v>1</v>
      </c>
      <c r="H32">
        <v>4</v>
      </c>
      <c r="I32">
        <v>173</v>
      </c>
      <c r="J32">
        <v>100</v>
      </c>
      <c r="K32">
        <v>17</v>
      </c>
      <c r="L32">
        <v>4</v>
      </c>
      <c r="M32">
        <v>488</v>
      </c>
      <c r="N32">
        <v>415</v>
      </c>
      <c r="O32">
        <v>11</v>
      </c>
      <c r="P32">
        <v>3</v>
      </c>
      <c r="Q32">
        <v>9</v>
      </c>
      <c r="R32">
        <v>80</v>
      </c>
      <c r="S32">
        <v>344</v>
      </c>
    </row>
    <row r="33" spans="1:19" x14ac:dyDescent="0.25">
      <c r="A33" t="s">
        <v>64</v>
      </c>
      <c r="B33" s="2">
        <v>0.35</v>
      </c>
      <c r="C33">
        <v>0</v>
      </c>
      <c r="D33">
        <v>10</v>
      </c>
      <c r="E33">
        <v>2</v>
      </c>
      <c r="F33">
        <v>3</v>
      </c>
      <c r="G33">
        <v>6</v>
      </c>
      <c r="H33">
        <v>6</v>
      </c>
      <c r="I33">
        <v>150</v>
      </c>
      <c r="J33">
        <v>86</v>
      </c>
      <c r="K33">
        <v>17</v>
      </c>
      <c r="L33">
        <v>11</v>
      </c>
      <c r="M33">
        <v>390</v>
      </c>
      <c r="N33">
        <v>306</v>
      </c>
      <c r="O33">
        <v>18</v>
      </c>
      <c r="P33">
        <v>5</v>
      </c>
      <c r="Q33">
        <v>14</v>
      </c>
      <c r="R33">
        <v>81</v>
      </c>
      <c r="S33">
        <v>362</v>
      </c>
    </row>
    <row r="34" spans="1:19" x14ac:dyDescent="0.25">
      <c r="A34" t="s">
        <v>38</v>
      </c>
      <c r="B34" s="2">
        <v>0.38</v>
      </c>
      <c r="C34">
        <v>0</v>
      </c>
      <c r="D34">
        <v>6</v>
      </c>
      <c r="E34">
        <v>2</v>
      </c>
      <c r="F34">
        <v>4</v>
      </c>
      <c r="G34">
        <v>2</v>
      </c>
      <c r="H34">
        <v>11</v>
      </c>
      <c r="I34">
        <v>161</v>
      </c>
      <c r="J34">
        <v>107</v>
      </c>
      <c r="K34">
        <v>15</v>
      </c>
      <c r="L34">
        <v>10</v>
      </c>
      <c r="M34">
        <v>459</v>
      </c>
      <c r="N34">
        <v>394</v>
      </c>
      <c r="O34">
        <v>16</v>
      </c>
      <c r="P34">
        <v>4</v>
      </c>
      <c r="Q34">
        <v>14</v>
      </c>
      <c r="R34">
        <v>52</v>
      </c>
      <c r="S34">
        <v>322</v>
      </c>
    </row>
    <row r="35" spans="1:19" x14ac:dyDescent="0.25">
      <c r="A35" t="s">
        <v>42</v>
      </c>
      <c r="B35" s="2">
        <v>0.32</v>
      </c>
      <c r="C35">
        <v>2</v>
      </c>
      <c r="D35">
        <v>15</v>
      </c>
      <c r="E35">
        <v>1</v>
      </c>
      <c r="F35">
        <v>5</v>
      </c>
      <c r="G35">
        <v>8</v>
      </c>
      <c r="H35">
        <v>12</v>
      </c>
      <c r="I35">
        <v>153</v>
      </c>
      <c r="J35">
        <v>84</v>
      </c>
      <c r="K35">
        <v>20</v>
      </c>
      <c r="L35">
        <v>12</v>
      </c>
      <c r="M35">
        <v>269</v>
      </c>
      <c r="N35">
        <v>198</v>
      </c>
      <c r="O35">
        <v>20</v>
      </c>
      <c r="P35">
        <v>5</v>
      </c>
      <c r="Q35">
        <v>8</v>
      </c>
      <c r="R35">
        <v>62</v>
      </c>
      <c r="S35">
        <v>243</v>
      </c>
    </row>
    <row r="36" spans="1:19" x14ac:dyDescent="0.25">
      <c r="A36" t="s">
        <v>40</v>
      </c>
      <c r="B36" s="2">
        <v>0.57999999999999996</v>
      </c>
      <c r="C36">
        <v>3</v>
      </c>
      <c r="D36">
        <v>17</v>
      </c>
      <c r="E36">
        <v>0</v>
      </c>
      <c r="F36">
        <v>7</v>
      </c>
      <c r="G36">
        <v>6</v>
      </c>
      <c r="H36">
        <v>9</v>
      </c>
      <c r="I36">
        <v>167</v>
      </c>
      <c r="J36">
        <v>131</v>
      </c>
      <c r="K36">
        <v>13</v>
      </c>
      <c r="L36">
        <v>8</v>
      </c>
      <c r="M36">
        <v>588</v>
      </c>
      <c r="N36">
        <v>529</v>
      </c>
      <c r="O36">
        <v>17</v>
      </c>
      <c r="P36">
        <v>7</v>
      </c>
      <c r="Q36">
        <v>8</v>
      </c>
      <c r="R36">
        <v>56</v>
      </c>
      <c r="S36">
        <v>167</v>
      </c>
    </row>
    <row r="37" spans="1:19" x14ac:dyDescent="0.25">
      <c r="A37" t="s">
        <v>44</v>
      </c>
      <c r="B37" s="2">
        <v>0.45</v>
      </c>
      <c r="C37">
        <v>1</v>
      </c>
      <c r="D37">
        <v>12</v>
      </c>
      <c r="E37">
        <v>0</v>
      </c>
      <c r="F37">
        <v>5</v>
      </c>
      <c r="G37">
        <v>4</v>
      </c>
      <c r="H37">
        <v>17</v>
      </c>
      <c r="I37">
        <v>185</v>
      </c>
      <c r="J37">
        <v>133</v>
      </c>
      <c r="K37">
        <v>27</v>
      </c>
      <c r="L37">
        <v>16</v>
      </c>
      <c r="M37">
        <v>470</v>
      </c>
      <c r="N37">
        <v>413</v>
      </c>
      <c r="O37">
        <v>22</v>
      </c>
      <c r="P37">
        <v>2</v>
      </c>
      <c r="Q37">
        <v>6</v>
      </c>
      <c r="R37">
        <v>74</v>
      </c>
      <c r="S37">
        <v>302</v>
      </c>
    </row>
    <row r="38" spans="1:19" x14ac:dyDescent="0.25">
      <c r="A38" t="s">
        <v>48</v>
      </c>
      <c r="B38" s="2">
        <v>0.6</v>
      </c>
      <c r="C38">
        <v>0</v>
      </c>
      <c r="D38">
        <v>14</v>
      </c>
      <c r="E38">
        <v>1</v>
      </c>
      <c r="F38">
        <v>3</v>
      </c>
      <c r="G38">
        <v>7</v>
      </c>
      <c r="H38">
        <v>17</v>
      </c>
      <c r="I38">
        <v>241</v>
      </c>
      <c r="J38">
        <v>172</v>
      </c>
      <c r="K38">
        <v>21</v>
      </c>
      <c r="L38">
        <v>17</v>
      </c>
      <c r="M38">
        <v>650</v>
      </c>
      <c r="N38">
        <v>567</v>
      </c>
      <c r="O38">
        <v>32</v>
      </c>
      <c r="P38">
        <v>5</v>
      </c>
      <c r="Q38">
        <v>8</v>
      </c>
      <c r="R38">
        <v>74</v>
      </c>
      <c r="S38">
        <v>161</v>
      </c>
    </row>
    <row r="39" spans="1:19" x14ac:dyDescent="0.25">
      <c r="A39" t="s">
        <v>52</v>
      </c>
      <c r="B39" s="2">
        <v>0.56000000000000005</v>
      </c>
      <c r="C39">
        <v>0</v>
      </c>
      <c r="D39">
        <v>9</v>
      </c>
      <c r="E39">
        <v>1</v>
      </c>
      <c r="F39">
        <v>3</v>
      </c>
      <c r="G39">
        <v>4</v>
      </c>
      <c r="H39">
        <v>11</v>
      </c>
      <c r="I39">
        <v>138</v>
      </c>
      <c r="J39">
        <v>99</v>
      </c>
      <c r="K39">
        <v>10</v>
      </c>
      <c r="L39">
        <v>4</v>
      </c>
      <c r="M39">
        <v>636</v>
      </c>
      <c r="N39">
        <v>566</v>
      </c>
      <c r="O39">
        <v>20</v>
      </c>
      <c r="P39">
        <v>5</v>
      </c>
      <c r="Q39">
        <v>6</v>
      </c>
      <c r="R39">
        <v>80</v>
      </c>
      <c r="S39">
        <v>202</v>
      </c>
    </row>
    <row r="40" spans="1:19" x14ac:dyDescent="0.25">
      <c r="A40" t="s">
        <v>46</v>
      </c>
      <c r="B40" s="2">
        <v>0.67</v>
      </c>
      <c r="C40">
        <v>2</v>
      </c>
      <c r="D40">
        <v>25</v>
      </c>
      <c r="E40">
        <v>0</v>
      </c>
      <c r="F40">
        <v>13</v>
      </c>
      <c r="G40">
        <v>8</v>
      </c>
      <c r="H40">
        <v>21</v>
      </c>
      <c r="I40">
        <v>214</v>
      </c>
      <c r="J40">
        <v>188</v>
      </c>
      <c r="K40">
        <v>25</v>
      </c>
      <c r="L40">
        <v>19</v>
      </c>
      <c r="M40">
        <v>862</v>
      </c>
      <c r="N40">
        <v>814</v>
      </c>
      <c r="O40">
        <v>22</v>
      </c>
      <c r="P40">
        <v>5</v>
      </c>
      <c r="Q40">
        <v>4</v>
      </c>
      <c r="R40">
        <v>48</v>
      </c>
      <c r="S40">
        <v>141</v>
      </c>
    </row>
    <row r="41" spans="1:19" x14ac:dyDescent="0.25">
      <c r="A41" t="s">
        <v>50</v>
      </c>
      <c r="B41" s="2">
        <v>0.55000000000000004</v>
      </c>
      <c r="C41">
        <v>2</v>
      </c>
      <c r="D41">
        <v>25</v>
      </c>
      <c r="E41">
        <v>1</v>
      </c>
      <c r="F41">
        <v>10</v>
      </c>
      <c r="G41">
        <v>8</v>
      </c>
      <c r="H41">
        <v>17</v>
      </c>
      <c r="I41">
        <v>198</v>
      </c>
      <c r="J41">
        <v>121</v>
      </c>
      <c r="K41">
        <v>33</v>
      </c>
      <c r="L41">
        <v>16</v>
      </c>
      <c r="M41">
        <v>412</v>
      </c>
      <c r="N41">
        <v>336</v>
      </c>
      <c r="O41">
        <v>34</v>
      </c>
      <c r="P41">
        <v>6</v>
      </c>
      <c r="Q41">
        <v>10</v>
      </c>
      <c r="R41">
        <v>76</v>
      </c>
      <c r="S41">
        <v>229</v>
      </c>
    </row>
    <row r="42" spans="1:19" x14ac:dyDescent="0.25">
      <c r="A42" t="s">
        <v>60</v>
      </c>
      <c r="B42" s="2">
        <v>0.47</v>
      </c>
      <c r="C42">
        <v>0</v>
      </c>
      <c r="D42">
        <v>15</v>
      </c>
      <c r="E42">
        <v>0</v>
      </c>
      <c r="F42">
        <v>4</v>
      </c>
      <c r="G42">
        <v>7</v>
      </c>
      <c r="H42">
        <v>12</v>
      </c>
      <c r="I42">
        <v>177</v>
      </c>
      <c r="J42">
        <v>115</v>
      </c>
      <c r="K42">
        <v>26</v>
      </c>
      <c r="L42">
        <v>14</v>
      </c>
      <c r="M42">
        <v>596</v>
      </c>
      <c r="N42">
        <v>531</v>
      </c>
      <c r="O42">
        <v>24</v>
      </c>
      <c r="P42">
        <v>8</v>
      </c>
      <c r="Q42">
        <v>11</v>
      </c>
      <c r="R42">
        <v>68</v>
      </c>
      <c r="S42">
        <v>346</v>
      </c>
    </row>
    <row r="43" spans="1:19" x14ac:dyDescent="0.25">
      <c r="A43" t="s">
        <v>54</v>
      </c>
      <c r="B43" s="2">
        <v>0.36</v>
      </c>
      <c r="C43">
        <v>2</v>
      </c>
      <c r="D43">
        <v>7</v>
      </c>
      <c r="E43">
        <v>1</v>
      </c>
      <c r="F43">
        <v>2</v>
      </c>
      <c r="G43">
        <v>2</v>
      </c>
      <c r="H43">
        <v>8</v>
      </c>
      <c r="I43">
        <v>147</v>
      </c>
      <c r="J43">
        <v>85</v>
      </c>
      <c r="K43">
        <v>16</v>
      </c>
      <c r="L43">
        <v>7</v>
      </c>
      <c r="M43">
        <v>384</v>
      </c>
      <c r="N43">
        <v>308</v>
      </c>
      <c r="O43">
        <v>7</v>
      </c>
      <c r="P43">
        <v>1</v>
      </c>
      <c r="Q43">
        <v>7</v>
      </c>
      <c r="R43">
        <v>72</v>
      </c>
      <c r="S43">
        <v>324</v>
      </c>
    </row>
    <row r="44" spans="1:19" x14ac:dyDescent="0.25">
      <c r="A44" t="s">
        <v>58</v>
      </c>
      <c r="B44" s="2">
        <v>0.78</v>
      </c>
      <c r="C44">
        <v>1</v>
      </c>
      <c r="D44">
        <v>14</v>
      </c>
      <c r="E44">
        <v>2</v>
      </c>
      <c r="F44">
        <v>5</v>
      </c>
      <c r="G44">
        <v>3</v>
      </c>
      <c r="H44">
        <v>17</v>
      </c>
      <c r="I44">
        <v>190</v>
      </c>
      <c r="J44">
        <v>140</v>
      </c>
      <c r="K44">
        <v>21</v>
      </c>
      <c r="L44">
        <v>15</v>
      </c>
      <c r="M44">
        <v>1070</v>
      </c>
      <c r="N44">
        <v>992</v>
      </c>
      <c r="O44">
        <v>20</v>
      </c>
      <c r="P44">
        <v>2</v>
      </c>
      <c r="Q44">
        <v>6</v>
      </c>
      <c r="R44">
        <v>49</v>
      </c>
      <c r="S44">
        <v>150</v>
      </c>
    </row>
    <row r="45" spans="1:19" x14ac:dyDescent="0.25">
      <c r="A45" t="s">
        <v>56</v>
      </c>
      <c r="B45" s="2">
        <v>0.6</v>
      </c>
      <c r="C45">
        <v>4</v>
      </c>
      <c r="D45">
        <v>32</v>
      </c>
      <c r="E45">
        <v>2</v>
      </c>
      <c r="F45">
        <v>11</v>
      </c>
      <c r="G45">
        <v>17</v>
      </c>
      <c r="H45">
        <v>28</v>
      </c>
      <c r="I45">
        <v>193</v>
      </c>
      <c r="J45">
        <v>159</v>
      </c>
      <c r="K45">
        <v>34</v>
      </c>
      <c r="L45">
        <v>25</v>
      </c>
      <c r="M45">
        <v>727</v>
      </c>
      <c r="N45">
        <v>661</v>
      </c>
      <c r="O45">
        <v>38</v>
      </c>
      <c r="P45">
        <v>12</v>
      </c>
      <c r="Q45">
        <v>8</v>
      </c>
      <c r="R45">
        <v>77</v>
      </c>
      <c r="S45">
        <v>230</v>
      </c>
    </row>
    <row r="46" spans="1:19" x14ac:dyDescent="0.25">
      <c r="A46" t="s">
        <v>64</v>
      </c>
      <c r="B46" s="2">
        <v>0.39</v>
      </c>
      <c r="C46">
        <v>2</v>
      </c>
      <c r="D46">
        <v>12</v>
      </c>
      <c r="E46">
        <v>0</v>
      </c>
      <c r="F46">
        <v>7</v>
      </c>
      <c r="G46">
        <v>5</v>
      </c>
      <c r="H46">
        <v>14</v>
      </c>
      <c r="I46">
        <v>186</v>
      </c>
      <c r="J46">
        <v>124</v>
      </c>
      <c r="K46">
        <v>24</v>
      </c>
      <c r="L46">
        <v>14</v>
      </c>
      <c r="M46">
        <v>446</v>
      </c>
      <c r="N46">
        <v>361</v>
      </c>
      <c r="O46">
        <v>15</v>
      </c>
      <c r="P46">
        <v>4</v>
      </c>
      <c r="Q46">
        <v>9</v>
      </c>
      <c r="R46">
        <v>84</v>
      </c>
      <c r="S46">
        <v>293</v>
      </c>
    </row>
    <row r="47" spans="1:19" x14ac:dyDescent="0.25">
      <c r="A47" t="s">
        <v>66</v>
      </c>
      <c r="B47" s="2">
        <v>0.55000000000000004</v>
      </c>
      <c r="C47">
        <v>1</v>
      </c>
      <c r="D47">
        <v>12</v>
      </c>
      <c r="E47">
        <v>2</v>
      </c>
      <c r="F47">
        <v>4</v>
      </c>
      <c r="G47">
        <v>6</v>
      </c>
      <c r="H47">
        <v>12</v>
      </c>
      <c r="I47">
        <v>178</v>
      </c>
      <c r="J47">
        <v>123</v>
      </c>
      <c r="K47">
        <v>21</v>
      </c>
      <c r="L47">
        <v>12</v>
      </c>
      <c r="M47">
        <v>606</v>
      </c>
      <c r="N47">
        <v>541</v>
      </c>
      <c r="O47">
        <v>22</v>
      </c>
      <c r="P47">
        <v>6</v>
      </c>
      <c r="Q47">
        <v>12</v>
      </c>
      <c r="R47">
        <v>50</v>
      </c>
      <c r="S47">
        <v>233</v>
      </c>
    </row>
    <row r="48" spans="1:19" x14ac:dyDescent="0.25">
      <c r="A48" t="s">
        <v>62</v>
      </c>
      <c r="B48" s="2">
        <v>0.41</v>
      </c>
      <c r="C48">
        <v>3</v>
      </c>
      <c r="D48">
        <v>14</v>
      </c>
      <c r="E48">
        <v>2</v>
      </c>
      <c r="F48">
        <v>7</v>
      </c>
      <c r="G48">
        <v>3</v>
      </c>
      <c r="H48">
        <v>10</v>
      </c>
      <c r="I48">
        <v>157</v>
      </c>
      <c r="J48">
        <v>95</v>
      </c>
      <c r="K48">
        <v>20</v>
      </c>
      <c r="L48">
        <v>8</v>
      </c>
      <c r="M48">
        <v>403</v>
      </c>
      <c r="N48">
        <v>325</v>
      </c>
      <c r="O48">
        <v>13</v>
      </c>
      <c r="P48">
        <v>4</v>
      </c>
      <c r="Q48">
        <v>10</v>
      </c>
      <c r="R48">
        <v>82</v>
      </c>
      <c r="S48">
        <v>253</v>
      </c>
    </row>
    <row r="49" spans="1:19" x14ac:dyDescent="0.25">
      <c r="A49" t="s">
        <v>68</v>
      </c>
      <c r="B49" s="2">
        <v>0.56000000000000005</v>
      </c>
      <c r="C49">
        <v>0</v>
      </c>
      <c r="D49">
        <v>19</v>
      </c>
      <c r="E49">
        <v>1</v>
      </c>
      <c r="F49">
        <v>6</v>
      </c>
      <c r="G49">
        <v>11</v>
      </c>
      <c r="H49">
        <v>9</v>
      </c>
      <c r="I49">
        <v>181</v>
      </c>
      <c r="J49">
        <v>145</v>
      </c>
      <c r="K49">
        <v>15</v>
      </c>
      <c r="L49">
        <v>9</v>
      </c>
      <c r="M49">
        <v>548</v>
      </c>
      <c r="N49">
        <v>491</v>
      </c>
      <c r="O49">
        <v>28</v>
      </c>
      <c r="P49">
        <v>8</v>
      </c>
      <c r="Q49">
        <v>7</v>
      </c>
      <c r="R49">
        <v>54</v>
      </c>
      <c r="S49">
        <v>226</v>
      </c>
    </row>
    <row r="50" spans="1:19" x14ac:dyDescent="0.25">
      <c r="A50" t="s">
        <v>44</v>
      </c>
      <c r="B50" s="2">
        <v>0.54</v>
      </c>
      <c r="C50">
        <v>1</v>
      </c>
      <c r="D50">
        <v>18</v>
      </c>
      <c r="E50">
        <v>3</v>
      </c>
      <c r="F50">
        <v>7</v>
      </c>
      <c r="G50">
        <v>4</v>
      </c>
      <c r="H50">
        <v>17</v>
      </c>
      <c r="I50">
        <v>187</v>
      </c>
      <c r="J50">
        <v>126</v>
      </c>
      <c r="K50">
        <v>28</v>
      </c>
      <c r="L50">
        <v>17</v>
      </c>
      <c r="M50">
        <v>567</v>
      </c>
      <c r="N50">
        <v>487</v>
      </c>
      <c r="O50">
        <v>27</v>
      </c>
      <c r="P50">
        <v>2</v>
      </c>
      <c r="Q50">
        <v>13</v>
      </c>
      <c r="R50">
        <v>77</v>
      </c>
      <c r="S50">
        <v>256</v>
      </c>
    </row>
    <row r="51" spans="1:19" x14ac:dyDescent="0.25">
      <c r="A51" t="s">
        <v>53</v>
      </c>
      <c r="B51" s="2">
        <v>0.35</v>
      </c>
      <c r="C51">
        <v>1</v>
      </c>
      <c r="D51">
        <v>5</v>
      </c>
      <c r="E51">
        <v>2</v>
      </c>
      <c r="F51">
        <v>2</v>
      </c>
      <c r="G51">
        <v>2</v>
      </c>
      <c r="H51">
        <v>8</v>
      </c>
      <c r="I51">
        <v>146</v>
      </c>
      <c r="J51">
        <v>92</v>
      </c>
      <c r="K51">
        <v>12</v>
      </c>
      <c r="L51">
        <v>7</v>
      </c>
      <c r="M51">
        <v>450</v>
      </c>
      <c r="N51">
        <v>381</v>
      </c>
      <c r="O51">
        <v>15</v>
      </c>
      <c r="P51">
        <v>2</v>
      </c>
      <c r="Q51">
        <v>14</v>
      </c>
      <c r="R51">
        <v>73</v>
      </c>
      <c r="S51">
        <v>453</v>
      </c>
    </row>
    <row r="52" spans="1:19" x14ac:dyDescent="0.25">
      <c r="A52" t="s">
        <v>51</v>
      </c>
      <c r="B52" s="2">
        <v>0.42</v>
      </c>
      <c r="C52">
        <v>1</v>
      </c>
      <c r="D52">
        <v>11</v>
      </c>
      <c r="E52">
        <v>3</v>
      </c>
      <c r="F52">
        <v>3</v>
      </c>
      <c r="G52">
        <v>5</v>
      </c>
      <c r="H52">
        <v>11</v>
      </c>
      <c r="I52">
        <v>156</v>
      </c>
      <c r="J52">
        <v>97</v>
      </c>
      <c r="K52">
        <v>20</v>
      </c>
      <c r="L52">
        <v>12</v>
      </c>
      <c r="M52">
        <v>466</v>
      </c>
      <c r="N52">
        <v>391</v>
      </c>
      <c r="O52">
        <v>18</v>
      </c>
      <c r="P52">
        <v>7</v>
      </c>
      <c r="Q52">
        <v>16</v>
      </c>
      <c r="R52">
        <v>64</v>
      </c>
      <c r="S52">
        <v>297</v>
      </c>
    </row>
    <row r="53" spans="1:19" x14ac:dyDescent="0.25">
      <c r="A53" t="s">
        <v>42</v>
      </c>
      <c r="B53" s="2">
        <v>0.35</v>
      </c>
      <c r="C53">
        <v>0</v>
      </c>
      <c r="D53">
        <v>10</v>
      </c>
      <c r="E53">
        <v>3</v>
      </c>
      <c r="F53">
        <v>2</v>
      </c>
      <c r="G53">
        <v>6</v>
      </c>
      <c r="H53">
        <v>7</v>
      </c>
      <c r="I53">
        <v>159</v>
      </c>
      <c r="J53">
        <v>86</v>
      </c>
      <c r="K53">
        <v>15</v>
      </c>
      <c r="L53">
        <v>7</v>
      </c>
      <c r="M53">
        <v>393</v>
      </c>
      <c r="N53">
        <v>320</v>
      </c>
      <c r="O53">
        <v>13</v>
      </c>
      <c r="P53">
        <v>3</v>
      </c>
      <c r="Q53">
        <v>8</v>
      </c>
      <c r="R53">
        <v>74</v>
      </c>
      <c r="S53">
        <v>339</v>
      </c>
    </row>
    <row r="54" spans="1:19" x14ac:dyDescent="0.25">
      <c r="A54" t="s">
        <v>55</v>
      </c>
      <c r="B54" s="2">
        <v>0.51</v>
      </c>
      <c r="C54">
        <v>1</v>
      </c>
      <c r="D54">
        <v>16</v>
      </c>
      <c r="E54">
        <v>1</v>
      </c>
      <c r="F54">
        <v>4</v>
      </c>
      <c r="G54">
        <v>8</v>
      </c>
      <c r="H54">
        <v>14</v>
      </c>
      <c r="I54">
        <v>232</v>
      </c>
      <c r="J54">
        <v>132</v>
      </c>
      <c r="K54">
        <v>20</v>
      </c>
      <c r="L54">
        <v>11</v>
      </c>
      <c r="M54">
        <v>735</v>
      </c>
      <c r="N54">
        <v>624</v>
      </c>
      <c r="O54">
        <v>35</v>
      </c>
      <c r="P54">
        <v>9</v>
      </c>
      <c r="Q54">
        <v>11</v>
      </c>
      <c r="R54">
        <v>100</v>
      </c>
      <c r="S54">
        <v>308</v>
      </c>
    </row>
    <row r="55" spans="1:19" x14ac:dyDescent="0.25">
      <c r="A55" t="s">
        <v>65</v>
      </c>
      <c r="B55" s="2">
        <v>0.44</v>
      </c>
      <c r="C55">
        <v>1</v>
      </c>
      <c r="D55">
        <v>10</v>
      </c>
      <c r="E55">
        <v>4</v>
      </c>
      <c r="F55">
        <v>6</v>
      </c>
      <c r="G55">
        <v>2</v>
      </c>
      <c r="H55">
        <v>15</v>
      </c>
      <c r="I55">
        <v>188</v>
      </c>
      <c r="J55">
        <v>137</v>
      </c>
      <c r="K55">
        <v>20</v>
      </c>
      <c r="L55">
        <v>14</v>
      </c>
      <c r="M55">
        <v>548</v>
      </c>
      <c r="N55">
        <v>486</v>
      </c>
      <c r="O55">
        <v>14</v>
      </c>
      <c r="P55">
        <v>1</v>
      </c>
      <c r="Q55">
        <v>18</v>
      </c>
      <c r="R55">
        <v>81</v>
      </c>
      <c r="S55">
        <v>329</v>
      </c>
    </row>
    <row r="56" spans="1:19" x14ac:dyDescent="0.25">
      <c r="A56" t="s">
        <v>58</v>
      </c>
      <c r="B56" s="2">
        <v>0.68</v>
      </c>
      <c r="C56">
        <v>0</v>
      </c>
      <c r="D56">
        <v>13</v>
      </c>
      <c r="E56">
        <v>0</v>
      </c>
      <c r="F56">
        <v>1</v>
      </c>
      <c r="G56">
        <v>6</v>
      </c>
      <c r="H56">
        <v>27</v>
      </c>
      <c r="I56">
        <v>219</v>
      </c>
      <c r="J56">
        <v>158</v>
      </c>
      <c r="K56">
        <v>37</v>
      </c>
      <c r="L56">
        <v>25</v>
      </c>
      <c r="M56">
        <v>1041</v>
      </c>
      <c r="N56">
        <v>967</v>
      </c>
      <c r="O56">
        <v>27</v>
      </c>
      <c r="P56">
        <v>4</v>
      </c>
      <c r="Q56">
        <v>6</v>
      </c>
      <c r="R56">
        <v>66</v>
      </c>
      <c r="S56">
        <v>217</v>
      </c>
    </row>
    <row r="57" spans="1:19" x14ac:dyDescent="0.25">
      <c r="A57" t="s">
        <v>62</v>
      </c>
      <c r="B57" s="2">
        <v>0.48</v>
      </c>
      <c r="C57">
        <v>1</v>
      </c>
      <c r="D57">
        <v>10</v>
      </c>
      <c r="E57">
        <v>6</v>
      </c>
      <c r="F57">
        <v>1</v>
      </c>
      <c r="G57">
        <v>7</v>
      </c>
      <c r="H57">
        <v>8</v>
      </c>
      <c r="I57">
        <v>167</v>
      </c>
      <c r="J57">
        <v>107</v>
      </c>
      <c r="K57">
        <v>17</v>
      </c>
      <c r="L57">
        <v>7</v>
      </c>
      <c r="M57">
        <v>512</v>
      </c>
      <c r="N57">
        <v>436</v>
      </c>
      <c r="O57">
        <v>15</v>
      </c>
      <c r="P57">
        <v>1</v>
      </c>
      <c r="Q57">
        <v>15</v>
      </c>
      <c r="R57">
        <v>54</v>
      </c>
      <c r="S57">
        <v>240</v>
      </c>
    </row>
    <row r="58" spans="1:19" x14ac:dyDescent="0.25">
      <c r="A58" t="s">
        <v>68</v>
      </c>
      <c r="B58" s="2">
        <v>0.45</v>
      </c>
      <c r="C58">
        <v>1</v>
      </c>
      <c r="D58">
        <v>20</v>
      </c>
      <c r="E58">
        <v>1</v>
      </c>
      <c r="F58">
        <v>11</v>
      </c>
      <c r="G58">
        <v>4</v>
      </c>
      <c r="H58">
        <v>11</v>
      </c>
      <c r="I58">
        <v>185</v>
      </c>
      <c r="J58">
        <v>121</v>
      </c>
      <c r="K58">
        <v>19</v>
      </c>
      <c r="L58">
        <v>10</v>
      </c>
      <c r="M58">
        <v>695</v>
      </c>
      <c r="N58">
        <v>625</v>
      </c>
      <c r="O58">
        <v>25</v>
      </c>
      <c r="P58">
        <v>6</v>
      </c>
      <c r="Q58">
        <v>9</v>
      </c>
      <c r="R58">
        <v>77</v>
      </c>
      <c r="S58">
        <v>423</v>
      </c>
    </row>
    <row r="59" spans="1:19" x14ac:dyDescent="0.25">
      <c r="A59" t="s">
        <v>46</v>
      </c>
      <c r="B59" s="2">
        <v>0.44</v>
      </c>
      <c r="C59">
        <v>2</v>
      </c>
      <c r="D59">
        <v>15</v>
      </c>
      <c r="E59">
        <v>2</v>
      </c>
      <c r="F59">
        <v>6</v>
      </c>
      <c r="G59">
        <v>8</v>
      </c>
      <c r="H59">
        <v>7</v>
      </c>
      <c r="I59">
        <v>203</v>
      </c>
      <c r="J59">
        <v>122</v>
      </c>
      <c r="K59">
        <v>24</v>
      </c>
      <c r="L59">
        <v>8</v>
      </c>
      <c r="M59">
        <v>603</v>
      </c>
      <c r="N59">
        <v>511</v>
      </c>
      <c r="O59">
        <v>16</v>
      </c>
      <c r="P59">
        <v>4</v>
      </c>
      <c r="Q59">
        <v>5</v>
      </c>
      <c r="R59">
        <v>79</v>
      </c>
      <c r="S59">
        <v>323</v>
      </c>
    </row>
    <row r="60" spans="1:19" x14ac:dyDescent="0.25">
      <c r="A60" t="s">
        <v>66</v>
      </c>
      <c r="B60" s="2">
        <v>0.65</v>
      </c>
      <c r="C60">
        <v>0</v>
      </c>
      <c r="D60">
        <v>11</v>
      </c>
      <c r="E60">
        <v>1</v>
      </c>
      <c r="F60">
        <v>3</v>
      </c>
      <c r="G60">
        <v>6</v>
      </c>
      <c r="H60">
        <v>19</v>
      </c>
      <c r="I60">
        <v>167</v>
      </c>
      <c r="J60">
        <v>118</v>
      </c>
      <c r="K60">
        <v>23</v>
      </c>
      <c r="L60">
        <v>18</v>
      </c>
      <c r="M60">
        <v>678</v>
      </c>
      <c r="N60">
        <v>592</v>
      </c>
      <c r="O60">
        <v>33</v>
      </c>
      <c r="P60">
        <v>7</v>
      </c>
      <c r="Q60">
        <v>10</v>
      </c>
      <c r="R60">
        <v>44</v>
      </c>
      <c r="S60">
        <v>165</v>
      </c>
    </row>
    <row r="61" spans="1:19" x14ac:dyDescent="0.25">
      <c r="A61" t="s">
        <v>52</v>
      </c>
      <c r="B61" s="2">
        <v>0.36</v>
      </c>
      <c r="C61">
        <v>2</v>
      </c>
      <c r="D61">
        <v>9</v>
      </c>
      <c r="E61">
        <v>1</v>
      </c>
      <c r="F61">
        <v>5</v>
      </c>
      <c r="G61">
        <v>3</v>
      </c>
      <c r="H61">
        <v>7</v>
      </c>
      <c r="I61">
        <v>136</v>
      </c>
      <c r="J61">
        <v>87</v>
      </c>
      <c r="K61">
        <v>14</v>
      </c>
      <c r="L61">
        <v>8</v>
      </c>
      <c r="M61">
        <v>369</v>
      </c>
      <c r="N61">
        <v>310</v>
      </c>
      <c r="O61">
        <v>13</v>
      </c>
      <c r="P61">
        <v>6</v>
      </c>
      <c r="Q61">
        <v>15</v>
      </c>
      <c r="R61">
        <v>54</v>
      </c>
      <c r="S61">
        <v>308</v>
      </c>
    </row>
    <row r="62" spans="1:19" x14ac:dyDescent="0.25">
      <c r="A62" t="s">
        <v>55</v>
      </c>
      <c r="B62" s="2">
        <v>0.54</v>
      </c>
      <c r="C62">
        <v>0</v>
      </c>
      <c r="D62">
        <v>12</v>
      </c>
      <c r="E62">
        <v>3</v>
      </c>
      <c r="F62">
        <v>3</v>
      </c>
      <c r="G62">
        <v>7</v>
      </c>
      <c r="H62">
        <v>3</v>
      </c>
      <c r="I62">
        <v>182</v>
      </c>
      <c r="J62">
        <v>129</v>
      </c>
      <c r="K62">
        <v>9</v>
      </c>
      <c r="L62">
        <v>1</v>
      </c>
      <c r="M62">
        <v>624</v>
      </c>
      <c r="N62">
        <v>551</v>
      </c>
      <c r="O62">
        <v>20</v>
      </c>
      <c r="P62">
        <v>4</v>
      </c>
      <c r="Q62">
        <v>10</v>
      </c>
      <c r="R62">
        <v>63</v>
      </c>
      <c r="S62">
        <v>260</v>
      </c>
    </row>
    <row r="63" spans="1:19" x14ac:dyDescent="0.25">
      <c r="A63" t="s">
        <v>54</v>
      </c>
      <c r="B63" s="2">
        <v>0.55000000000000004</v>
      </c>
      <c r="C63">
        <v>0</v>
      </c>
      <c r="D63">
        <v>13</v>
      </c>
      <c r="E63">
        <v>2</v>
      </c>
      <c r="F63">
        <v>1</v>
      </c>
      <c r="G63">
        <v>6</v>
      </c>
      <c r="H63">
        <v>15</v>
      </c>
      <c r="I63">
        <v>141</v>
      </c>
      <c r="J63">
        <v>95</v>
      </c>
      <c r="K63">
        <v>18</v>
      </c>
      <c r="L63">
        <v>11</v>
      </c>
      <c r="M63">
        <v>583</v>
      </c>
      <c r="N63">
        <v>518</v>
      </c>
      <c r="O63">
        <v>22</v>
      </c>
      <c r="P63">
        <v>1</v>
      </c>
      <c r="Q63">
        <v>14</v>
      </c>
      <c r="R63">
        <v>47</v>
      </c>
      <c r="S63">
        <v>218</v>
      </c>
    </row>
    <row r="64" spans="1:19" x14ac:dyDescent="0.25">
      <c r="A64" t="s">
        <v>54</v>
      </c>
      <c r="B64" s="2">
        <v>0.45</v>
      </c>
      <c r="C64">
        <v>1</v>
      </c>
      <c r="D64">
        <v>7</v>
      </c>
      <c r="E64">
        <v>2</v>
      </c>
      <c r="F64">
        <v>2</v>
      </c>
      <c r="G64">
        <v>5</v>
      </c>
      <c r="H64">
        <v>10</v>
      </c>
      <c r="I64">
        <v>150</v>
      </c>
      <c r="J64">
        <v>97</v>
      </c>
      <c r="K64">
        <v>14</v>
      </c>
      <c r="L64">
        <v>8</v>
      </c>
      <c r="M64">
        <v>494</v>
      </c>
      <c r="N64">
        <v>428</v>
      </c>
      <c r="O64">
        <v>20</v>
      </c>
      <c r="P64">
        <v>5</v>
      </c>
      <c r="Q64">
        <v>14</v>
      </c>
      <c r="R64">
        <v>72</v>
      </c>
      <c r="S64">
        <v>277</v>
      </c>
    </row>
    <row r="65" spans="1:19" x14ac:dyDescent="0.25">
      <c r="A65" t="s">
        <v>52</v>
      </c>
      <c r="B65" s="2">
        <v>0.4</v>
      </c>
      <c r="C65">
        <v>3</v>
      </c>
      <c r="D65">
        <v>10</v>
      </c>
      <c r="E65">
        <v>3</v>
      </c>
      <c r="F65">
        <v>5</v>
      </c>
      <c r="G65">
        <v>3</v>
      </c>
      <c r="H65">
        <v>10</v>
      </c>
      <c r="I65">
        <v>163</v>
      </c>
      <c r="J65">
        <v>99</v>
      </c>
      <c r="K65">
        <v>14</v>
      </c>
      <c r="L65">
        <v>9</v>
      </c>
      <c r="M65">
        <v>516</v>
      </c>
      <c r="N65">
        <v>419</v>
      </c>
      <c r="O65">
        <v>24</v>
      </c>
      <c r="P65">
        <v>3</v>
      </c>
      <c r="Q65">
        <v>21</v>
      </c>
      <c r="R65">
        <v>104</v>
      </c>
      <c r="S65">
        <v>409</v>
      </c>
    </row>
  </sheetData>
  <autoFilter ref="A1:S65" xr:uid="{AB55EAF8-C67A-4858-848A-0A471FB55FA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E0FE1-42AB-4258-B733-E96DAF42A92F}">
  <dimension ref="A1:S139"/>
  <sheetViews>
    <sheetView zoomScale="130" zoomScaleNormal="130" workbookViewId="0">
      <pane ySplit="1" topLeftCell="A55" activePane="bottomLeft" state="frozen"/>
      <selection pane="bottomLeft" activeCell="M136" sqref="M136"/>
    </sheetView>
  </sheetViews>
  <sheetFormatPr defaultRowHeight="15.75" x14ac:dyDescent="0.25"/>
  <cols>
    <col min="1" max="1" width="13.125" customWidth="1"/>
    <col min="2" max="2" width="17" style="2" bestFit="1" customWidth="1"/>
    <col min="3" max="3" width="19.875" customWidth="1"/>
    <col min="4" max="4" width="18.125" bestFit="1" customWidth="1"/>
    <col min="5" max="5" width="14" bestFit="1" customWidth="1"/>
    <col min="6" max="6" width="22.25" bestFit="1" customWidth="1"/>
    <col min="7" max="7" width="22.5" bestFit="1" customWidth="1"/>
    <col min="8" max="8" width="47.875" bestFit="1" customWidth="1"/>
    <col min="9" max="9" width="24.625" bestFit="1" customWidth="1"/>
    <col min="10" max="10" width="24" bestFit="1" customWidth="1"/>
    <col min="11" max="11" width="33.625" bestFit="1" customWidth="1"/>
    <col min="12" max="12" width="32.875" bestFit="1" customWidth="1"/>
    <col min="13" max="13" width="11.5" bestFit="1" customWidth="1"/>
    <col min="14" max="14" width="21" bestFit="1" customWidth="1"/>
    <col min="15" max="15" width="12.25" bestFit="1" customWidth="1"/>
    <col min="16" max="16" width="21.875" bestFit="1" customWidth="1"/>
    <col min="17" max="17" width="19.875" bestFit="1" customWidth="1"/>
    <col min="18" max="18" width="20" bestFit="1" customWidth="1"/>
    <col min="19" max="19" width="29.625" bestFit="1" customWidth="1"/>
  </cols>
  <sheetData>
    <row r="1" spans="1:19" x14ac:dyDescent="0.25">
      <c r="A1" s="9" t="s">
        <v>198</v>
      </c>
      <c r="B1" s="10" t="s">
        <v>104</v>
      </c>
      <c r="C1" s="11" t="s">
        <v>105</v>
      </c>
      <c r="D1" s="9" t="s">
        <v>106</v>
      </c>
      <c r="E1" s="9" t="s">
        <v>107</v>
      </c>
      <c r="F1" s="9" t="s">
        <v>108</v>
      </c>
      <c r="G1" s="9" t="s">
        <v>109</v>
      </c>
      <c r="H1" s="9" t="s">
        <v>110</v>
      </c>
      <c r="I1" s="9" t="s">
        <v>111</v>
      </c>
      <c r="J1" s="9" t="s">
        <v>209</v>
      </c>
      <c r="K1" s="9" t="s">
        <v>112</v>
      </c>
      <c r="L1" s="9" t="s">
        <v>179</v>
      </c>
      <c r="M1" s="9" t="s">
        <v>113</v>
      </c>
      <c r="N1" s="9" t="s">
        <v>114</v>
      </c>
      <c r="O1" s="9" t="s">
        <v>115</v>
      </c>
      <c r="P1" s="9" t="s">
        <v>116</v>
      </c>
      <c r="Q1" s="9" t="s">
        <v>117</v>
      </c>
      <c r="R1" s="9" t="s">
        <v>118</v>
      </c>
      <c r="S1" s="9" t="s">
        <v>119</v>
      </c>
    </row>
    <row r="2" spans="1:19" x14ac:dyDescent="0.25">
      <c r="A2" t="s">
        <v>71</v>
      </c>
      <c r="B2" s="22" cm="1">
        <f t="array" ref="B2:B6">_xlfn._xlws.FILTER('Team 1'!B2:B65,'Team 1'!$A$2:$A$65='Optimized Table'!$A$2)</f>
        <v>0.64</v>
      </c>
      <c r="C2" s="13" cm="1">
        <f t="array" ref="C2:C6">_xlfn._xlws.FILTER('Team 1'!C2:C65,'Team 1'!$A$2:$A$65='Optimized Table'!$A$2)</f>
        <v>1</v>
      </c>
      <c r="D2" s="13" cm="1">
        <f t="array" ref="D2:D6">_xlfn._xlws.FILTER('Team 1'!D2:D65,'Team 1'!$A$2:$A$65='Optimized Table'!$A$2)</f>
        <v>14</v>
      </c>
      <c r="E2" s="13" cm="1">
        <f t="array" ref="E2:E6">_xlfn._xlws.FILTER('Team 1'!E2:E65,'Team 1'!$A$2:$A$65='Optimized Table'!$A$2)</f>
        <v>2</v>
      </c>
      <c r="F2" s="13" cm="1">
        <f t="array" ref="F2:F6">_xlfn._xlws.FILTER('Team 1'!F2:F65,'Team 1'!$A$2:$A$65='Optimized Table'!$A$2)</f>
        <v>6</v>
      </c>
      <c r="G2" s="13" cm="1">
        <f t="array" ref="G2:G6">_xlfn._xlws.FILTER('Team 1'!G2:G65,'Team 1'!$A$2:$A$65='Optimized Table'!$A$2)</f>
        <v>5</v>
      </c>
      <c r="H2" s="13" cm="1">
        <f t="array" ref="H2:H6">_xlfn._xlws.FILTER('Team 1'!H2:H65,'Team 1'!$A$2:$A$65='Optimized Table'!$A$2)</f>
        <v>26</v>
      </c>
      <c r="I2" s="13" cm="1">
        <f t="array" ref="I2:I6">_xlfn._xlws.FILTER('Team 1'!I2:I65,'Team 1'!$A$2:$A$65='Optimized Table'!$A$2)</f>
        <v>191</v>
      </c>
      <c r="J2" s="13" cm="1">
        <f t="array" ref="J2:J6">_xlfn._xlws.FILTER('Team 1'!J2:J65,'Team 1'!$A$2:$A$65='Optimized Table'!$A$2)</f>
        <v>127</v>
      </c>
      <c r="K2" s="13" cm="1">
        <f t="array" ref="K2:K6">_xlfn._xlws.FILTER('Team 1'!K2:K65,'Team 1'!$A$2:$A$65='Optimized Table'!$A$2)</f>
        <v>39</v>
      </c>
      <c r="L2" s="13" cm="1">
        <f t="array" ref="L2:L6">_xlfn._xlws.FILTER('Team 1'!L2:L65,'Team 1'!$A$2:$A$65='Optimized Table'!$A$2)</f>
        <v>25</v>
      </c>
      <c r="M2" s="13" cm="1">
        <f t="array" ref="M2:M6">_xlfn._xlws.FILTER('Team 1'!M2:M65,'Team 1'!$A$2:$A$65='Optimized Table'!$A$2)</f>
        <v>610</v>
      </c>
      <c r="N2" s="13" cm="1">
        <f t="array" ref="N2:N6">_xlfn._xlws.FILTER('Team 1'!N2:N65,'Team 1'!$A$2:$A$65='Optimized Table'!$A$2)</f>
        <v>529</v>
      </c>
      <c r="O2" s="13" cm="1">
        <f t="array" ref="O2:O6">_xlfn._xlws.FILTER('Team 1'!O2:O65,'Team 1'!$A$2:$A$65='Optimized Table'!$A$2)</f>
        <v>29</v>
      </c>
      <c r="P2" s="13" cm="1">
        <f t="array" ref="P2:P6">_xlfn._xlws.FILTER('Team 1'!P2:P65,'Team 1'!$A$2:$A$65='Optimized Table'!$A$2)</f>
        <v>12</v>
      </c>
      <c r="Q2" s="13" cm="1">
        <f t="array" ref="Q2:Q6">_xlfn._xlws.FILTER('Team 1'!Q2:Q65,'Team 1'!$A$2:$A$65='Optimized Table'!$A$2)</f>
        <v>4</v>
      </c>
      <c r="R2" s="13" cm="1">
        <f t="array" ref="R2:R6">_xlfn._xlws.FILTER('Team 1'!R2:R65,'Team 1'!$A$2:$A$65='Optimized Table'!$A$2)</f>
        <v>65</v>
      </c>
      <c r="S2" s="13" cm="1">
        <f t="array" ref="S2:S6">_xlfn._xlws.FILTER('Team 1'!S2:S65,'Team 1'!$A$2:$A$65='Optimized Table'!$A$2)</f>
        <v>163</v>
      </c>
    </row>
    <row r="3" spans="1:19" x14ac:dyDescent="0.25">
      <c r="A3" t="s">
        <v>71</v>
      </c>
      <c r="B3" s="22">
        <v>0.5</v>
      </c>
      <c r="C3" s="14">
        <v>2</v>
      </c>
      <c r="D3" s="14">
        <v>5</v>
      </c>
      <c r="E3" s="14">
        <v>0</v>
      </c>
      <c r="F3" s="14">
        <v>2</v>
      </c>
      <c r="G3" s="14">
        <v>3</v>
      </c>
      <c r="H3" s="14">
        <v>2</v>
      </c>
      <c r="I3" s="14">
        <v>150</v>
      </c>
      <c r="J3" s="14">
        <v>100</v>
      </c>
      <c r="K3" s="14">
        <v>10</v>
      </c>
      <c r="L3" s="14">
        <v>5</v>
      </c>
      <c r="M3" s="14">
        <v>533</v>
      </c>
      <c r="N3" s="14">
        <v>464</v>
      </c>
      <c r="O3" s="14">
        <v>14</v>
      </c>
      <c r="P3" s="14">
        <v>2</v>
      </c>
      <c r="Q3" s="14">
        <v>4</v>
      </c>
      <c r="R3" s="14">
        <v>63</v>
      </c>
      <c r="S3" s="14">
        <v>220</v>
      </c>
    </row>
    <row r="4" spans="1:19" x14ac:dyDescent="0.25">
      <c r="A4" t="s">
        <v>71</v>
      </c>
      <c r="B4" s="22">
        <v>0.53</v>
      </c>
      <c r="C4" s="14">
        <v>2</v>
      </c>
      <c r="D4" s="14">
        <v>14</v>
      </c>
      <c r="E4" s="14">
        <v>1</v>
      </c>
      <c r="F4" s="14">
        <v>5</v>
      </c>
      <c r="G4" s="14">
        <v>7</v>
      </c>
      <c r="H4" s="14">
        <v>8</v>
      </c>
      <c r="I4" s="14">
        <v>181</v>
      </c>
      <c r="J4" s="14">
        <v>135</v>
      </c>
      <c r="K4" s="14">
        <v>16</v>
      </c>
      <c r="L4" s="14">
        <v>8</v>
      </c>
      <c r="M4" s="14">
        <v>711</v>
      </c>
      <c r="N4" s="14">
        <v>635</v>
      </c>
      <c r="O4" s="14">
        <v>6</v>
      </c>
      <c r="P4" s="14">
        <v>1</v>
      </c>
      <c r="Q4" s="14">
        <v>5</v>
      </c>
      <c r="R4" s="14">
        <v>67</v>
      </c>
      <c r="S4" s="14">
        <v>240</v>
      </c>
    </row>
    <row r="5" spans="1:19" x14ac:dyDescent="0.25">
      <c r="A5" t="s">
        <v>71</v>
      </c>
      <c r="B5" s="22">
        <v>0.34</v>
      </c>
      <c r="C5" s="14">
        <v>3</v>
      </c>
      <c r="D5" s="14">
        <v>10</v>
      </c>
      <c r="E5" s="14">
        <v>0</v>
      </c>
      <c r="F5" s="14">
        <v>7</v>
      </c>
      <c r="G5" s="14">
        <v>2</v>
      </c>
      <c r="H5" s="14">
        <v>7</v>
      </c>
      <c r="I5" s="14">
        <v>147</v>
      </c>
      <c r="J5" s="14">
        <v>91</v>
      </c>
      <c r="K5" s="14">
        <v>17</v>
      </c>
      <c r="L5" s="14">
        <v>7</v>
      </c>
      <c r="M5" s="14">
        <v>408</v>
      </c>
      <c r="N5" s="14">
        <v>344</v>
      </c>
      <c r="O5" s="14">
        <v>8</v>
      </c>
      <c r="P5" s="14">
        <v>2</v>
      </c>
      <c r="Q5" s="14">
        <v>12</v>
      </c>
      <c r="R5" s="14">
        <v>85</v>
      </c>
      <c r="S5" s="14">
        <v>321</v>
      </c>
    </row>
    <row r="6" spans="1:19" x14ac:dyDescent="0.25">
      <c r="A6" t="s">
        <v>71</v>
      </c>
      <c r="B6" s="22">
        <v>0.46</v>
      </c>
      <c r="C6" s="14">
        <v>3</v>
      </c>
      <c r="D6" s="14">
        <v>21</v>
      </c>
      <c r="E6" s="14">
        <v>3</v>
      </c>
      <c r="F6" s="14">
        <v>9</v>
      </c>
      <c r="G6" s="14">
        <v>9</v>
      </c>
      <c r="H6" s="14">
        <v>43</v>
      </c>
      <c r="I6" s="14">
        <v>223</v>
      </c>
      <c r="J6" s="14">
        <v>151</v>
      </c>
      <c r="K6" s="14">
        <v>38</v>
      </c>
      <c r="L6" s="14">
        <v>23</v>
      </c>
      <c r="M6" s="14">
        <v>648</v>
      </c>
      <c r="N6" s="14">
        <v>544</v>
      </c>
      <c r="O6" s="14">
        <v>20</v>
      </c>
      <c r="P6" s="14">
        <v>4</v>
      </c>
      <c r="Q6" s="14">
        <v>11</v>
      </c>
      <c r="R6" s="14">
        <v>87</v>
      </c>
      <c r="S6" s="14">
        <v>280</v>
      </c>
    </row>
    <row r="7" spans="1:19" x14ac:dyDescent="0.25">
      <c r="A7" t="s">
        <v>71</v>
      </c>
      <c r="B7" s="22" cm="1">
        <f t="array" ref="B7:B8">_xlfn._xlws.FILTER('Team 2'!B2:B65,'Team 2'!$A$2:$A$65='Optimized Table'!$A$2)</f>
        <v>0.67</v>
      </c>
      <c r="C7" s="13" cm="1">
        <f t="array" ref="C7:C8">_xlfn._xlws.FILTER('Team 2'!C2:C65,'Team 2'!$A$2:$A$65='Optimized Table'!$A$2)</f>
        <v>2</v>
      </c>
      <c r="D7" s="13" cm="1">
        <f t="array" ref="D7:D8">_xlfn._xlws.FILTER('Team 2'!D2:D65,'Team 2'!$A$2:$A$65='Optimized Table'!$A$2)</f>
        <v>25</v>
      </c>
      <c r="E7" s="13" cm="1">
        <f t="array" ref="E7:E8">_xlfn._xlws.FILTER('Team 2'!E2:E65,'Team 2'!$A$2:$A$65='Optimized Table'!$A$2)</f>
        <v>0</v>
      </c>
      <c r="F7" s="13" cm="1">
        <f t="array" ref="F7:F8">_xlfn._xlws.FILTER('Team 2'!F2:F65,'Team 2'!$A$2:$A$65='Optimized Table'!$A$2)</f>
        <v>13</v>
      </c>
      <c r="G7" s="13" cm="1">
        <f t="array" ref="G7:G8">_xlfn._xlws.FILTER('Team 2'!G2:G65,'Team 2'!$A$2:$A$65='Optimized Table'!$A$2)</f>
        <v>8</v>
      </c>
      <c r="H7" s="13" cm="1">
        <f t="array" ref="H7:H8">_xlfn._xlws.FILTER('Team 2'!H2:H65,'Team 2'!$A$2:$A$65='Optimized Table'!$A$2)</f>
        <v>21</v>
      </c>
      <c r="I7" s="13" cm="1">
        <f t="array" ref="I7:I8">_xlfn._xlws.FILTER('Team 2'!I2:I65,'Team 2'!$A$2:$A$65='Optimized Table'!$A$2)</f>
        <v>214</v>
      </c>
      <c r="J7" s="13" cm="1">
        <f t="array" ref="J7:J8">_xlfn._xlws.FILTER('Team 2'!J2:J65,'Team 2'!$A$2:$A$65='Optimized Table'!$A$2)</f>
        <v>188</v>
      </c>
      <c r="K7" s="13" cm="1">
        <f t="array" ref="K7:K8">_xlfn._xlws.FILTER('Team 2'!K2:K65,'Team 2'!$A$2:$A$65='Optimized Table'!$A$2)</f>
        <v>25</v>
      </c>
      <c r="L7" s="13" cm="1">
        <f t="array" ref="L7:L8">_xlfn._xlws.FILTER('Team 2'!L2:L65,'Team 2'!$A$2:$A$65='Optimized Table'!$A$2)</f>
        <v>19</v>
      </c>
      <c r="M7" s="13" cm="1">
        <f t="array" ref="M7:M8">_xlfn._xlws.FILTER('Team 2'!M2:M65,'Team 2'!$A$2:$A$65='Optimized Table'!$A$2)</f>
        <v>862</v>
      </c>
      <c r="N7" s="13" cm="1">
        <f t="array" ref="N7:N8">_xlfn._xlws.FILTER('Team 2'!N2:N65,'Team 2'!$A$2:$A$65='Optimized Table'!$A$2)</f>
        <v>814</v>
      </c>
      <c r="O7" s="13" cm="1">
        <f t="array" ref="O7:O8">_xlfn._xlws.FILTER('Team 2'!O2:O65,'Team 2'!$A$2:$A$65='Optimized Table'!$A$2)</f>
        <v>22</v>
      </c>
      <c r="P7" s="13" cm="1">
        <f t="array" ref="P7:P8">_xlfn._xlws.FILTER('Team 2'!P2:P65,'Team 2'!$A$2:$A$65='Optimized Table'!$A$2)</f>
        <v>5</v>
      </c>
      <c r="Q7" s="13" cm="1">
        <f t="array" ref="Q7:Q8">_xlfn._xlws.FILTER('Team 2'!Q2:Q65,'Team 2'!$A$2:$A$65='Optimized Table'!$A$2)</f>
        <v>4</v>
      </c>
      <c r="R7" s="13" cm="1">
        <f t="array" ref="R7:R8">_xlfn._xlws.FILTER('Team 2'!R2:R65,'Team 2'!$A$2:$A$65='Optimized Table'!$A$2)</f>
        <v>48</v>
      </c>
      <c r="S7" s="13" cm="1">
        <f t="array" ref="S7:S8">_xlfn._xlws.FILTER('Team 2'!S2:S65,'Team 2'!$A$2:$A$65='Optimized Table'!$A$2)</f>
        <v>141</v>
      </c>
    </row>
    <row r="8" spans="1:19" x14ac:dyDescent="0.25">
      <c r="A8" t="s">
        <v>71</v>
      </c>
      <c r="B8" s="22">
        <v>0.44</v>
      </c>
      <c r="C8" s="13">
        <v>2</v>
      </c>
      <c r="D8" s="13">
        <v>15</v>
      </c>
      <c r="E8" s="13">
        <v>2</v>
      </c>
      <c r="F8" s="13">
        <v>6</v>
      </c>
      <c r="G8" s="13">
        <v>8</v>
      </c>
      <c r="H8" s="13">
        <v>7</v>
      </c>
      <c r="I8" s="13">
        <v>203</v>
      </c>
      <c r="J8" s="13">
        <v>122</v>
      </c>
      <c r="K8" s="13">
        <v>24</v>
      </c>
      <c r="L8" s="13">
        <v>8</v>
      </c>
      <c r="M8" s="13">
        <v>603</v>
      </c>
      <c r="N8" s="13">
        <v>511</v>
      </c>
      <c r="O8" s="13">
        <v>16</v>
      </c>
      <c r="P8" s="13">
        <v>4</v>
      </c>
      <c r="Q8" s="13">
        <v>5</v>
      </c>
      <c r="R8" s="13">
        <v>79</v>
      </c>
      <c r="S8" s="13">
        <v>323</v>
      </c>
    </row>
    <row r="9" spans="1:19" x14ac:dyDescent="0.25">
      <c r="A9" t="s">
        <v>72</v>
      </c>
      <c r="B9" s="21" cm="1">
        <f t="array" ref="B9">_xlfn._xlws.FILTER('Team 1'!B2:B65,'Team 1'!$A$2:$A$65=$A$9)</f>
        <v>0.24</v>
      </c>
      <c r="C9" s="15" cm="1">
        <f t="array" ref="C9">_xlfn._xlws.FILTER('Team 1'!C2:C65,'Team 1'!$A$2:$A$65=$A$9)</f>
        <v>1</v>
      </c>
      <c r="D9" s="15" cm="1">
        <f t="array" ref="D9">_xlfn._xlws.FILTER('Team 1'!D2:D65,'Team 1'!$A$2:$A$65=$A$9)</f>
        <v>8</v>
      </c>
      <c r="E9" s="15" cm="1">
        <f t="array" ref="E9">_xlfn._xlws.FILTER('Team 1'!E2:E65,'Team 1'!$A$2:$A$65=$A$9)</f>
        <v>0</v>
      </c>
      <c r="F9" s="15" cm="1">
        <f t="array" ref="F9">_xlfn._xlws.FILTER('Team 1'!F2:F65,'Team 1'!$A$2:$A$65=$A$9)</f>
        <v>4</v>
      </c>
      <c r="G9" s="15" cm="1">
        <f t="array" ref="G9">_xlfn._xlws.FILTER('Team 1'!G2:G65,'Team 1'!$A$2:$A$65=$A$9)</f>
        <v>2</v>
      </c>
      <c r="H9" s="15" cm="1">
        <f t="array" ref="H9">_xlfn._xlws.FILTER('Team 1'!H2:H65,'Team 1'!$A$2:$A$65=$A$9)</f>
        <v>8</v>
      </c>
      <c r="I9" s="15" cm="1">
        <f t="array" ref="I9">_xlfn._xlws.FILTER('Team 1'!I2:I65,'Team 1'!$A$2:$A$65=$A$9)</f>
        <v>166</v>
      </c>
      <c r="J9" s="15" cm="1">
        <f t="array" ref="J9">_xlfn._xlws.FILTER('Team 1'!J2:J65,'Team 1'!$A$2:$A$65=$A$9)</f>
        <v>81</v>
      </c>
      <c r="K9" s="15" cm="1">
        <f t="array" ref="K9">_xlfn._xlws.FILTER('Team 1'!K2:K65,'Team 1'!$A$2:$A$65=$A$9)</f>
        <v>17</v>
      </c>
      <c r="L9" s="15" cm="1">
        <f t="array" ref="L9">_xlfn._xlws.FILTER('Team 1'!L2:L65,'Team 1'!$A$2:$A$65=$A$9)</f>
        <v>7</v>
      </c>
      <c r="M9" s="15" cm="1">
        <f t="array" ref="M9">_xlfn._xlws.FILTER('Team 1'!M2:M65,'Team 1'!$A$2:$A$65=$A$9)</f>
        <v>286</v>
      </c>
      <c r="N9" s="15" cm="1">
        <f t="array" ref="N9">_xlfn._xlws.FILTER('Team 1'!N2:N65,'Team 1'!$A$2:$A$65=$A$9)</f>
        <v>187</v>
      </c>
      <c r="O9" s="15" cm="1">
        <f t="array" ref="O9">_xlfn._xlws.FILTER('Team 1'!O2:O65,'Team 1'!$A$2:$A$65=$A$9)</f>
        <v>11</v>
      </c>
      <c r="P9" s="15" cm="1">
        <f t="array" ref="P9">_xlfn._xlws.FILTER('Team 1'!P2:P65,'Team 1'!$A$2:$A$65=$A$9)</f>
        <v>2</v>
      </c>
      <c r="Q9" s="15" cm="1">
        <f t="array" ref="Q9">_xlfn._xlws.FILTER('Team 1'!Q2:Q65,'Team 1'!$A$2:$A$65=$A$9)</f>
        <v>14</v>
      </c>
      <c r="R9" s="15" cm="1">
        <f t="array" ref="R9">_xlfn._xlws.FILTER('Team 1'!R2:R65,'Team 1'!$A$2:$A$65=$A$9)</f>
        <v>90</v>
      </c>
      <c r="S9" s="15" cm="1">
        <f t="array" ref="S9">_xlfn._xlws.FILTER('Team 1'!S2:S65,'Team 1'!$A$2:$A$65=$A$9)</f>
        <v>341</v>
      </c>
    </row>
    <row r="10" spans="1:19" x14ac:dyDescent="0.25">
      <c r="A10" t="s">
        <v>72</v>
      </c>
      <c r="B10" s="21" cm="1">
        <f t="array" ref="B10:B12">_xlfn._xlws.FILTER('Team 2'!B2:B65,'Team 2'!$A$2:$A$65=$A$9)</f>
        <v>0.35</v>
      </c>
      <c r="C10" s="15" cm="1">
        <f t="array" ref="C10:C12">_xlfn._xlws.FILTER('Team 2'!C2:C65,'Team 2'!$A$2:$A$65=$A$9)</f>
        <v>1</v>
      </c>
      <c r="D10" s="15" cm="1">
        <f t="array" ref="D10:D12">_xlfn._xlws.FILTER('Team 2'!D2:D65,'Team 2'!$A$2:$A$65=$A$9)</f>
        <v>4</v>
      </c>
      <c r="E10" s="15" cm="1">
        <f t="array" ref="E10:E12">_xlfn._xlws.FILTER('Team 2'!E2:E65,'Team 2'!$A$2:$A$65=$A$9)</f>
        <v>4</v>
      </c>
      <c r="F10" s="15" cm="1">
        <f t="array" ref="F10:F12">_xlfn._xlws.FILTER('Team 2'!F2:F65,'Team 2'!$A$2:$A$65=$A$9)</f>
        <v>1</v>
      </c>
      <c r="G10" s="15" cm="1">
        <f t="array" ref="G10:G12">_xlfn._xlws.FILTER('Team 2'!G2:G65,'Team 2'!$A$2:$A$65=$A$9)</f>
        <v>3</v>
      </c>
      <c r="H10" s="15" cm="1">
        <f t="array" ref="H10:H12">_xlfn._xlws.FILTER('Team 2'!H2:H65,'Team 2'!$A$2:$A$65=$A$9)</f>
        <v>7</v>
      </c>
      <c r="I10" s="15" cm="1">
        <f t="array" ref="I10:I12">_xlfn._xlws.FILTER('Team 2'!I2:I65,'Team 2'!$A$2:$A$65=$A$9)</f>
        <v>133</v>
      </c>
      <c r="J10" s="15" cm="1">
        <f t="array" ref="J10:J12">_xlfn._xlws.FILTER('Team 2'!J2:J65,'Team 2'!$A$2:$A$65=$A$9)</f>
        <v>84</v>
      </c>
      <c r="K10" s="15" cm="1">
        <f t="array" ref="K10:K12">_xlfn._xlws.FILTER('Team 2'!K2:K65,'Team 2'!$A$2:$A$65=$A$9)</f>
        <v>15</v>
      </c>
      <c r="L10" s="15" cm="1">
        <f t="array" ref="L10:L12">_xlfn._xlws.FILTER('Team 2'!L2:L65,'Team 2'!$A$2:$A$65=$A$9)</f>
        <v>7</v>
      </c>
      <c r="M10" s="15" cm="1">
        <f t="array" ref="M10:M12">_xlfn._xlws.FILTER('Team 2'!M2:M65,'Team 2'!$A$2:$A$65=$A$9)</f>
        <v>466</v>
      </c>
      <c r="N10" s="15" cm="1">
        <f t="array" ref="N10:N12">_xlfn._xlws.FILTER('Team 2'!N2:N65,'Team 2'!$A$2:$A$65=$A$9)</f>
        <v>399</v>
      </c>
      <c r="O10" s="15" cm="1">
        <f t="array" ref="O10:O12">_xlfn._xlws.FILTER('Team 2'!O2:O65,'Team 2'!$A$2:$A$65=$A$9)</f>
        <v>9</v>
      </c>
      <c r="P10" s="15" cm="1">
        <f t="array" ref="P10:P12">_xlfn._xlws.FILTER('Team 2'!P2:P65,'Team 2'!$A$2:$A$65=$A$9)</f>
        <v>2</v>
      </c>
      <c r="Q10" s="15" cm="1">
        <f t="array" ref="Q10:Q12">_xlfn._xlws.FILTER('Team 2'!Q2:Q65,'Team 2'!$A$2:$A$65=$A$9)</f>
        <v>22</v>
      </c>
      <c r="R10" s="15" cm="1">
        <f t="array" ref="R10:R12">_xlfn._xlws.FILTER('Team 2'!R2:R65,'Team 2'!$A$2:$A$65=$A$9)</f>
        <v>56</v>
      </c>
      <c r="S10" s="15" cm="1">
        <f t="array" ref="S10:S12">_xlfn._xlws.FILTER('Team 2'!S2:S65,'Team 2'!$A$2:$A$65=$A$9)</f>
        <v>316</v>
      </c>
    </row>
    <row r="11" spans="1:19" x14ac:dyDescent="0.25">
      <c r="A11" t="s">
        <v>72</v>
      </c>
      <c r="B11" s="21">
        <v>0.31</v>
      </c>
      <c r="C11" s="14">
        <v>1</v>
      </c>
      <c r="D11" s="14">
        <v>8</v>
      </c>
      <c r="E11" s="14">
        <v>0</v>
      </c>
      <c r="F11" s="14">
        <v>2</v>
      </c>
      <c r="G11" s="14">
        <v>3</v>
      </c>
      <c r="H11" s="14">
        <v>8</v>
      </c>
      <c r="I11" s="14">
        <v>171</v>
      </c>
      <c r="J11" s="14">
        <v>91</v>
      </c>
      <c r="K11" s="14">
        <v>19</v>
      </c>
      <c r="L11" s="14">
        <v>10</v>
      </c>
      <c r="M11" s="14">
        <v>334</v>
      </c>
      <c r="N11" s="14">
        <v>239</v>
      </c>
      <c r="O11" s="14">
        <v>23</v>
      </c>
      <c r="P11" s="14">
        <v>4</v>
      </c>
      <c r="Q11" s="14">
        <v>13</v>
      </c>
      <c r="R11" s="14">
        <v>88</v>
      </c>
      <c r="S11" s="14">
        <v>273</v>
      </c>
    </row>
    <row r="12" spans="1:19" x14ac:dyDescent="0.25">
      <c r="A12" t="s">
        <v>72</v>
      </c>
      <c r="B12" s="21">
        <v>0.35</v>
      </c>
      <c r="C12" s="14">
        <v>1</v>
      </c>
      <c r="D12" s="14">
        <v>5</v>
      </c>
      <c r="E12" s="14">
        <v>2</v>
      </c>
      <c r="F12" s="14">
        <v>2</v>
      </c>
      <c r="G12" s="14">
        <v>2</v>
      </c>
      <c r="H12" s="14">
        <v>8</v>
      </c>
      <c r="I12" s="14">
        <v>146</v>
      </c>
      <c r="J12" s="14">
        <v>92</v>
      </c>
      <c r="K12" s="14">
        <v>12</v>
      </c>
      <c r="L12" s="14">
        <v>7</v>
      </c>
      <c r="M12" s="14">
        <v>450</v>
      </c>
      <c r="N12" s="14">
        <v>381</v>
      </c>
      <c r="O12" s="14">
        <v>15</v>
      </c>
      <c r="P12" s="14">
        <v>2</v>
      </c>
      <c r="Q12" s="14">
        <v>14</v>
      </c>
      <c r="R12" s="14">
        <v>73</v>
      </c>
      <c r="S12" s="14">
        <v>453</v>
      </c>
    </row>
    <row r="13" spans="1:19" x14ac:dyDescent="0.25">
      <c r="A13" t="s">
        <v>73</v>
      </c>
      <c r="B13" s="21" cm="1">
        <f t="array" ref="B13:B14">_xlfn._xlws.FILTER('Team 1'!B2:B65,'Team 1'!$A$2:$A$65=$A$13)</f>
        <v>0.46</v>
      </c>
      <c r="C13" s="15" cm="1">
        <f t="array" ref="C13:C14">_xlfn._xlws.FILTER('Team 1'!C2:C65,'Team 1'!$A$2:$A$65=$A$13)</f>
        <v>1</v>
      </c>
      <c r="D13" s="15" cm="1">
        <f t="array" ref="D13:D14">_xlfn._xlws.FILTER('Team 1'!D2:D65,'Team 1'!$A$2:$A$65=$A$13)</f>
        <v>9</v>
      </c>
      <c r="E13" s="15" cm="1">
        <f t="array" ref="E13:E14">_xlfn._xlws.FILTER('Team 1'!E2:E65,'Team 1'!$A$2:$A$65=$A$13)</f>
        <v>0</v>
      </c>
      <c r="F13" s="15" cm="1">
        <f t="array" ref="F13:F14">_xlfn._xlws.FILTER('Team 1'!F2:F65,'Team 1'!$A$2:$A$65=$A$13)</f>
        <v>3</v>
      </c>
      <c r="G13" s="15" cm="1">
        <f t="array" ref="G13:G14">_xlfn._xlws.FILTER('Team 1'!G2:G65,'Team 1'!$A$2:$A$65=$A$13)</f>
        <v>6</v>
      </c>
      <c r="H13" s="15" cm="1">
        <f t="array" ref="H13:H14">_xlfn._xlws.FILTER('Team 1'!H2:H65,'Team 1'!$A$2:$A$65=$A$13)</f>
        <v>8</v>
      </c>
      <c r="I13" s="15" cm="1">
        <f t="array" ref="I13:I14">_xlfn._xlws.FILTER('Team 1'!I2:I65,'Team 1'!$A$2:$A$65=$A$13)</f>
        <v>175</v>
      </c>
      <c r="J13" s="15" cm="1">
        <f t="array" ref="J13:J14">_xlfn._xlws.FILTER('Team 1'!J2:J65,'Team 1'!$A$2:$A$65=$A$13)</f>
        <v>118</v>
      </c>
      <c r="K13" s="15" cm="1">
        <f t="array" ref="K13:K14">_xlfn._xlws.FILTER('Team 1'!K2:K65,'Team 1'!$A$2:$A$65=$A$13)</f>
        <v>13</v>
      </c>
      <c r="L13" s="15" cm="1">
        <f t="array" ref="L13:L14">_xlfn._xlws.FILTER('Team 1'!L2:L65,'Team 1'!$A$2:$A$65=$A$13)</f>
        <v>6</v>
      </c>
      <c r="M13" s="15" cm="1">
        <f t="array" ref="M13:M14">_xlfn._xlws.FILTER('Team 1'!M2:M65,'Team 1'!$A$2:$A$65=$A$13)</f>
        <v>512</v>
      </c>
      <c r="N13" s="15" cm="1">
        <f t="array" ref="N13:N14">_xlfn._xlws.FILTER('Team 1'!N2:N65,'Team 1'!$A$2:$A$65=$A$13)</f>
        <v>439</v>
      </c>
      <c r="O13" s="15" cm="1">
        <f t="array" ref="O13:O14">_xlfn._xlws.FILTER('Team 1'!O2:O65,'Team 1'!$A$2:$A$65=$A$13)</f>
        <v>8</v>
      </c>
      <c r="P13" s="15" cm="1">
        <f t="array" ref="P13:P14">_xlfn._xlws.FILTER('Team 1'!P2:P65,'Team 1'!$A$2:$A$65=$A$13)</f>
        <v>5</v>
      </c>
      <c r="Q13" s="15" cm="1">
        <f t="array" ref="Q13:Q14">_xlfn._xlws.FILTER('Team 1'!Q2:Q65,'Team 1'!$A$2:$A$65=$A$13)</f>
        <v>21</v>
      </c>
      <c r="R13" s="15" cm="1">
        <f t="array" ref="R13:R14">_xlfn._xlws.FILTER('Team 1'!R2:R65,'Team 1'!$A$2:$A$65=$A$13)</f>
        <v>74</v>
      </c>
      <c r="S13" s="15" cm="1">
        <f t="array" ref="S13:S14">_xlfn._xlws.FILTER('Team 1'!S2:S65,'Team 1'!$A$2:$A$65=$A$13)</f>
        <v>284</v>
      </c>
    </row>
    <row r="14" spans="1:19" x14ac:dyDescent="0.25">
      <c r="A14" t="s">
        <v>73</v>
      </c>
      <c r="B14" s="21">
        <v>0.56000000000000005</v>
      </c>
      <c r="C14" s="15">
        <v>0</v>
      </c>
      <c r="D14" s="15">
        <v>10</v>
      </c>
      <c r="E14" s="15">
        <v>2</v>
      </c>
      <c r="F14" s="15">
        <v>4</v>
      </c>
      <c r="G14" s="15">
        <v>6</v>
      </c>
      <c r="H14" s="15">
        <v>4</v>
      </c>
      <c r="I14" s="15">
        <v>149</v>
      </c>
      <c r="J14" s="15">
        <v>104</v>
      </c>
      <c r="K14" s="15">
        <v>13</v>
      </c>
      <c r="L14" s="15">
        <v>3</v>
      </c>
      <c r="M14" s="15">
        <v>671</v>
      </c>
      <c r="N14" s="15">
        <v>598</v>
      </c>
      <c r="O14" s="15">
        <v>19</v>
      </c>
      <c r="P14" s="15">
        <v>3</v>
      </c>
      <c r="Q14" s="15">
        <v>11</v>
      </c>
      <c r="R14" s="15">
        <v>38</v>
      </c>
      <c r="S14" s="15">
        <v>194</v>
      </c>
    </row>
    <row r="15" spans="1:19" x14ac:dyDescent="0.25">
      <c r="A15" t="s">
        <v>73</v>
      </c>
      <c r="B15" s="21" cm="1">
        <f t="array" ref="B15">_xlfn._xlws.FILTER('Team 2'!B2:B65,'Team 2'!$A$2:$A$65=$A$13)</f>
        <v>0.47</v>
      </c>
      <c r="C15" s="15" cm="1">
        <f t="array" ref="C15">_xlfn._xlws.FILTER('Team 2'!C2:C65,'Team 2'!$A$2:$A$65=$A$13)</f>
        <v>0</v>
      </c>
      <c r="D15" s="15" cm="1">
        <f t="array" ref="D15">_xlfn._xlws.FILTER('Team 2'!D2:D65,'Team 2'!$A$2:$A$65=$A$13)</f>
        <v>15</v>
      </c>
      <c r="E15" s="15" cm="1">
        <f t="array" ref="E15">_xlfn._xlws.FILTER('Team 2'!E2:E65,'Team 2'!$A$2:$A$65=$A$13)</f>
        <v>0</v>
      </c>
      <c r="F15" s="15" cm="1">
        <f t="array" ref="F15">_xlfn._xlws.FILTER('Team 2'!F2:F65,'Team 2'!$A$2:$A$65=$A$13)</f>
        <v>4</v>
      </c>
      <c r="G15" s="15" cm="1">
        <f t="array" ref="G15">_xlfn._xlws.FILTER('Team 2'!G2:G65,'Team 2'!$A$2:$A$65=$A$13)</f>
        <v>7</v>
      </c>
      <c r="H15" s="15" cm="1">
        <f t="array" ref="H15">_xlfn._xlws.FILTER('Team 2'!H2:H65,'Team 2'!$A$2:$A$65=$A$13)</f>
        <v>12</v>
      </c>
      <c r="I15" s="15" cm="1">
        <f t="array" ref="I15">_xlfn._xlws.FILTER('Team 2'!I2:I65,'Team 2'!$A$2:$A$65=$A$13)</f>
        <v>177</v>
      </c>
      <c r="J15" s="15" cm="1">
        <f t="array" ref="J15">_xlfn._xlws.FILTER('Team 2'!J2:J65,'Team 2'!$A$2:$A$65=$A$13)</f>
        <v>115</v>
      </c>
      <c r="K15" s="15" cm="1">
        <f t="array" ref="K15">_xlfn._xlws.FILTER('Team 2'!K2:K65,'Team 2'!$A$2:$A$65=$A$13)</f>
        <v>26</v>
      </c>
      <c r="L15" s="15" cm="1">
        <f t="array" ref="L15">_xlfn._xlws.FILTER('Team 2'!L2:L65,'Team 2'!$A$2:$A$65=$A$13)</f>
        <v>14</v>
      </c>
      <c r="M15" s="15" cm="1">
        <f t="array" ref="M15">_xlfn._xlws.FILTER('Team 2'!M2:M65,'Team 2'!$A$2:$A$65=$A$13)</f>
        <v>596</v>
      </c>
      <c r="N15" s="15" cm="1">
        <f t="array" ref="N15">_xlfn._xlws.FILTER('Team 2'!N2:N65,'Team 2'!$A$2:$A$65=$A$13)</f>
        <v>531</v>
      </c>
      <c r="O15" s="15" cm="1">
        <f t="array" ref="O15">_xlfn._xlws.FILTER('Team 2'!O2:O65,'Team 2'!$A$2:$A$65=$A$13)</f>
        <v>24</v>
      </c>
      <c r="P15" s="15" cm="1">
        <f t="array" ref="P15">_xlfn._xlws.FILTER('Team 2'!P2:P65,'Team 2'!$A$2:$A$65=$A$13)</f>
        <v>8</v>
      </c>
      <c r="Q15" s="15" cm="1">
        <f t="array" ref="Q15">_xlfn._xlws.FILTER('Team 2'!Q2:Q65,'Team 2'!$A$2:$A$65=$A$13)</f>
        <v>11</v>
      </c>
      <c r="R15" s="15" cm="1">
        <f t="array" ref="R15">_xlfn._xlws.FILTER('Team 2'!R2:R65,'Team 2'!$A$2:$A$65=$A$13)</f>
        <v>68</v>
      </c>
      <c r="S15" s="15" cm="1">
        <f t="array" ref="S15">_xlfn._xlws.FILTER('Team 2'!S2:S65,'Team 2'!$A$2:$A$65=$A$13)</f>
        <v>346</v>
      </c>
    </row>
    <row r="16" spans="1:19" x14ac:dyDescent="0.25">
      <c r="A16" t="s">
        <v>74</v>
      </c>
      <c r="B16" s="21" cm="1">
        <f t="array" ref="B16:B18">_xlfn._xlws.FILTER('Team 1'!B2:B65,'Team 1'!$A$2:$A$65=$A$16)</f>
        <v>0.53</v>
      </c>
      <c r="C16" s="15" cm="1">
        <f t="array" ref="C16:C18">_xlfn._xlws.FILTER('Team 1'!C2:C65,'Team 1'!$A$2:$A$65=$A$16)</f>
        <v>2</v>
      </c>
      <c r="D16" s="15" cm="1">
        <f t="array" ref="D16:D18">_xlfn._xlws.FILTER('Team 1'!D2:D65,'Team 1'!$A$2:$A$65=$A$16)</f>
        <v>24</v>
      </c>
      <c r="E16" s="15" cm="1">
        <f t="array" ref="E16:E18">_xlfn._xlws.FILTER('Team 1'!E2:E65,'Team 1'!$A$2:$A$65=$A$16)</f>
        <v>0</v>
      </c>
      <c r="F16" s="15" cm="1">
        <f t="array" ref="F16:F18">_xlfn._xlws.FILTER('Team 1'!F2:F65,'Team 1'!$A$2:$A$65=$A$16)</f>
        <v>10</v>
      </c>
      <c r="G16" s="15" cm="1">
        <f t="array" ref="G16:G18">_xlfn._xlws.FILTER('Team 1'!G2:G65,'Team 1'!$A$2:$A$65=$A$16)</f>
        <v>9</v>
      </c>
      <c r="H16" s="15" cm="1">
        <f t="array" ref="H16:H18">_xlfn._xlws.FILTER('Team 1'!H2:H65,'Team 1'!$A$2:$A$65=$A$16)</f>
        <v>11</v>
      </c>
      <c r="I16" s="15" cm="1">
        <f t="array" ref="I16:I18">_xlfn._xlws.FILTER('Team 1'!I2:I65,'Team 1'!$A$2:$A$65=$A$16)</f>
        <v>184</v>
      </c>
      <c r="J16" s="15" cm="1">
        <f t="array" ref="J16:J18">_xlfn._xlws.FILTER('Team 1'!J2:J65,'Team 1'!$A$2:$A$65=$A$16)</f>
        <v>134</v>
      </c>
      <c r="K16" s="15" cm="1">
        <f t="array" ref="K16:K18">_xlfn._xlws.FILTER('Team 1'!K2:K65,'Team 1'!$A$2:$A$65=$A$16)</f>
        <v>16</v>
      </c>
      <c r="L16" s="15" cm="1">
        <f t="array" ref="L16:L18">_xlfn._xlws.FILTER('Team 1'!L2:L65,'Team 1'!$A$2:$A$65=$A$16)</f>
        <v>10</v>
      </c>
      <c r="M16" s="15" cm="1">
        <f t="array" ref="M16:M18">_xlfn._xlws.FILTER('Team 1'!M2:M65,'Team 1'!$A$2:$A$65=$A$16)</f>
        <v>585</v>
      </c>
      <c r="N16" s="15" cm="1">
        <f t="array" ref="N16:N18">_xlfn._xlws.FILTER('Team 1'!N2:N65,'Team 1'!$A$2:$A$65=$A$16)</f>
        <v>526</v>
      </c>
      <c r="O16" s="15" cm="1">
        <f t="array" ref="O16:O18">_xlfn._xlws.FILTER('Team 1'!O2:O65,'Team 1'!$A$2:$A$65=$A$16)</f>
        <v>19</v>
      </c>
      <c r="P16" s="15" cm="1">
        <f t="array" ref="P16:P18">_xlfn._xlws.FILTER('Team 1'!P2:P65,'Team 1'!$A$2:$A$65=$A$16)</f>
        <v>3</v>
      </c>
      <c r="Q16" s="15" cm="1">
        <f t="array" ref="Q16:Q18">_xlfn._xlws.FILTER('Team 1'!Q2:Q65,'Team 1'!$A$2:$A$65=$A$16)</f>
        <v>4</v>
      </c>
      <c r="R16" s="15" cm="1">
        <f t="array" ref="R16:R18">_xlfn._xlws.FILTER('Team 1'!R2:R65,'Team 1'!$A$2:$A$65=$A$16)</f>
        <v>72</v>
      </c>
      <c r="S16" s="15" cm="1">
        <f t="array" ref="S16:S18">_xlfn._xlws.FILTER('Team 1'!S2:S65,'Team 1'!$A$2:$A$65=$A$16)</f>
        <v>236</v>
      </c>
    </row>
    <row r="17" spans="1:19" x14ac:dyDescent="0.25">
      <c r="A17" t="s">
        <v>74</v>
      </c>
      <c r="B17" s="21">
        <v>0.51</v>
      </c>
      <c r="C17" s="15">
        <v>1</v>
      </c>
      <c r="D17" s="15">
        <v>9</v>
      </c>
      <c r="E17" s="15">
        <v>0</v>
      </c>
      <c r="F17" s="15">
        <v>5</v>
      </c>
      <c r="G17" s="15">
        <v>2</v>
      </c>
      <c r="H17" s="15">
        <v>16</v>
      </c>
      <c r="I17" s="15">
        <v>164</v>
      </c>
      <c r="J17" s="15">
        <v>114</v>
      </c>
      <c r="K17" s="15">
        <v>20</v>
      </c>
      <c r="L17" s="15">
        <v>11</v>
      </c>
      <c r="M17" s="15">
        <v>565</v>
      </c>
      <c r="N17" s="15">
        <v>498</v>
      </c>
      <c r="O17" s="15">
        <v>26</v>
      </c>
      <c r="P17" s="15">
        <v>3</v>
      </c>
      <c r="Q17" s="15">
        <v>4</v>
      </c>
      <c r="R17" s="15">
        <v>85</v>
      </c>
      <c r="S17" s="15">
        <v>282</v>
      </c>
    </row>
    <row r="18" spans="1:19" x14ac:dyDescent="0.25">
      <c r="A18" t="s">
        <v>74</v>
      </c>
      <c r="B18" s="21">
        <v>0.47</v>
      </c>
      <c r="C18" s="15">
        <v>4</v>
      </c>
      <c r="D18" s="15">
        <v>18</v>
      </c>
      <c r="E18" s="15">
        <v>1</v>
      </c>
      <c r="F18" s="15">
        <v>9</v>
      </c>
      <c r="G18" s="15">
        <v>8</v>
      </c>
      <c r="H18" s="15">
        <v>17</v>
      </c>
      <c r="I18" s="15">
        <v>193</v>
      </c>
      <c r="J18" s="15">
        <v>145</v>
      </c>
      <c r="K18" s="15">
        <v>21</v>
      </c>
      <c r="L18" s="15">
        <v>17</v>
      </c>
      <c r="M18" s="15">
        <v>616</v>
      </c>
      <c r="N18" s="15">
        <v>556</v>
      </c>
      <c r="O18" s="15">
        <v>18</v>
      </c>
      <c r="P18" s="15">
        <v>4</v>
      </c>
      <c r="Q18" s="15">
        <v>10</v>
      </c>
      <c r="R18" s="15">
        <v>73</v>
      </c>
      <c r="S18" s="15">
        <v>310</v>
      </c>
    </row>
    <row r="19" spans="1:19" x14ac:dyDescent="0.25">
      <c r="A19" t="s">
        <v>74</v>
      </c>
      <c r="B19" s="21" cm="1">
        <f t="array" ref="B19:B20">_xlfn._xlws.FILTER('Team 2'!B2:B65,'Team 2'!$A$2:$A$65=$A$16)</f>
        <v>0.56000000000000005</v>
      </c>
      <c r="C19" s="15" cm="1">
        <f t="array" ref="C19:C20">_xlfn._xlws.FILTER('Team 2'!C2:C65,'Team 2'!$A$2:$A$65=$A$16)</f>
        <v>0</v>
      </c>
      <c r="D19" s="15" cm="1">
        <f t="array" ref="D19:D20">_xlfn._xlws.FILTER('Team 2'!D2:D65,'Team 2'!$A$2:$A$65=$A$16)</f>
        <v>19</v>
      </c>
      <c r="E19" s="15" cm="1">
        <f t="array" ref="E19:E20">_xlfn._xlws.FILTER('Team 2'!E2:E65,'Team 2'!$A$2:$A$65=$A$16)</f>
        <v>1</v>
      </c>
      <c r="F19" s="15" cm="1">
        <f t="array" ref="F19:F20">_xlfn._xlws.FILTER('Team 2'!F2:F65,'Team 2'!$A$2:$A$65=$A$16)</f>
        <v>6</v>
      </c>
      <c r="G19" s="15" cm="1">
        <f t="array" ref="G19:G20">_xlfn._xlws.FILTER('Team 2'!G2:G65,'Team 2'!$A$2:$A$65=$A$16)</f>
        <v>11</v>
      </c>
      <c r="H19" s="15" cm="1">
        <f t="array" ref="H19:H20">_xlfn._xlws.FILTER('Team 2'!H2:H65,'Team 2'!$A$2:$A$65=$A$16)</f>
        <v>9</v>
      </c>
      <c r="I19" s="15" cm="1">
        <f t="array" ref="I19:I20">_xlfn._xlws.FILTER('Team 2'!I2:I65,'Team 2'!$A$2:$A$65=$A$16)</f>
        <v>181</v>
      </c>
      <c r="J19" s="15" cm="1">
        <f t="array" ref="J19:J20">_xlfn._xlws.FILTER('Team 2'!J2:J65,'Team 2'!$A$2:$A$65=$A$16)</f>
        <v>145</v>
      </c>
      <c r="K19" s="15" cm="1">
        <f t="array" ref="K19:K20">_xlfn._xlws.FILTER('Team 2'!K2:K65,'Team 2'!$A$2:$A$65=$A$16)</f>
        <v>15</v>
      </c>
      <c r="L19" s="15" cm="1">
        <f t="array" ref="L19:L20">_xlfn._xlws.FILTER('Team 2'!L2:L65,'Team 2'!$A$2:$A$65=$A$16)</f>
        <v>9</v>
      </c>
      <c r="M19" s="15" cm="1">
        <f t="array" ref="M19:M20">_xlfn._xlws.FILTER('Team 2'!M2:M65,'Team 2'!$A$2:$A$65=$A$16)</f>
        <v>548</v>
      </c>
      <c r="N19" s="15" cm="1">
        <f t="array" ref="N19:N20">_xlfn._xlws.FILTER('Team 2'!N2:N65,'Team 2'!$A$2:$A$65=$A$16)</f>
        <v>491</v>
      </c>
      <c r="O19" s="15" cm="1">
        <f t="array" ref="O19:O20">_xlfn._xlws.FILTER('Team 2'!O2:O65,'Team 2'!$A$2:$A$65=$A$16)</f>
        <v>28</v>
      </c>
      <c r="P19" s="15" cm="1">
        <f t="array" ref="P19:P20">_xlfn._xlws.FILTER('Team 2'!P2:P65,'Team 2'!$A$2:$A$65=$A$16)</f>
        <v>8</v>
      </c>
      <c r="Q19" s="15" cm="1">
        <f t="array" ref="Q19:Q20">_xlfn._xlws.FILTER('Team 2'!Q2:Q65,'Team 2'!$A$2:$A$65=$A$16)</f>
        <v>7</v>
      </c>
      <c r="R19" s="15" cm="1">
        <f t="array" ref="R19:R20">_xlfn._xlws.FILTER('Team 2'!R2:R65,'Team 2'!$A$2:$A$65=$A$16)</f>
        <v>54</v>
      </c>
      <c r="S19" s="15" cm="1">
        <f t="array" ref="S19:S20">_xlfn._xlws.FILTER('Team 2'!S2:S65,'Team 2'!$A$2:$A$65=$A$16)</f>
        <v>226</v>
      </c>
    </row>
    <row r="20" spans="1:19" x14ac:dyDescent="0.25">
      <c r="A20" t="s">
        <v>74</v>
      </c>
      <c r="B20" s="21">
        <v>0.45</v>
      </c>
      <c r="C20" s="15">
        <v>1</v>
      </c>
      <c r="D20" s="15">
        <v>20</v>
      </c>
      <c r="E20" s="15">
        <v>1</v>
      </c>
      <c r="F20" s="15">
        <v>11</v>
      </c>
      <c r="G20" s="15">
        <v>4</v>
      </c>
      <c r="H20" s="15">
        <v>11</v>
      </c>
      <c r="I20" s="15">
        <v>185</v>
      </c>
      <c r="J20" s="15">
        <v>121</v>
      </c>
      <c r="K20" s="15">
        <v>19</v>
      </c>
      <c r="L20" s="15">
        <v>10</v>
      </c>
      <c r="M20" s="15">
        <v>695</v>
      </c>
      <c r="N20" s="15">
        <v>625</v>
      </c>
      <c r="O20" s="15">
        <v>25</v>
      </c>
      <c r="P20" s="15">
        <v>6</v>
      </c>
      <c r="Q20" s="15">
        <v>9</v>
      </c>
      <c r="R20" s="15">
        <v>77</v>
      </c>
      <c r="S20" s="15">
        <v>423</v>
      </c>
    </row>
    <row r="21" spans="1:19" x14ac:dyDescent="0.25">
      <c r="A21" t="s">
        <v>75</v>
      </c>
      <c r="B21" s="21" cm="1">
        <f t="array" ref="B21:B22">_xlfn._xlws.FILTER('Team 1'!B2:B65,'Team 1'!$A$2:$A$65=$A$21)</f>
        <v>0.38</v>
      </c>
      <c r="C21" s="15" cm="1">
        <f t="array" ref="C21:C22">_xlfn._xlws.FILTER('Team 1'!C2:C65,'Team 1'!$A$2:$A$65=$A$21)</f>
        <v>3</v>
      </c>
      <c r="D21" s="15" cm="1">
        <f t="array" ref="D21:D22">_xlfn._xlws.FILTER('Team 1'!D2:D65,'Team 1'!$A$2:$A$65=$A$21)</f>
        <v>13</v>
      </c>
      <c r="E21" s="15" cm="1">
        <f t="array" ref="E21:E22">_xlfn._xlws.FILTER('Team 1'!E2:E65,'Team 1'!$A$2:$A$65=$A$21)</f>
        <v>3</v>
      </c>
      <c r="F21" s="15" cm="1">
        <f t="array" ref="F21:F22">_xlfn._xlws.FILTER('Team 1'!F2:F65,'Team 1'!$A$2:$A$65=$A$21)</f>
        <v>8</v>
      </c>
      <c r="G21" s="15" cm="1">
        <f t="array" ref="G21:G22">_xlfn._xlws.FILTER('Team 1'!G2:G65,'Team 1'!$A$2:$A$65=$A$21)</f>
        <v>3</v>
      </c>
      <c r="H21" s="15" cm="1">
        <f t="array" ref="H21:H22">_xlfn._xlws.FILTER('Team 1'!H2:H65,'Team 1'!$A$2:$A$65=$A$21)</f>
        <v>15</v>
      </c>
      <c r="I21" s="15" cm="1">
        <f t="array" ref="I21:I22">_xlfn._xlws.FILTER('Team 1'!I2:I65,'Team 1'!$A$2:$A$65=$A$21)</f>
        <v>173</v>
      </c>
      <c r="J21" s="15" cm="1">
        <f t="array" ref="J21:J22">_xlfn._xlws.FILTER('Team 1'!J2:J65,'Team 1'!$A$2:$A$65=$A$21)</f>
        <v>78</v>
      </c>
      <c r="K21" s="15" cm="1">
        <f t="array" ref="K21:K22">_xlfn._xlws.FILTER('Team 1'!K2:K65,'Team 1'!$A$2:$A$65=$A$21)</f>
        <v>22</v>
      </c>
      <c r="L21" s="15" cm="1">
        <f t="array" ref="L21:L22">_xlfn._xlws.FILTER('Team 1'!L2:L65,'Team 1'!$A$2:$A$65=$A$21)</f>
        <v>12</v>
      </c>
      <c r="M21" s="15" cm="1">
        <f t="array" ref="M21:M22">_xlfn._xlws.FILTER('Team 1'!M2:M65,'Team 1'!$A$2:$A$65=$A$21)</f>
        <v>364</v>
      </c>
      <c r="N21" s="15" cm="1">
        <f t="array" ref="N21:N22">_xlfn._xlws.FILTER('Team 1'!N2:N65,'Team 1'!$A$2:$A$65=$A$21)</f>
        <v>271</v>
      </c>
      <c r="O21" s="15" cm="1">
        <f t="array" ref="O21:O22">_xlfn._xlws.FILTER('Team 1'!O2:O65,'Team 1'!$A$2:$A$65=$A$21)</f>
        <v>20</v>
      </c>
      <c r="P21" s="15" cm="1">
        <f t="array" ref="P21:P22">_xlfn._xlws.FILTER('Team 1'!P2:P65,'Team 1'!$A$2:$A$65=$A$21)</f>
        <v>1</v>
      </c>
      <c r="Q21" s="15" cm="1">
        <f t="array" ref="Q21:Q22">_xlfn._xlws.FILTER('Team 1'!Q2:Q65,'Team 1'!$A$2:$A$65=$A$21)</f>
        <v>16</v>
      </c>
      <c r="R21" s="15" cm="1">
        <f t="array" ref="R21:R22">_xlfn._xlws.FILTER('Team 1'!R2:R65,'Team 1'!$A$2:$A$65=$A$21)</f>
        <v>83</v>
      </c>
      <c r="S21" s="15" cm="1">
        <f t="array" ref="S21:S22">_xlfn._xlws.FILTER('Team 1'!S2:S65,'Team 1'!$A$2:$A$65=$A$21)</f>
        <v>285</v>
      </c>
    </row>
    <row r="22" spans="1:19" x14ac:dyDescent="0.25">
      <c r="A22" t="s">
        <v>75</v>
      </c>
      <c r="B22" s="21">
        <v>0.31</v>
      </c>
      <c r="C22" s="15">
        <v>1</v>
      </c>
      <c r="D22" s="15">
        <v>7</v>
      </c>
      <c r="E22" s="15">
        <v>0</v>
      </c>
      <c r="F22" s="15">
        <v>3</v>
      </c>
      <c r="G22" s="15">
        <v>3</v>
      </c>
      <c r="H22" s="15">
        <v>9</v>
      </c>
      <c r="I22" s="15">
        <v>144</v>
      </c>
      <c r="J22" s="15">
        <v>92</v>
      </c>
      <c r="K22" s="15">
        <v>16</v>
      </c>
      <c r="L22" s="15">
        <v>7</v>
      </c>
      <c r="M22" s="15">
        <v>295</v>
      </c>
      <c r="N22" s="15">
        <v>239</v>
      </c>
      <c r="O22" s="15">
        <v>12</v>
      </c>
      <c r="P22" s="15">
        <v>3</v>
      </c>
      <c r="Q22" s="15">
        <v>20</v>
      </c>
      <c r="R22" s="15">
        <v>78</v>
      </c>
      <c r="S22" s="15">
        <v>321</v>
      </c>
    </row>
    <row r="23" spans="1:19" x14ac:dyDescent="0.25">
      <c r="A23" t="s">
        <v>75</v>
      </c>
      <c r="B23" s="21" cm="1">
        <f t="array" ref="B23">_xlfn._xlws.FILTER('Team 2'!B2:B65,'Team 2'!$A$2:$A$65=$A$21)</f>
        <v>0.46</v>
      </c>
      <c r="C23" s="15" cm="1">
        <f t="array" ref="C23">_xlfn._xlws.FILTER('Team 2'!C2:C65,'Team 2'!$A$2:$A$65=$A$21)</f>
        <v>0</v>
      </c>
      <c r="D23" s="15" cm="1">
        <f t="array" ref="D23">_xlfn._xlws.FILTER('Team 2'!D2:D65,'Team 2'!$A$2:$A$65=$A$21)</f>
        <v>7</v>
      </c>
      <c r="E23" s="15" cm="1">
        <f t="array" ref="E23">_xlfn._xlws.FILTER('Team 2'!E2:E65,'Team 2'!$A$2:$A$65=$A$21)</f>
        <v>1</v>
      </c>
      <c r="F23" s="15" cm="1">
        <f t="array" ref="F23">_xlfn._xlws.FILTER('Team 2'!F2:F65,'Team 2'!$A$2:$A$65=$A$21)</f>
        <v>3</v>
      </c>
      <c r="G23" s="15" cm="1">
        <f t="array" ref="G23">_xlfn._xlws.FILTER('Team 2'!G2:G65,'Team 2'!$A$2:$A$65=$A$21)</f>
        <v>2</v>
      </c>
      <c r="H23" s="15" cm="1">
        <f t="array" ref="H23">_xlfn._xlws.FILTER('Team 2'!H2:H65,'Team 2'!$A$2:$A$65=$A$21)</f>
        <v>5</v>
      </c>
      <c r="I23" s="15" cm="1">
        <f t="array" ref="I23">_xlfn._xlws.FILTER('Team 2'!I2:I65,'Team 2'!$A$2:$A$65=$A$21)</f>
        <v>182</v>
      </c>
      <c r="J23" s="15" cm="1">
        <f t="array" ref="J23">_xlfn._xlws.FILTER('Team 2'!J2:J65,'Team 2'!$A$2:$A$65=$A$21)</f>
        <v>103</v>
      </c>
      <c r="K23" s="15" cm="1">
        <f t="array" ref="K23">_xlfn._xlws.FILTER('Team 2'!K2:K65,'Team 2'!$A$2:$A$65=$A$21)</f>
        <v>16</v>
      </c>
      <c r="L23" s="15" cm="1">
        <f t="array" ref="L23">_xlfn._xlws.FILTER('Team 2'!L2:L65,'Team 2'!$A$2:$A$65=$A$21)</f>
        <v>4</v>
      </c>
      <c r="M23" s="15" cm="1">
        <f t="array" ref="M23">_xlfn._xlws.FILTER('Team 2'!M2:M65,'Team 2'!$A$2:$A$65=$A$21)</f>
        <v>500</v>
      </c>
      <c r="N23" s="15" cm="1">
        <f t="array" ref="N23">_xlfn._xlws.FILTER('Team 2'!N2:N65,'Team 2'!$A$2:$A$65=$A$21)</f>
        <v>424</v>
      </c>
      <c r="O23" s="15" cm="1">
        <f t="array" ref="O23">_xlfn._xlws.FILTER('Team 2'!O2:O65,'Team 2'!$A$2:$A$65=$A$21)</f>
        <v>20</v>
      </c>
      <c r="P23" s="15" cm="1">
        <f t="array" ref="P23">_xlfn._xlws.FILTER('Team 2'!P2:P65,'Team 2'!$A$2:$A$65=$A$21)</f>
        <v>4</v>
      </c>
      <c r="Q23" s="15" cm="1">
        <f t="array" ref="Q23">_xlfn._xlws.FILTER('Team 2'!Q2:Q65,'Team 2'!$A$2:$A$65=$A$21)</f>
        <v>8</v>
      </c>
      <c r="R23" s="15" cm="1">
        <f t="array" ref="R23">_xlfn._xlws.FILTER('Team 2'!R2:R65,'Team 2'!$A$2:$A$65=$A$21)</f>
        <v>79</v>
      </c>
      <c r="S23" s="15" cm="1">
        <f t="array" ref="S23">_xlfn._xlws.FILTER('Team 2'!S2:S65,'Team 2'!$A$2:$A$65=$A$21)</f>
        <v>316</v>
      </c>
    </row>
    <row r="24" spans="1:19" x14ac:dyDescent="0.25">
      <c r="A24" t="s">
        <v>76</v>
      </c>
      <c r="B24" s="21" cm="1">
        <f t="array" ref="B24">_xlfn._xlws.FILTER('Team 1'!B2:B65,'Team 1'!$A$2:$A$65=$A$24)</f>
        <v>0.52</v>
      </c>
      <c r="C24" s="15" cm="1">
        <f t="array" ref="C24">_xlfn._xlws.FILTER('Team 1'!C2:C65,'Team 1'!$A$2:$A$65=$A$24)</f>
        <v>1</v>
      </c>
      <c r="D24" s="15" cm="1">
        <f t="array" ref="D24">_xlfn._xlws.FILTER('Team 1'!D2:D65,'Team 1'!$A$2:$A$65=$A$24)</f>
        <v>5</v>
      </c>
      <c r="E24" s="15" cm="1">
        <f t="array" ref="E24">_xlfn._xlws.FILTER('Team 1'!E2:E65,'Team 1'!$A$2:$A$65=$A$24)</f>
        <v>2</v>
      </c>
      <c r="F24" s="15" cm="1">
        <f t="array" ref="F24">_xlfn._xlws.FILTER('Team 1'!F2:F65,'Team 1'!$A$2:$A$65=$A$24)</f>
        <v>0</v>
      </c>
      <c r="G24" s="15" cm="1">
        <f t="array" ref="G24">_xlfn._xlws.FILTER('Team 1'!G2:G65,'Team 1'!$A$2:$A$65=$A$24)</f>
        <v>4</v>
      </c>
      <c r="H24" s="15" cm="1">
        <f t="array" ref="H24">_xlfn._xlws.FILTER('Team 1'!H2:H65,'Team 1'!$A$2:$A$65=$A$24)</f>
        <v>8</v>
      </c>
      <c r="I24" s="15" cm="1">
        <f t="array" ref="I24">_xlfn._xlws.FILTER('Team 1'!I2:I65,'Team 1'!$A$2:$A$65=$A$24)</f>
        <v>153</v>
      </c>
      <c r="J24" s="15" cm="1">
        <f t="array" ref="J24">_xlfn._xlws.FILTER('Team 1'!J2:J65,'Team 1'!$A$2:$A$65=$A$24)</f>
        <v>91</v>
      </c>
      <c r="K24" s="15" cm="1">
        <f t="array" ref="K24">_xlfn._xlws.FILTER('Team 1'!K2:K65,'Team 1'!$A$2:$A$65=$A$24)</f>
        <v>21</v>
      </c>
      <c r="L24" s="15" cm="1">
        <f t="array" ref="L24">_xlfn._xlws.FILTER('Team 1'!L2:L65,'Team 1'!$A$2:$A$65=$A$24)</f>
        <v>8</v>
      </c>
      <c r="M24" s="15" cm="1">
        <f t="array" ref="M24">_xlfn._xlws.FILTER('Team 1'!M2:M65,'Team 1'!$A$2:$A$65=$A$24)</f>
        <v>539</v>
      </c>
      <c r="N24" s="15" cm="1">
        <f t="array" ref="N24">_xlfn._xlws.FILTER('Team 1'!N2:N65,'Team 1'!$A$2:$A$65=$A$24)</f>
        <v>472</v>
      </c>
      <c r="O24" s="15" cm="1">
        <f t="array" ref="O24">_xlfn._xlws.FILTER('Team 1'!O2:O65,'Team 1'!$A$2:$A$65=$A$24)</f>
        <v>20</v>
      </c>
      <c r="P24" s="15" cm="1">
        <f t="array" ref="P24">_xlfn._xlws.FILTER('Team 1'!P2:P65,'Team 1'!$A$2:$A$65=$A$24)</f>
        <v>4</v>
      </c>
      <c r="Q24" s="15" cm="1">
        <f t="array" ref="Q24">_xlfn._xlws.FILTER('Team 1'!Q2:Q65,'Team 1'!$A$2:$A$65=$A$24)</f>
        <v>7</v>
      </c>
      <c r="R24" s="15" cm="1">
        <f t="array" ref="R24">_xlfn._xlws.FILTER('Team 1'!R2:R65,'Team 1'!$A$2:$A$65=$A$24)</f>
        <v>66</v>
      </c>
      <c r="S24" s="15" cm="1">
        <f t="array" ref="S24">_xlfn._xlws.FILTER('Team 1'!S2:S65,'Team 1'!$A$2:$A$65=$A$24)</f>
        <v>224</v>
      </c>
    </row>
    <row r="25" spans="1:19" x14ac:dyDescent="0.25">
      <c r="A25" t="s">
        <v>76</v>
      </c>
      <c r="B25" s="21" cm="1">
        <f t="array" ref="B25:B26">_xlfn._xlws.FILTER('Team 2'!B2:B65,'Team 2'!$A$2:$A$65=$A$24)</f>
        <v>0.43</v>
      </c>
      <c r="C25" s="15" cm="1">
        <f t="array" ref="C25:C26">_xlfn._xlws.FILTER('Team 2'!C2:C65,'Team 2'!$A$2:$A$65=$A$24)</f>
        <v>0</v>
      </c>
      <c r="D25" s="15" cm="1">
        <f t="array" ref="D25:D26">_xlfn._xlws.FILTER('Team 2'!D2:D65,'Team 2'!$A$2:$A$65=$A$24)</f>
        <v>21</v>
      </c>
      <c r="E25" s="15" cm="1">
        <f t="array" ref="E25:E26">_xlfn._xlws.FILTER('Team 2'!E2:E65,'Team 2'!$A$2:$A$65=$A$24)</f>
        <v>1</v>
      </c>
      <c r="F25" s="15" cm="1">
        <f t="array" ref="F25:F26">_xlfn._xlws.FILTER('Team 2'!F2:F65,'Team 2'!$A$2:$A$65=$A$24)</f>
        <v>4</v>
      </c>
      <c r="G25" s="15" cm="1">
        <f t="array" ref="G25:G26">_xlfn._xlws.FILTER('Team 2'!G2:G65,'Team 2'!$A$2:$A$65=$A$24)</f>
        <v>12</v>
      </c>
      <c r="H25" s="15" cm="1">
        <f t="array" ref="H25:H26">_xlfn._xlws.FILTER('Team 2'!H2:H65,'Team 2'!$A$2:$A$65=$A$24)</f>
        <v>15</v>
      </c>
      <c r="I25" s="15" cm="1">
        <f t="array" ref="I25:I26">_xlfn._xlws.FILTER('Team 2'!I2:I65,'Team 2'!$A$2:$A$65=$A$24)</f>
        <v>176</v>
      </c>
      <c r="J25" s="15" cm="1">
        <f t="array" ref="J25:J26">_xlfn._xlws.FILTER('Team 2'!J2:J65,'Team 2'!$A$2:$A$65=$A$24)</f>
        <v>123</v>
      </c>
      <c r="K25" s="15" cm="1">
        <f t="array" ref="K25:K26">_xlfn._xlws.FILTER('Team 2'!K2:K65,'Team 2'!$A$2:$A$65=$A$24)</f>
        <v>23</v>
      </c>
      <c r="L25" s="15" cm="1">
        <f t="array" ref="L25:L26">_xlfn._xlws.FILTER('Team 2'!L2:L65,'Team 2'!$A$2:$A$65=$A$24)</f>
        <v>13</v>
      </c>
      <c r="M25" s="15" cm="1">
        <f t="array" ref="M25:M26">_xlfn._xlws.FILTER('Team 2'!M2:M65,'Team 2'!$A$2:$A$65=$A$24)</f>
        <v>448</v>
      </c>
      <c r="N25" s="15" cm="1">
        <f t="array" ref="N25:N26">_xlfn._xlws.FILTER('Team 2'!N2:N65,'Team 2'!$A$2:$A$65=$A$24)</f>
        <v>382</v>
      </c>
      <c r="O25" s="15" cm="1">
        <f t="array" ref="O25:O26">_xlfn._xlws.FILTER('Team 2'!O2:O65,'Team 2'!$A$2:$A$65=$A$24)</f>
        <v>19</v>
      </c>
      <c r="P25" s="15" cm="1">
        <f t="array" ref="P25:P26">_xlfn._xlws.FILTER('Team 2'!P2:P65,'Team 2'!$A$2:$A$65=$A$24)</f>
        <v>6</v>
      </c>
      <c r="Q25" s="15" cm="1">
        <f t="array" ref="Q25:Q26">_xlfn._xlws.FILTER('Team 2'!Q2:Q65,'Team 2'!$A$2:$A$65=$A$24)</f>
        <v>9</v>
      </c>
      <c r="R25" s="15" cm="1">
        <f t="array" ref="R25:R26">_xlfn._xlws.FILTER('Team 2'!R2:R65,'Team 2'!$A$2:$A$65=$A$24)</f>
        <v>47</v>
      </c>
      <c r="S25" s="15" cm="1">
        <f t="array" ref="S25:S26">_xlfn._xlws.FILTER('Team 2'!S2:S65,'Team 2'!$A$2:$A$65=$A$24)</f>
        <v>320</v>
      </c>
    </row>
    <row r="26" spans="1:19" x14ac:dyDescent="0.25">
      <c r="A26" t="s">
        <v>76</v>
      </c>
      <c r="B26" s="21">
        <v>0.46</v>
      </c>
      <c r="C26" s="15">
        <v>1</v>
      </c>
      <c r="D26" s="15">
        <v>9</v>
      </c>
      <c r="E26" s="15">
        <v>4</v>
      </c>
      <c r="F26" s="15">
        <v>2</v>
      </c>
      <c r="G26" s="15">
        <v>3</v>
      </c>
      <c r="H26" s="15">
        <v>6</v>
      </c>
      <c r="I26" s="15">
        <v>201</v>
      </c>
      <c r="J26" s="15">
        <v>134</v>
      </c>
      <c r="K26" s="15">
        <v>15</v>
      </c>
      <c r="L26" s="15">
        <v>6</v>
      </c>
      <c r="M26" s="15">
        <v>511</v>
      </c>
      <c r="N26" s="15">
        <v>434</v>
      </c>
      <c r="O26" s="15">
        <v>15</v>
      </c>
      <c r="P26" s="15">
        <v>5</v>
      </c>
      <c r="Q26" s="15">
        <v>13</v>
      </c>
      <c r="R26" s="15">
        <v>72</v>
      </c>
      <c r="S26" s="15">
        <v>316</v>
      </c>
    </row>
    <row r="27" spans="1:19" x14ac:dyDescent="0.25">
      <c r="A27" t="s">
        <v>77</v>
      </c>
      <c r="B27" s="21" cm="1">
        <f t="array" ref="B27">_xlfn._xlws.FILTER('Team 1'!B2:B65,'Team 1'!$A$2:$A$65=$A$27)</f>
        <v>0.27</v>
      </c>
      <c r="C27" s="15" cm="1">
        <f t="array" ref="C27">_xlfn._xlws.FILTER('Team 1'!C2:C65,'Team 1'!$A$2:$A$65=$A$27)</f>
        <v>2</v>
      </c>
      <c r="D27" s="15" cm="1">
        <f t="array" ref="D27">_xlfn._xlws.FILTER('Team 1'!D2:D65,'Team 1'!$A$2:$A$65=$A$27)</f>
        <v>8</v>
      </c>
      <c r="E27" s="15" cm="1">
        <f t="array" ref="E27">_xlfn._xlws.FILTER('Team 1'!E2:E65,'Team 1'!$A$2:$A$65=$A$27)</f>
        <v>4</v>
      </c>
      <c r="F27" s="15" cm="1">
        <f t="array" ref="F27">_xlfn._xlws.FILTER('Team 1'!F2:F65,'Team 1'!$A$2:$A$65=$A$27)</f>
        <v>6</v>
      </c>
      <c r="G27" s="15" cm="1">
        <f t="array" ref="G27">_xlfn._xlws.FILTER('Team 1'!G2:G65,'Team 1'!$A$2:$A$65=$A$27)</f>
        <v>1</v>
      </c>
      <c r="H27" s="15" cm="1">
        <f t="array" ref="H27">_xlfn._xlws.FILTER('Team 1'!H2:H65,'Team 1'!$A$2:$A$65=$A$27)</f>
        <v>10</v>
      </c>
      <c r="I27" s="15" cm="1">
        <f t="array" ref="I27">_xlfn._xlws.FILTER('Team 1'!I2:I65,'Team 1'!$A$2:$A$65=$A$27)</f>
        <v>154</v>
      </c>
      <c r="J27" s="15" cm="1">
        <f t="array" ref="J27">_xlfn._xlws.FILTER('Team 1'!J2:J65,'Team 1'!$A$2:$A$65=$A$27)</f>
        <v>103</v>
      </c>
      <c r="K27" s="15" cm="1">
        <f t="array" ref="K27">_xlfn._xlws.FILTER('Team 1'!K2:K65,'Team 1'!$A$2:$A$65=$A$27)</f>
        <v>13</v>
      </c>
      <c r="L27" s="15" cm="1">
        <f t="array" ref="L27">_xlfn._xlws.FILTER('Team 1'!L2:L65,'Team 1'!$A$2:$A$65=$A$27)</f>
        <v>7</v>
      </c>
      <c r="M27" s="15" cm="1">
        <f t="array" ref="M27">_xlfn._xlws.FILTER('Team 1'!M2:M65,'Team 1'!$A$2:$A$65=$A$27)</f>
        <v>347</v>
      </c>
      <c r="N27" s="15" cm="1">
        <f t="array" ref="N27">_xlfn._xlws.FILTER('Team 1'!N2:N65,'Team 1'!$A$2:$A$65=$A$27)</f>
        <v>269</v>
      </c>
      <c r="O27" s="15" cm="1">
        <f t="array" ref="O27">_xlfn._xlws.FILTER('Team 1'!O2:O65,'Team 1'!$A$2:$A$65=$A$27)</f>
        <v>12</v>
      </c>
      <c r="P27" s="15" cm="1">
        <f t="array" ref="P27">_xlfn._xlws.FILTER('Team 1'!P2:P65,'Team 1'!$A$2:$A$65=$A$27)</f>
        <v>3</v>
      </c>
      <c r="Q27" s="15" cm="1">
        <f t="array" ref="Q27">_xlfn._xlws.FILTER('Team 1'!Q2:Q65,'Team 1'!$A$2:$A$65=$A$27)</f>
        <v>32</v>
      </c>
      <c r="R27" s="15" cm="1">
        <f t="array" ref="R27">_xlfn._xlws.FILTER('Team 1'!R2:R65,'Team 1'!$A$2:$A$65=$A$27)</f>
        <v>79</v>
      </c>
      <c r="S27" s="15" cm="1">
        <f t="array" ref="S27">_xlfn._xlws.FILTER('Team 1'!S2:S65,'Team 1'!$A$2:$A$65=$A$27)</f>
        <v>378</v>
      </c>
    </row>
    <row r="28" spans="1:19" x14ac:dyDescent="0.25">
      <c r="A28" t="s">
        <v>77</v>
      </c>
      <c r="B28" s="21" cm="1">
        <f t="array" ref="B28:B29">_xlfn._xlws.FILTER('Team 2'!B2:B65,'Team 2'!$A$2:$A$65=$A$27)</f>
        <v>0.17</v>
      </c>
      <c r="C28" s="15" cm="1">
        <f t="array" ref="C28:C29">_xlfn._xlws.FILTER('Team 2'!C2:C65,'Team 2'!$A$2:$A$65=$A$27)</f>
        <v>0</v>
      </c>
      <c r="D28" s="15" cm="1">
        <f t="array" ref="D28:D29">_xlfn._xlws.FILTER('Team 2'!D2:D65,'Team 2'!$A$2:$A$65=$A$27)</f>
        <v>0</v>
      </c>
      <c r="E28" s="15" cm="1">
        <f t="array" ref="E28:E29">_xlfn._xlws.FILTER('Team 2'!E2:E65,'Team 2'!$A$2:$A$65=$A$27)</f>
        <v>7</v>
      </c>
      <c r="F28" s="15" cm="1">
        <f t="array" ref="F28:F29">_xlfn._xlws.FILTER('Team 2'!F2:F65,'Team 2'!$A$2:$A$65=$A$27)</f>
        <v>0</v>
      </c>
      <c r="G28" s="15" cm="1">
        <f t="array" ref="G28:G29">_xlfn._xlws.FILTER('Team 2'!G2:G65,'Team 2'!$A$2:$A$65=$A$27)</f>
        <v>0</v>
      </c>
      <c r="H28" s="15" cm="1">
        <f t="array" ref="H28:H29">_xlfn._xlws.FILTER('Team 2'!H2:H65,'Team 2'!$A$2:$A$65=$A$27)</f>
        <v>1</v>
      </c>
      <c r="I28" s="15" cm="1">
        <f t="array" ref="I28:I29">_xlfn._xlws.FILTER('Team 2'!I2:I65,'Team 2'!$A$2:$A$65=$A$27)</f>
        <v>119</v>
      </c>
      <c r="J28" s="15" cm="1">
        <f t="array" ref="J28:J29">_xlfn._xlws.FILTER('Team 2'!J2:J65,'Team 2'!$A$2:$A$65=$A$27)</f>
        <v>58</v>
      </c>
      <c r="K28" s="15" cm="1">
        <f t="array" ref="K28:K29">_xlfn._xlws.FILTER('Team 2'!K2:K65,'Team 2'!$A$2:$A$65=$A$27)</f>
        <v>11</v>
      </c>
      <c r="L28" s="15" cm="1">
        <f t="array" ref="L28:L29">_xlfn._xlws.FILTER('Team 2'!L2:L65,'Team 2'!$A$2:$A$65=$A$27)</f>
        <v>1</v>
      </c>
      <c r="M28" s="15" cm="1">
        <f t="array" ref="M28:M29">_xlfn._xlws.FILTER('Team 2'!M2:M65,'Team 2'!$A$2:$A$65=$A$27)</f>
        <v>231</v>
      </c>
      <c r="N28" s="15" cm="1">
        <f t="array" ref="N28:N29">_xlfn._xlws.FILTER('Team 2'!N2:N65,'Team 2'!$A$2:$A$65=$A$27)</f>
        <v>170</v>
      </c>
      <c r="O28" s="15" cm="1">
        <f t="array" ref="O28:O29">_xlfn._xlws.FILTER('Team 2'!O2:O65,'Team 2'!$A$2:$A$65=$A$27)</f>
        <v>5</v>
      </c>
      <c r="P28" s="15" cm="1">
        <f t="array" ref="P28:P29">_xlfn._xlws.FILTER('Team 2'!P2:P65,'Team 2'!$A$2:$A$65=$A$27)</f>
        <v>0</v>
      </c>
      <c r="Q28" s="15" cm="1">
        <f t="array" ref="Q28:Q29">_xlfn._xlws.FILTER('Team 2'!Q2:Q65,'Team 2'!$A$2:$A$65=$A$27)</f>
        <v>17</v>
      </c>
      <c r="R28" s="15" cm="1">
        <f t="array" ref="R28:R29">_xlfn._xlws.FILTER('Team 2'!R2:R65,'Team 2'!$A$2:$A$65=$A$27)</f>
        <v>76</v>
      </c>
      <c r="S28" s="15" cm="1">
        <f t="array" ref="S28:S29">_xlfn._xlws.FILTER('Team 2'!S2:S65,'Team 2'!$A$2:$A$65=$A$27)</f>
        <v>585</v>
      </c>
    </row>
    <row r="29" spans="1:19" x14ac:dyDescent="0.25">
      <c r="A29" t="s">
        <v>77</v>
      </c>
      <c r="B29" s="21">
        <v>0.39</v>
      </c>
      <c r="C29" s="15">
        <v>1</v>
      </c>
      <c r="D29" s="15">
        <v>4</v>
      </c>
      <c r="E29" s="15">
        <v>0</v>
      </c>
      <c r="F29" s="15">
        <v>1</v>
      </c>
      <c r="G29" s="15">
        <v>1</v>
      </c>
      <c r="H29" s="15">
        <v>1</v>
      </c>
      <c r="I29" s="15">
        <v>154</v>
      </c>
      <c r="J29" s="15">
        <v>85</v>
      </c>
      <c r="K29" s="15">
        <v>4</v>
      </c>
      <c r="L29" s="15">
        <v>0</v>
      </c>
      <c r="M29" s="15">
        <v>444</v>
      </c>
      <c r="N29" s="15">
        <v>371</v>
      </c>
      <c r="O29" s="15">
        <v>5</v>
      </c>
      <c r="P29" s="15">
        <v>0</v>
      </c>
      <c r="Q29" s="15">
        <v>14</v>
      </c>
      <c r="R29" s="15">
        <v>66</v>
      </c>
      <c r="S29" s="15">
        <v>294</v>
      </c>
    </row>
    <row r="30" spans="1:19" x14ac:dyDescent="0.25">
      <c r="A30" t="s">
        <v>78</v>
      </c>
      <c r="B30" s="21" cm="1">
        <f t="array" ref="B30:B33">_xlfn._xlws.FILTER('Team 1'!B2:B65,'Team 1'!$A$2:$A$65=$A$30)</f>
        <v>0.41</v>
      </c>
      <c r="C30" s="15" cm="1">
        <f t="array" ref="C30:C33">_xlfn._xlws.FILTER('Team 1'!C2:C65,'Team 1'!$A$2:$A$65=$A$30)</f>
        <v>4</v>
      </c>
      <c r="D30" s="15" cm="1">
        <f t="array" ref="D30:D33">_xlfn._xlws.FILTER('Team 1'!D2:D65,'Team 1'!$A$2:$A$65=$A$30)</f>
        <v>13</v>
      </c>
      <c r="E30" s="15" cm="1">
        <f t="array" ref="E30:E33">_xlfn._xlws.FILTER('Team 1'!E2:E65,'Team 1'!$A$2:$A$65=$A$30)</f>
        <v>1</v>
      </c>
      <c r="F30" s="15" cm="1">
        <f t="array" ref="F30:F33">_xlfn._xlws.FILTER('Team 1'!F2:F65,'Team 1'!$A$2:$A$65=$A$30)</f>
        <v>10</v>
      </c>
      <c r="G30" s="15" cm="1">
        <f t="array" ref="G30:G33">_xlfn._xlws.FILTER('Team 1'!G2:G65,'Team 1'!$A$2:$A$65=$A$30)</f>
        <v>2</v>
      </c>
      <c r="H30" s="15" cm="1">
        <f t="array" ref="H30:H33">_xlfn._xlws.FILTER('Team 1'!H2:H65,'Team 1'!$A$2:$A$65=$A$30)</f>
        <v>15</v>
      </c>
      <c r="I30" s="15" cm="1">
        <f t="array" ref="I30:I33">_xlfn._xlws.FILTER('Team 1'!I2:I65,'Team 1'!$A$2:$A$65=$A$30)</f>
        <v>193</v>
      </c>
      <c r="J30" s="15" cm="1">
        <f t="array" ref="J30:J33">_xlfn._xlws.FILTER('Team 1'!J2:J65,'Team 1'!$A$2:$A$65=$A$30)</f>
        <v>124</v>
      </c>
      <c r="K30" s="15" cm="1">
        <f t="array" ref="K30:K33">_xlfn._xlws.FILTER('Team 1'!K2:K65,'Team 1'!$A$2:$A$65=$A$30)</f>
        <v>24</v>
      </c>
      <c r="L30" s="15" cm="1">
        <f t="array" ref="L30:L33">_xlfn._xlws.FILTER('Team 1'!L2:L65,'Team 1'!$A$2:$A$65=$A$30)</f>
        <v>10</v>
      </c>
      <c r="M30" s="15" cm="1">
        <f t="array" ref="M30:M33">_xlfn._xlws.FILTER('Team 1'!M2:M65,'Team 1'!$A$2:$A$65=$A$30)</f>
        <v>462</v>
      </c>
      <c r="N30" s="15" cm="1">
        <f t="array" ref="N30:N33">_xlfn._xlws.FILTER('Team 1'!N2:N65,'Team 1'!$A$2:$A$65=$A$30)</f>
        <v>391</v>
      </c>
      <c r="O30" s="15" cm="1">
        <f t="array" ref="O30:O33">_xlfn._xlws.FILTER('Team 1'!O2:O65,'Team 1'!$A$2:$A$65=$A$30)</f>
        <v>22</v>
      </c>
      <c r="P30" s="15" cm="1">
        <f t="array" ref="P30:P33">_xlfn._xlws.FILTER('Team 1'!P2:P65,'Team 1'!$A$2:$A$65=$A$30)</f>
        <v>5</v>
      </c>
      <c r="Q30" s="15" cm="1">
        <f t="array" ref="Q30:Q33">_xlfn._xlws.FILTER('Team 1'!Q2:Q65,'Team 1'!$A$2:$A$65=$A$30)</f>
        <v>9</v>
      </c>
      <c r="R30" s="15" cm="1">
        <f t="array" ref="R30:R33">_xlfn._xlws.FILTER('Team 1'!R2:R65,'Team 1'!$A$2:$A$65=$A$30)</f>
        <v>87</v>
      </c>
      <c r="S30" s="15" cm="1">
        <f t="array" ref="S30:S33">_xlfn._xlws.FILTER('Team 1'!S2:S65,'Team 1'!$A$2:$A$65=$A$30)</f>
        <v>347</v>
      </c>
    </row>
    <row r="31" spans="1:19" x14ac:dyDescent="0.25">
      <c r="A31" t="s">
        <v>78</v>
      </c>
      <c r="B31" s="21">
        <v>0.43</v>
      </c>
      <c r="C31" s="15">
        <v>0</v>
      </c>
      <c r="D31" s="15">
        <v>11</v>
      </c>
      <c r="E31" s="15">
        <v>0</v>
      </c>
      <c r="F31" s="15">
        <v>4</v>
      </c>
      <c r="G31" s="15">
        <v>5</v>
      </c>
      <c r="H31" s="15">
        <v>17</v>
      </c>
      <c r="I31" s="15">
        <v>204</v>
      </c>
      <c r="J31" s="15">
        <v>159</v>
      </c>
      <c r="K31" s="15">
        <v>23</v>
      </c>
      <c r="L31" s="15">
        <v>17</v>
      </c>
      <c r="M31" s="15">
        <v>578</v>
      </c>
      <c r="N31" s="15">
        <v>504</v>
      </c>
      <c r="O31" s="15">
        <v>24</v>
      </c>
      <c r="P31" s="15">
        <v>6</v>
      </c>
      <c r="Q31" s="15">
        <v>16</v>
      </c>
      <c r="R31" s="15">
        <v>70</v>
      </c>
      <c r="S31" s="15">
        <v>328</v>
      </c>
    </row>
    <row r="32" spans="1:19" x14ac:dyDescent="0.25">
      <c r="A32" t="s">
        <v>78</v>
      </c>
      <c r="B32" s="21">
        <v>0.45</v>
      </c>
      <c r="C32" s="15">
        <v>1</v>
      </c>
      <c r="D32" s="15">
        <v>9</v>
      </c>
      <c r="E32" s="15">
        <v>1</v>
      </c>
      <c r="F32" s="15">
        <v>1</v>
      </c>
      <c r="G32" s="15">
        <v>4</v>
      </c>
      <c r="H32" s="15">
        <v>10</v>
      </c>
      <c r="I32" s="15">
        <v>240</v>
      </c>
      <c r="J32" s="15">
        <v>180</v>
      </c>
      <c r="K32" s="15">
        <v>16</v>
      </c>
      <c r="L32" s="15">
        <v>10</v>
      </c>
      <c r="M32" s="15">
        <v>715</v>
      </c>
      <c r="N32" s="15">
        <v>632</v>
      </c>
      <c r="O32" s="15">
        <v>22</v>
      </c>
      <c r="P32" s="15">
        <v>5</v>
      </c>
      <c r="Q32" s="15">
        <v>21</v>
      </c>
      <c r="R32" s="15">
        <v>95</v>
      </c>
      <c r="S32" s="15">
        <v>365</v>
      </c>
    </row>
    <row r="33" spans="1:19" x14ac:dyDescent="0.25">
      <c r="A33" t="s">
        <v>78</v>
      </c>
      <c r="B33" s="21">
        <v>0.45</v>
      </c>
      <c r="C33" s="15">
        <v>2</v>
      </c>
      <c r="D33" s="15">
        <v>14</v>
      </c>
      <c r="E33" s="15">
        <v>1</v>
      </c>
      <c r="F33" s="15">
        <v>4</v>
      </c>
      <c r="G33" s="15">
        <v>8</v>
      </c>
      <c r="H33" s="15">
        <v>15</v>
      </c>
      <c r="I33" s="15">
        <v>164</v>
      </c>
      <c r="J33" s="15">
        <v>114</v>
      </c>
      <c r="K33" s="15">
        <v>23</v>
      </c>
      <c r="L33" s="15">
        <v>12</v>
      </c>
      <c r="M33" s="15">
        <v>491</v>
      </c>
      <c r="N33" s="15">
        <v>430</v>
      </c>
      <c r="O33" s="15">
        <v>21</v>
      </c>
      <c r="P33" s="15">
        <v>3</v>
      </c>
      <c r="Q33" s="15">
        <v>7</v>
      </c>
      <c r="R33" s="15">
        <v>75</v>
      </c>
      <c r="S33" s="15">
        <v>288</v>
      </c>
    </row>
    <row r="34" spans="1:19" x14ac:dyDescent="0.25">
      <c r="A34" t="s">
        <v>78</v>
      </c>
      <c r="B34" s="21" cm="1">
        <f t="array" ref="B34:B36">_xlfn._xlws.FILTER('Team 2'!B2:B65,'Team 2'!$A$2:$A$65=$A$30)</f>
        <v>0.56999999999999995</v>
      </c>
      <c r="C34" s="15" cm="1">
        <f t="array" ref="C34:C36">_xlfn._xlws.FILTER('Team 2'!C2:C65,'Team 2'!$A$2:$A$65=$A$30)</f>
        <v>0</v>
      </c>
      <c r="D34" s="15" cm="1">
        <f t="array" ref="D34:D36">_xlfn._xlws.FILTER('Team 2'!D2:D65,'Team 2'!$A$2:$A$65=$A$30)</f>
        <v>6</v>
      </c>
      <c r="E34" s="15" cm="1">
        <f t="array" ref="E34:E36">_xlfn._xlws.FILTER('Team 2'!E2:E65,'Team 2'!$A$2:$A$65=$A$30)</f>
        <v>0</v>
      </c>
      <c r="F34" s="15" cm="1">
        <f t="array" ref="F34:F36">_xlfn._xlws.FILTER('Team 2'!F2:F65,'Team 2'!$A$2:$A$65=$A$30)</f>
        <v>2</v>
      </c>
      <c r="G34" s="15" cm="1">
        <f t="array" ref="G34:G36">_xlfn._xlws.FILTER('Team 2'!G2:G65,'Team 2'!$A$2:$A$65=$A$30)</f>
        <v>2</v>
      </c>
      <c r="H34" s="15" cm="1">
        <f t="array" ref="H34:H36">_xlfn._xlws.FILTER('Team 2'!H2:H65,'Team 2'!$A$2:$A$65=$A$30)</f>
        <v>9</v>
      </c>
      <c r="I34" s="15" cm="1">
        <f t="array" ref="I34:I36">_xlfn._xlws.FILTER('Team 2'!I2:I65,'Team 2'!$A$2:$A$65=$A$30)</f>
        <v>169</v>
      </c>
      <c r="J34" s="15" cm="1">
        <f t="array" ref="J34:J36">_xlfn._xlws.FILTER('Team 2'!J2:J65,'Team 2'!$A$2:$A$65=$A$30)</f>
        <v>116</v>
      </c>
      <c r="K34" s="15" cm="1">
        <f t="array" ref="K34:K36">_xlfn._xlws.FILTER('Team 2'!K2:K65,'Team 2'!$A$2:$A$65=$A$30)</f>
        <v>18</v>
      </c>
      <c r="L34" s="15" cm="1">
        <f t="array" ref="L34:L36">_xlfn._xlws.FILTER('Team 2'!L2:L65,'Team 2'!$A$2:$A$65=$A$30)</f>
        <v>9</v>
      </c>
      <c r="M34" s="15" cm="1">
        <f t="array" ref="M34:M36">_xlfn._xlws.FILTER('Team 2'!M2:M65,'Team 2'!$A$2:$A$65=$A$30)</f>
        <v>667</v>
      </c>
      <c r="N34" s="15" cm="1">
        <f t="array" ref="N34:N36">_xlfn._xlws.FILTER('Team 2'!N2:N65,'Team 2'!$A$2:$A$65=$A$30)</f>
        <v>592</v>
      </c>
      <c r="O34" s="15" cm="1">
        <f t="array" ref="O34:O36">_xlfn._xlws.FILTER('Team 2'!O2:O65,'Team 2'!$A$2:$A$65=$A$30)</f>
        <v>19</v>
      </c>
      <c r="P34" s="15" cm="1">
        <f t="array" ref="P34:P36">_xlfn._xlws.FILTER('Team 2'!P2:P65,'Team 2'!$A$2:$A$65=$A$30)</f>
        <v>4</v>
      </c>
      <c r="Q34" s="15" cm="1">
        <f t="array" ref="Q34:Q36">_xlfn._xlws.FILTER('Team 2'!Q2:Q65,'Team 2'!$A$2:$A$65=$A$30)</f>
        <v>8</v>
      </c>
      <c r="R34" s="15" cm="1">
        <f t="array" ref="R34:R36">_xlfn._xlws.FILTER('Team 2'!R2:R65,'Team 2'!$A$2:$A$65=$A$30)</f>
        <v>58</v>
      </c>
      <c r="S34" s="15" cm="1">
        <f t="array" ref="S34:S36">_xlfn._xlws.FILTER('Team 2'!S2:S65,'Team 2'!$A$2:$A$65=$A$30)</f>
        <v>217</v>
      </c>
    </row>
    <row r="35" spans="1:19" x14ac:dyDescent="0.25">
      <c r="A35" t="s">
        <v>78</v>
      </c>
      <c r="B35" s="21">
        <v>0.51</v>
      </c>
      <c r="C35" s="15">
        <v>1</v>
      </c>
      <c r="D35" s="15">
        <v>16</v>
      </c>
      <c r="E35" s="15">
        <v>1</v>
      </c>
      <c r="F35" s="15">
        <v>4</v>
      </c>
      <c r="G35" s="15">
        <v>8</v>
      </c>
      <c r="H35" s="15">
        <v>14</v>
      </c>
      <c r="I35" s="15">
        <v>232</v>
      </c>
      <c r="J35" s="15">
        <v>132</v>
      </c>
      <c r="K35" s="15">
        <v>20</v>
      </c>
      <c r="L35" s="15">
        <v>11</v>
      </c>
      <c r="M35" s="15">
        <v>735</v>
      </c>
      <c r="N35" s="15">
        <v>624</v>
      </c>
      <c r="O35" s="15">
        <v>35</v>
      </c>
      <c r="P35" s="15">
        <v>9</v>
      </c>
      <c r="Q35" s="15">
        <v>11</v>
      </c>
      <c r="R35" s="15">
        <v>100</v>
      </c>
      <c r="S35" s="15">
        <v>308</v>
      </c>
    </row>
    <row r="36" spans="1:19" x14ac:dyDescent="0.25">
      <c r="A36" t="s">
        <v>78</v>
      </c>
      <c r="B36" s="21">
        <v>0.54</v>
      </c>
      <c r="C36" s="15">
        <v>0</v>
      </c>
      <c r="D36" s="15">
        <v>12</v>
      </c>
      <c r="E36" s="15">
        <v>3</v>
      </c>
      <c r="F36" s="15">
        <v>3</v>
      </c>
      <c r="G36" s="15">
        <v>7</v>
      </c>
      <c r="H36" s="15">
        <v>3</v>
      </c>
      <c r="I36" s="15">
        <v>182</v>
      </c>
      <c r="J36" s="15">
        <v>129</v>
      </c>
      <c r="K36" s="15">
        <v>9</v>
      </c>
      <c r="L36" s="15">
        <v>1</v>
      </c>
      <c r="M36" s="15">
        <v>624</v>
      </c>
      <c r="N36" s="15">
        <v>551</v>
      </c>
      <c r="O36" s="15">
        <v>20</v>
      </c>
      <c r="P36" s="15">
        <v>4</v>
      </c>
      <c r="Q36" s="15">
        <v>10</v>
      </c>
      <c r="R36" s="15">
        <v>63</v>
      </c>
      <c r="S36" s="15">
        <v>260</v>
      </c>
    </row>
    <row r="37" spans="1:19" x14ac:dyDescent="0.25">
      <c r="A37" t="s">
        <v>79</v>
      </c>
      <c r="B37" s="21" cm="1">
        <f t="array" ref="B37">_xlfn._xlws.FILTER('Team 1'!B2:B65,'Team 1'!$A$2:$A$65=$A$37)</f>
        <v>0.55000000000000004</v>
      </c>
      <c r="C37" s="15" cm="1">
        <f t="array" ref="C37">_xlfn._xlws.FILTER('Team 1'!C2:C65,'Team 1'!$A$2:$A$65=$A$37)</f>
        <v>0</v>
      </c>
      <c r="D37" s="15" cm="1">
        <f t="array" ref="D37">_xlfn._xlws.FILTER('Team 1'!D2:D65,'Team 1'!$A$2:$A$65=$A$37)</f>
        <v>11</v>
      </c>
      <c r="E37" s="15" cm="1">
        <f t="array" ref="E37">_xlfn._xlws.FILTER('Team 1'!E2:E65,'Team 1'!$A$2:$A$65=$A$37)</f>
        <v>0</v>
      </c>
      <c r="F37" s="15" cm="1">
        <f t="array" ref="F37">_xlfn._xlws.FILTER('Team 1'!F2:F65,'Team 1'!$A$2:$A$65=$A$37)</f>
        <v>4</v>
      </c>
      <c r="G37" s="15" cm="1">
        <f t="array" ref="G37">_xlfn._xlws.FILTER('Team 1'!G2:G65,'Team 1'!$A$2:$A$65=$A$37)</f>
        <v>4</v>
      </c>
      <c r="H37" s="15" cm="1">
        <f t="array" ref="H37">_xlfn._xlws.FILTER('Team 1'!H2:H65,'Team 1'!$A$2:$A$65=$A$37)</f>
        <v>14</v>
      </c>
      <c r="I37" s="15" cm="1">
        <f t="array" ref="I37">_xlfn._xlws.FILTER('Team 1'!I2:I65,'Team 1'!$A$2:$A$65=$A$37)</f>
        <v>190</v>
      </c>
      <c r="J37" s="15" cm="1">
        <f t="array" ref="J37">_xlfn._xlws.FILTER('Team 1'!J2:J65,'Team 1'!$A$2:$A$65=$A$37)</f>
        <v>136</v>
      </c>
      <c r="K37" s="15" cm="1">
        <f t="array" ref="K37">_xlfn._xlws.FILTER('Team 1'!K2:K65,'Team 1'!$A$2:$A$65=$A$37)</f>
        <v>21</v>
      </c>
      <c r="L37" s="15" cm="1">
        <f t="array" ref="L37">_xlfn._xlws.FILTER('Team 1'!L2:L65,'Team 1'!$A$2:$A$65=$A$37)</f>
        <v>12</v>
      </c>
      <c r="M37" s="15" cm="1">
        <f t="array" ref="M37">_xlfn._xlws.FILTER('Team 1'!M2:M65,'Team 1'!$A$2:$A$65=$A$37)</f>
        <v>594</v>
      </c>
      <c r="N37" s="15" cm="1">
        <f t="array" ref="N37">_xlfn._xlws.FILTER('Team 1'!N2:N65,'Team 1'!$A$2:$A$65=$A$37)</f>
        <v>523</v>
      </c>
      <c r="O37" s="15" cm="1">
        <f t="array" ref="O37">_xlfn._xlws.FILTER('Team 1'!O2:O65,'Team 1'!$A$2:$A$65=$A$37)</f>
        <v>27</v>
      </c>
      <c r="P37" s="15" cm="1">
        <f t="array" ref="P37">_xlfn._xlws.FILTER('Team 1'!P2:P65,'Team 1'!$A$2:$A$65=$A$37)</f>
        <v>10</v>
      </c>
      <c r="Q37" s="15" cm="1">
        <f t="array" ref="Q37">_xlfn._xlws.FILTER('Team 1'!Q2:Q65,'Team 1'!$A$2:$A$65=$A$37)</f>
        <v>11</v>
      </c>
      <c r="R37" s="15" cm="1">
        <f t="array" ref="R37">_xlfn._xlws.FILTER('Team 1'!R2:R65,'Team 1'!$A$2:$A$65=$A$37)</f>
        <v>76</v>
      </c>
      <c r="S37" s="15" cm="1">
        <f t="array" ref="S37">_xlfn._xlws.FILTER('Team 1'!S2:S65,'Team 1'!$A$2:$A$65=$A$37)</f>
        <v>226</v>
      </c>
    </row>
    <row r="38" spans="1:19" x14ac:dyDescent="0.25">
      <c r="A38" t="s">
        <v>79</v>
      </c>
      <c r="B38" s="21" cm="1">
        <f t="array" ref="B38:B39">_xlfn._xlws.FILTER('Team 2'!B2:B65,'Team 2'!$A$2:$A$65=$A$37)</f>
        <v>0.44</v>
      </c>
      <c r="C38" s="15" cm="1">
        <f t="array" ref="C38:C39">_xlfn._xlws.FILTER('Team 2'!C2:C65,'Team 2'!$A$2:$A$65=$A$37)</f>
        <v>1</v>
      </c>
      <c r="D38" s="15" cm="1">
        <f t="array" ref="D38:D39">_xlfn._xlws.FILTER('Team 2'!D2:D65,'Team 2'!$A$2:$A$65=$A$37)</f>
        <v>10</v>
      </c>
      <c r="E38" s="15" cm="1">
        <f t="array" ref="E38:E39">_xlfn._xlws.FILTER('Team 2'!E2:E65,'Team 2'!$A$2:$A$65=$A$37)</f>
        <v>2</v>
      </c>
      <c r="F38" s="15" cm="1">
        <f t="array" ref="F38:F39">_xlfn._xlws.FILTER('Team 2'!F2:F65,'Team 2'!$A$2:$A$65=$A$37)</f>
        <v>2</v>
      </c>
      <c r="G38" s="15" cm="1">
        <f t="array" ref="G38:G39">_xlfn._xlws.FILTER('Team 2'!G2:G65,'Team 2'!$A$2:$A$65=$A$37)</f>
        <v>6</v>
      </c>
      <c r="H38" s="15" cm="1">
        <f t="array" ref="H38:H39">_xlfn._xlws.FILTER('Team 2'!H2:H65,'Team 2'!$A$2:$A$65=$A$37)</f>
        <v>17</v>
      </c>
      <c r="I38" s="15" cm="1">
        <f t="array" ref="I38:I39">_xlfn._xlws.FILTER('Team 2'!I2:I65,'Team 2'!$A$2:$A$65=$A$37)</f>
        <v>173</v>
      </c>
      <c r="J38" s="15" cm="1">
        <f t="array" ref="J38:J39">_xlfn._xlws.FILTER('Team 2'!J2:J65,'Team 2'!$A$2:$A$65=$A$37)</f>
        <v>132</v>
      </c>
      <c r="K38" s="15" cm="1">
        <f t="array" ref="K38:K39">_xlfn._xlws.FILTER('Team 2'!K2:K65,'Team 2'!$A$2:$A$65=$A$37)</f>
        <v>23</v>
      </c>
      <c r="L38" s="15" cm="1">
        <f t="array" ref="L38:L39">_xlfn._xlws.FILTER('Team 2'!L2:L65,'Team 2'!$A$2:$A$65=$A$37)</f>
        <v>15</v>
      </c>
      <c r="M38" s="15" cm="1">
        <f t="array" ref="M38:M39">_xlfn._xlws.FILTER('Team 2'!M2:M65,'Team 2'!$A$2:$A$65=$A$37)</f>
        <v>537</v>
      </c>
      <c r="N38" s="15" cm="1">
        <f t="array" ref="N38:N39">_xlfn._xlws.FILTER('Team 2'!N2:N65,'Team 2'!$A$2:$A$65=$A$37)</f>
        <v>473</v>
      </c>
      <c r="O38" s="15" cm="1">
        <f t="array" ref="O38:O39">_xlfn._xlws.FILTER('Team 2'!O2:O65,'Team 2'!$A$2:$A$65=$A$37)</f>
        <v>18</v>
      </c>
      <c r="P38" s="15" cm="1">
        <f t="array" ref="P38:P39">_xlfn._xlws.FILTER('Team 2'!P2:P65,'Team 2'!$A$2:$A$65=$A$37)</f>
        <v>4</v>
      </c>
      <c r="Q38" s="15" cm="1">
        <f t="array" ref="Q38:Q39">_xlfn._xlws.FILTER('Team 2'!Q2:Q65,'Team 2'!$A$2:$A$65=$A$37)</f>
        <v>21</v>
      </c>
      <c r="R38" s="15" cm="1">
        <f t="array" ref="R38:R39">_xlfn._xlws.FILTER('Team 2'!R2:R65,'Team 2'!$A$2:$A$65=$A$37)</f>
        <v>61</v>
      </c>
      <c r="S38" s="15" cm="1">
        <f t="array" ref="S38:S39">_xlfn._xlws.FILTER('Team 2'!S2:S65,'Team 2'!$A$2:$A$65=$A$37)</f>
        <v>282</v>
      </c>
    </row>
    <row r="39" spans="1:19" x14ac:dyDescent="0.25">
      <c r="A39" t="s">
        <v>79</v>
      </c>
      <c r="B39" s="21">
        <v>0.6</v>
      </c>
      <c r="C39" s="15">
        <v>0</v>
      </c>
      <c r="D39" s="15">
        <v>14</v>
      </c>
      <c r="E39" s="15">
        <v>1</v>
      </c>
      <c r="F39" s="15">
        <v>3</v>
      </c>
      <c r="G39" s="15">
        <v>7</v>
      </c>
      <c r="H39" s="15">
        <v>17</v>
      </c>
      <c r="I39" s="15">
        <v>241</v>
      </c>
      <c r="J39" s="15">
        <v>172</v>
      </c>
      <c r="K39" s="15">
        <v>21</v>
      </c>
      <c r="L39" s="15">
        <v>17</v>
      </c>
      <c r="M39" s="15">
        <v>650</v>
      </c>
      <c r="N39" s="15">
        <v>567</v>
      </c>
      <c r="O39" s="15">
        <v>32</v>
      </c>
      <c r="P39" s="15">
        <v>5</v>
      </c>
      <c r="Q39" s="15">
        <v>8</v>
      </c>
      <c r="R39" s="15">
        <v>74</v>
      </c>
      <c r="S39" s="15">
        <v>161</v>
      </c>
    </row>
    <row r="40" spans="1:19" x14ac:dyDescent="0.25">
      <c r="A40" t="s">
        <v>80</v>
      </c>
      <c r="B40" s="21" cm="1">
        <f t="array" ref="B40">_xlfn._xlws.FILTER('Team 1'!B2:B65,'Team 1'!$A$2:$A$65=$A$40)</f>
        <v>0.51</v>
      </c>
      <c r="C40" s="15" cm="1">
        <f t="array" ref="C40">_xlfn._xlws.FILTER('Team 1'!C2:C65,'Team 1'!$A$2:$A$65=$A$40)</f>
        <v>1</v>
      </c>
      <c r="D40" s="15" cm="1">
        <f t="array" ref="D40">_xlfn._xlws.FILTER('Team 1'!D2:D65,'Team 1'!$A$2:$A$65=$A$40)</f>
        <v>8</v>
      </c>
      <c r="E40" s="15" cm="1">
        <f t="array" ref="E40">_xlfn._xlws.FILTER('Team 1'!E2:E65,'Team 1'!$A$2:$A$65=$A$40)</f>
        <v>2</v>
      </c>
      <c r="F40" s="15" cm="1">
        <f t="array" ref="F40">_xlfn._xlws.FILTER('Team 1'!F2:F65,'Team 1'!$A$2:$A$65=$A$40)</f>
        <v>4</v>
      </c>
      <c r="G40" s="15" cm="1">
        <f t="array" ref="G40">_xlfn._xlws.FILTER('Team 1'!G2:G65,'Team 1'!$A$2:$A$65=$A$40)</f>
        <v>3</v>
      </c>
      <c r="H40" s="15" cm="1">
        <f t="array" ref="H40">_xlfn._xlws.FILTER('Team 1'!H2:H65,'Team 1'!$A$2:$A$65=$A$40)</f>
        <v>2</v>
      </c>
      <c r="I40" s="15" cm="1">
        <f t="array" ref="I40">_xlfn._xlws.FILTER('Team 1'!I2:I65,'Team 1'!$A$2:$A$65=$A$40)</f>
        <v>146</v>
      </c>
      <c r="J40" s="15" cm="1">
        <f t="array" ref="J40">_xlfn._xlws.FILTER('Team 1'!J2:J65,'Team 1'!$A$2:$A$65=$A$40)</f>
        <v>77</v>
      </c>
      <c r="K40" s="15" cm="1">
        <f t="array" ref="K40">_xlfn._xlws.FILTER('Team 1'!K2:K65,'Team 1'!$A$2:$A$65=$A$40)</f>
        <v>10</v>
      </c>
      <c r="L40" s="15" cm="1">
        <f t="array" ref="L40">_xlfn._xlws.FILTER('Team 1'!L2:L65,'Team 1'!$A$2:$A$65=$A$40)</f>
        <v>2</v>
      </c>
      <c r="M40" s="15" cm="1">
        <f t="array" ref="M40">_xlfn._xlws.FILTER('Team 1'!M2:M65,'Team 1'!$A$2:$A$65=$A$40)</f>
        <v>432</v>
      </c>
      <c r="N40" s="15" cm="1">
        <f t="array" ref="N40">_xlfn._xlws.FILTER('Team 1'!N2:N65,'Team 1'!$A$2:$A$65=$A$40)</f>
        <v>353</v>
      </c>
      <c r="O40" s="15" cm="1">
        <f t="array" ref="O40">_xlfn._xlws.FILTER('Team 1'!O2:O65,'Team 1'!$A$2:$A$65=$A$40)</f>
        <v>19</v>
      </c>
      <c r="P40" s="15" cm="1">
        <f t="array" ref="P40">_xlfn._xlws.FILTER('Team 1'!P2:P65,'Team 1'!$A$2:$A$65=$A$40)</f>
        <v>6</v>
      </c>
      <c r="Q40" s="15" cm="1">
        <f t="array" ref="Q40">_xlfn._xlws.FILTER('Team 1'!Q2:Q65,'Team 1'!$A$2:$A$65=$A$40)</f>
        <v>15</v>
      </c>
      <c r="R40" s="15" cm="1">
        <f t="array" ref="R40">_xlfn._xlws.FILTER('Team 1'!R2:R65,'Team 1'!$A$2:$A$65=$A$40)</f>
        <v>59</v>
      </c>
      <c r="S40" s="15" cm="1">
        <f t="array" ref="S40">_xlfn._xlws.FILTER('Team 1'!S2:S65,'Team 1'!$A$2:$A$65=$A$40)</f>
        <v>190</v>
      </c>
    </row>
    <row r="41" spans="1:19" x14ac:dyDescent="0.25">
      <c r="A41" t="s">
        <v>80</v>
      </c>
      <c r="B41" s="21" cm="1">
        <f t="array" ref="B41:B42">_xlfn._xlws.FILTER('Team 2'!B2:B65,'Team 2'!$A$2:$A$65=$A$40)</f>
        <v>0.5</v>
      </c>
      <c r="C41" s="15" cm="1">
        <f t="array" ref="C41:C42">_xlfn._xlws.FILTER('Team 2'!C2:C65,'Team 2'!$A$2:$A$65=$A$40)</f>
        <v>2</v>
      </c>
      <c r="D41" s="15" cm="1">
        <f t="array" ref="D41:D42">_xlfn._xlws.FILTER('Team 2'!D2:D65,'Team 2'!$A$2:$A$65=$A$40)</f>
        <v>6</v>
      </c>
      <c r="E41" s="15" cm="1">
        <f t="array" ref="E41:E42">_xlfn._xlws.FILTER('Team 2'!E2:E65,'Team 2'!$A$2:$A$65=$A$40)</f>
        <v>0</v>
      </c>
      <c r="F41" s="15" cm="1">
        <f t="array" ref="F41:F42">_xlfn._xlws.FILTER('Team 2'!F2:F65,'Team 2'!$A$2:$A$65=$A$40)</f>
        <v>3</v>
      </c>
      <c r="G41" s="15" cm="1">
        <f t="array" ref="G41:G42">_xlfn._xlws.FILTER('Team 2'!G2:G65,'Team 2'!$A$2:$A$65=$A$40)</f>
        <v>3</v>
      </c>
      <c r="H41" s="15" cm="1">
        <f t="array" ref="H41:H42">_xlfn._xlws.FILTER('Team 2'!H2:H65,'Team 2'!$A$2:$A$65=$A$40)</f>
        <v>8</v>
      </c>
      <c r="I41" s="15" cm="1">
        <f t="array" ref="I41:I42">_xlfn._xlws.FILTER('Team 2'!I2:I65,'Team 2'!$A$2:$A$65=$A$40)</f>
        <v>155</v>
      </c>
      <c r="J41" s="15" cm="1">
        <f t="array" ref="J41:J42">_xlfn._xlws.FILTER('Team 2'!J2:J65,'Team 2'!$A$2:$A$65=$A$40)</f>
        <v>99</v>
      </c>
      <c r="K41" s="15" cm="1">
        <f t="array" ref="K41:K42">_xlfn._xlws.FILTER('Team 2'!K2:K65,'Team 2'!$A$2:$A$65=$A$40)</f>
        <v>13</v>
      </c>
      <c r="L41" s="15" cm="1">
        <f t="array" ref="L41:L42">_xlfn._xlws.FILTER('Team 2'!L2:L65,'Team 2'!$A$2:$A$65=$A$40)</f>
        <v>7</v>
      </c>
      <c r="M41" s="15" cm="1">
        <f t="array" ref="M41:M42">_xlfn._xlws.FILTER('Team 2'!M2:M65,'Team 2'!$A$2:$A$65=$A$40)</f>
        <v>480</v>
      </c>
      <c r="N41" s="15" cm="1">
        <f t="array" ref="N41:N42">_xlfn._xlws.FILTER('Team 2'!N2:N65,'Team 2'!$A$2:$A$65=$A$40)</f>
        <v>409</v>
      </c>
      <c r="O41" s="15" cm="1">
        <f t="array" ref="O41:O42">_xlfn._xlws.FILTER('Team 2'!O2:O65,'Team 2'!$A$2:$A$65=$A$40)</f>
        <v>14</v>
      </c>
      <c r="P41" s="15" cm="1">
        <f t="array" ref="P41:P42">_xlfn._xlws.FILTER('Team 2'!P2:P65,'Team 2'!$A$2:$A$65=$A$40)</f>
        <v>4</v>
      </c>
      <c r="Q41" s="15" cm="1">
        <f t="array" ref="Q41:Q42">_xlfn._xlws.FILTER('Team 2'!Q2:Q65,'Team 2'!$A$2:$A$65=$A$40)</f>
        <v>5</v>
      </c>
      <c r="R41" s="15" cm="1">
        <f t="array" ref="R41:R42">_xlfn._xlws.FILTER('Team 2'!R2:R65,'Team 2'!$A$2:$A$65=$A$40)</f>
        <v>72</v>
      </c>
      <c r="S41" s="15" cm="1">
        <f t="array" ref="S41:S42">_xlfn._xlws.FILTER('Team 2'!S2:S65,'Team 2'!$A$2:$A$65=$A$40)</f>
        <v>279</v>
      </c>
    </row>
    <row r="42" spans="1:19" x14ac:dyDescent="0.25">
      <c r="A42" t="s">
        <v>80</v>
      </c>
      <c r="B42" s="21">
        <v>0.39</v>
      </c>
      <c r="C42" s="15">
        <v>1</v>
      </c>
      <c r="D42" s="15">
        <v>13</v>
      </c>
      <c r="E42" s="15">
        <v>1</v>
      </c>
      <c r="F42" s="15">
        <v>5</v>
      </c>
      <c r="G42" s="15">
        <v>3</v>
      </c>
      <c r="H42" s="15">
        <v>12</v>
      </c>
      <c r="I42" s="15">
        <v>155</v>
      </c>
      <c r="J42" s="15">
        <v>84</v>
      </c>
      <c r="K42" s="15">
        <v>22</v>
      </c>
      <c r="L42" s="15">
        <v>10</v>
      </c>
      <c r="M42" s="15">
        <v>425</v>
      </c>
      <c r="N42" s="15">
        <v>345</v>
      </c>
      <c r="O42" s="15">
        <v>22</v>
      </c>
      <c r="P42" s="15">
        <v>4</v>
      </c>
      <c r="Q42" s="15">
        <v>2</v>
      </c>
      <c r="R42" s="15">
        <v>52</v>
      </c>
      <c r="S42" s="15">
        <v>279</v>
      </c>
    </row>
    <row r="43" spans="1:19" x14ac:dyDescent="0.25">
      <c r="A43" t="s">
        <v>81</v>
      </c>
      <c r="B43" s="21" cm="1">
        <f t="array" ref="B43:B46">_xlfn._xlws.FILTER('Team 1'!B2:B65,'Team 1'!$A$2:$A$65=$A$43)</f>
        <v>0.72</v>
      </c>
      <c r="C43" s="15" cm="1">
        <f t="array" ref="C43:C46">_xlfn._xlws.FILTER('Team 1'!C2:C65,'Team 1'!$A$2:$A$65=$A$43)</f>
        <v>6</v>
      </c>
      <c r="D43" s="15" cm="1">
        <f t="array" ref="D43:D46">_xlfn._xlws.FILTER('Team 1'!D2:D65,'Team 1'!$A$2:$A$65=$A$43)</f>
        <v>13</v>
      </c>
      <c r="E43" s="15" cm="1">
        <f t="array" ref="E43:E46">_xlfn._xlws.FILTER('Team 1'!E2:E65,'Team 1'!$A$2:$A$65=$A$43)</f>
        <v>2</v>
      </c>
      <c r="F43" s="15" cm="1">
        <f t="array" ref="F43:F46">_xlfn._xlws.FILTER('Team 1'!F2:F65,'Team 1'!$A$2:$A$65=$A$43)</f>
        <v>7</v>
      </c>
      <c r="G43" s="15" cm="1">
        <f t="array" ref="G43:G46">_xlfn._xlws.FILTER('Team 1'!G2:G65,'Team 1'!$A$2:$A$65=$A$43)</f>
        <v>3</v>
      </c>
      <c r="H43" s="15" cm="1">
        <f t="array" ref="H43:H46">_xlfn._xlws.FILTER('Team 1'!H2:H65,'Team 1'!$A$2:$A$65=$A$43)</f>
        <v>16</v>
      </c>
      <c r="I43" s="15" cm="1">
        <f t="array" ref="I43:I46">_xlfn._xlws.FILTER('Team 1'!I2:I65,'Team 1'!$A$2:$A$65=$A$43)</f>
        <v>238</v>
      </c>
      <c r="J43" s="15" cm="1">
        <f t="array" ref="J43:J46">_xlfn._xlws.FILTER('Team 1'!J2:J65,'Team 1'!$A$2:$A$65=$A$43)</f>
        <v>178</v>
      </c>
      <c r="K43" s="15" cm="1">
        <f t="array" ref="K43:K46">_xlfn._xlws.FILTER('Team 1'!K2:K65,'Team 1'!$A$2:$A$65=$A$43)</f>
        <v>25</v>
      </c>
      <c r="L43" s="15" cm="1">
        <f t="array" ref="L43:L46">_xlfn._xlws.FILTER('Team 1'!L2:L65,'Team 1'!$A$2:$A$65=$A$43)</f>
        <v>16</v>
      </c>
      <c r="M43" s="15" cm="1">
        <f t="array" ref="M43:M46">_xlfn._xlws.FILTER('Team 1'!M2:M65,'Team 1'!$A$2:$A$65=$A$43)</f>
        <v>809</v>
      </c>
      <c r="N43" s="15" cm="1">
        <f t="array" ref="N43:N46">_xlfn._xlws.FILTER('Team 1'!N2:N65,'Team 1'!$A$2:$A$65=$A$43)</f>
        <v>730</v>
      </c>
      <c r="O43" s="15" cm="1">
        <f t="array" ref="O43:O46">_xlfn._xlws.FILTER('Team 1'!O2:O65,'Team 1'!$A$2:$A$65=$A$43)</f>
        <v>23</v>
      </c>
      <c r="P43" s="15" cm="1">
        <f t="array" ref="P43:P46">_xlfn._xlws.FILTER('Team 1'!P2:P65,'Team 1'!$A$2:$A$65=$A$43)</f>
        <v>7</v>
      </c>
      <c r="Q43" s="15" cm="1">
        <f t="array" ref="Q43:Q46">_xlfn._xlws.FILTER('Team 1'!Q2:Q65,'Team 1'!$A$2:$A$65=$A$43)</f>
        <v>8</v>
      </c>
      <c r="R43" s="15" cm="1">
        <f t="array" ref="R43:R46">_xlfn._xlws.FILTER('Team 1'!R2:R65,'Team 1'!$A$2:$A$65=$A$43)</f>
        <v>63</v>
      </c>
      <c r="S43" s="15" cm="1">
        <f t="array" ref="S43:S46">_xlfn._xlws.FILTER('Team 1'!S2:S65,'Team 1'!$A$2:$A$65=$A$43)</f>
        <v>139</v>
      </c>
    </row>
    <row r="44" spans="1:19" x14ac:dyDescent="0.25">
      <c r="A44" t="s">
        <v>81</v>
      </c>
      <c r="B44" s="21">
        <v>0.51</v>
      </c>
      <c r="C44" s="15">
        <v>0</v>
      </c>
      <c r="D44" s="15">
        <v>8</v>
      </c>
      <c r="E44" s="15">
        <v>0</v>
      </c>
      <c r="F44" s="15">
        <v>3</v>
      </c>
      <c r="G44" s="15">
        <v>4</v>
      </c>
      <c r="H44" s="15">
        <v>10</v>
      </c>
      <c r="I44" s="15">
        <v>208</v>
      </c>
      <c r="J44" s="15">
        <v>147</v>
      </c>
      <c r="K44" s="15">
        <v>23</v>
      </c>
      <c r="L44" s="15">
        <v>10</v>
      </c>
      <c r="M44" s="15">
        <v>550</v>
      </c>
      <c r="N44" s="15">
        <v>488</v>
      </c>
      <c r="O44" s="15">
        <v>13</v>
      </c>
      <c r="P44" s="15">
        <v>4</v>
      </c>
      <c r="Q44" s="15">
        <v>10</v>
      </c>
      <c r="R44" s="15">
        <v>52</v>
      </c>
      <c r="S44" s="15">
        <v>266</v>
      </c>
    </row>
    <row r="45" spans="1:19" x14ac:dyDescent="0.25">
      <c r="A45" t="s">
        <v>81</v>
      </c>
      <c r="B45" s="21">
        <v>0.54</v>
      </c>
      <c r="C45" s="15">
        <v>3</v>
      </c>
      <c r="D45" s="15">
        <v>8</v>
      </c>
      <c r="E45" s="15">
        <v>0</v>
      </c>
      <c r="F45" s="15">
        <v>4</v>
      </c>
      <c r="G45" s="15">
        <v>4</v>
      </c>
      <c r="H45" s="15">
        <v>11</v>
      </c>
      <c r="I45" s="15">
        <v>184</v>
      </c>
      <c r="J45" s="15">
        <v>129</v>
      </c>
      <c r="K45" s="15">
        <v>16</v>
      </c>
      <c r="L45" s="15">
        <v>12</v>
      </c>
      <c r="M45" s="15">
        <v>597</v>
      </c>
      <c r="N45" s="15">
        <v>523</v>
      </c>
      <c r="O45" s="15">
        <v>19</v>
      </c>
      <c r="P45" s="15">
        <v>7</v>
      </c>
      <c r="Q45" s="15">
        <v>10</v>
      </c>
      <c r="R45" s="15">
        <v>60</v>
      </c>
      <c r="S45" s="15">
        <v>230</v>
      </c>
    </row>
    <row r="46" spans="1:19" x14ac:dyDescent="0.25">
      <c r="A46" t="s">
        <v>81</v>
      </c>
      <c r="B46" s="21">
        <v>0.54</v>
      </c>
      <c r="C46" s="15">
        <v>1</v>
      </c>
      <c r="D46" s="15">
        <v>14</v>
      </c>
      <c r="E46" s="15">
        <v>2</v>
      </c>
      <c r="F46" s="15">
        <v>6</v>
      </c>
      <c r="G46" s="15">
        <v>4</v>
      </c>
      <c r="H46" s="15">
        <v>8</v>
      </c>
      <c r="I46" s="15">
        <v>147</v>
      </c>
      <c r="J46" s="15">
        <v>108</v>
      </c>
      <c r="K46" s="15">
        <v>13</v>
      </c>
      <c r="L46" s="15">
        <v>10</v>
      </c>
      <c r="M46" s="15">
        <v>508</v>
      </c>
      <c r="N46" s="15">
        <v>453</v>
      </c>
      <c r="O46" s="15">
        <v>22</v>
      </c>
      <c r="P46" s="15">
        <v>5</v>
      </c>
      <c r="Q46" s="15">
        <v>9</v>
      </c>
      <c r="R46" s="15">
        <v>49</v>
      </c>
      <c r="S46" s="15">
        <v>193</v>
      </c>
    </row>
    <row r="47" spans="1:19" x14ac:dyDescent="0.25">
      <c r="A47" t="s">
        <v>81</v>
      </c>
      <c r="B47" s="21" cm="1">
        <f t="array" ref="B47">_xlfn._xlws.FILTER('Team 2'!B2:B65,'Team 2'!$A$2:$A$65=$A$43)</f>
        <v>0.57999999999999996</v>
      </c>
      <c r="C47" s="15" cm="1">
        <f t="array" ref="C47">_xlfn._xlws.FILTER('Team 2'!C2:C65,'Team 2'!$A$2:$A$65=$A$43)</f>
        <v>3</v>
      </c>
      <c r="D47" s="15" cm="1">
        <f t="array" ref="D47">_xlfn._xlws.FILTER('Team 2'!D2:D65,'Team 2'!$A$2:$A$65=$A$43)</f>
        <v>17</v>
      </c>
      <c r="E47" s="15" cm="1">
        <f t="array" ref="E47">_xlfn._xlws.FILTER('Team 2'!E2:E65,'Team 2'!$A$2:$A$65=$A$43)</f>
        <v>0</v>
      </c>
      <c r="F47" s="15" cm="1">
        <f t="array" ref="F47">_xlfn._xlws.FILTER('Team 2'!F2:F65,'Team 2'!$A$2:$A$65=$A$43)</f>
        <v>7</v>
      </c>
      <c r="G47" s="15" cm="1">
        <f t="array" ref="G47">_xlfn._xlws.FILTER('Team 2'!G2:G65,'Team 2'!$A$2:$A$65=$A$43)</f>
        <v>6</v>
      </c>
      <c r="H47" s="15" cm="1">
        <f t="array" ref="H47">_xlfn._xlws.FILTER('Team 2'!H2:H65,'Team 2'!$A$2:$A$65=$A$43)</f>
        <v>9</v>
      </c>
      <c r="I47" s="15" cm="1">
        <f t="array" ref="I47">_xlfn._xlws.FILTER('Team 2'!I2:I65,'Team 2'!$A$2:$A$65=$A$43)</f>
        <v>167</v>
      </c>
      <c r="J47" s="15" cm="1">
        <f t="array" ref="J47">_xlfn._xlws.FILTER('Team 2'!J2:J65,'Team 2'!$A$2:$A$65=$A$43)</f>
        <v>131</v>
      </c>
      <c r="K47" s="15" cm="1">
        <f t="array" ref="K47">_xlfn._xlws.FILTER('Team 2'!K2:K65,'Team 2'!$A$2:$A$65=$A$43)</f>
        <v>13</v>
      </c>
      <c r="L47" s="15" cm="1">
        <f t="array" ref="L47">_xlfn._xlws.FILTER('Team 2'!L2:L65,'Team 2'!$A$2:$A$65=$A$43)</f>
        <v>8</v>
      </c>
      <c r="M47" s="15" cm="1">
        <f t="array" ref="M47">_xlfn._xlws.FILTER('Team 2'!M2:M65,'Team 2'!$A$2:$A$65=$A$43)</f>
        <v>588</v>
      </c>
      <c r="N47" s="15" cm="1">
        <f t="array" ref="N47">_xlfn._xlws.FILTER('Team 2'!N2:N65,'Team 2'!$A$2:$A$65=$A$43)</f>
        <v>529</v>
      </c>
      <c r="O47" s="15" cm="1">
        <f t="array" ref="O47">_xlfn._xlws.FILTER('Team 2'!O2:O65,'Team 2'!$A$2:$A$65=$A$43)</f>
        <v>17</v>
      </c>
      <c r="P47" s="15" cm="1">
        <f t="array" ref="P47">_xlfn._xlws.FILTER('Team 2'!P2:P65,'Team 2'!$A$2:$A$65=$A$43)</f>
        <v>7</v>
      </c>
      <c r="Q47" s="15" cm="1">
        <f t="array" ref="Q47">_xlfn._xlws.FILTER('Team 2'!Q2:Q65,'Team 2'!$A$2:$A$65=$A$43)</f>
        <v>8</v>
      </c>
      <c r="R47" s="15" cm="1">
        <f t="array" ref="R47">_xlfn._xlws.FILTER('Team 2'!R2:R65,'Team 2'!$A$2:$A$65=$A$43)</f>
        <v>56</v>
      </c>
      <c r="S47" s="15" cm="1">
        <f t="array" ref="S47">_xlfn._xlws.FILTER('Team 2'!S2:S65,'Team 2'!$A$2:$A$65=$A$43)</f>
        <v>167</v>
      </c>
    </row>
    <row r="48" spans="1:19" x14ac:dyDescent="0.25">
      <c r="A48" t="s">
        <v>82</v>
      </c>
      <c r="B48" s="21" cm="1">
        <f t="array" ref="B48:B51">_xlfn._xlws.FILTER('Team 1'!B2:B65,'Team 1'!$A$2:$A$65=$A$48)</f>
        <v>0.56000000000000005</v>
      </c>
      <c r="C48" s="15" cm="1">
        <f t="array" ref="C48:C51">_xlfn._xlws.FILTER('Team 1'!C2:C65,'Team 1'!$A$2:$A$65=$A$48)</f>
        <v>4</v>
      </c>
      <c r="D48" s="15" cm="1">
        <f t="array" ref="D48:D51">_xlfn._xlws.FILTER('Team 1'!D2:D65,'Team 1'!$A$2:$A$65=$A$48)</f>
        <v>22</v>
      </c>
      <c r="E48" s="15" cm="1">
        <f t="array" ref="E48:E51">_xlfn._xlws.FILTER('Team 1'!E2:E65,'Team 1'!$A$2:$A$65=$A$48)</f>
        <v>1</v>
      </c>
      <c r="F48" s="15" cm="1">
        <f t="array" ref="F48:F51">_xlfn._xlws.FILTER('Team 1'!F2:F65,'Team 1'!$A$2:$A$65=$A$48)</f>
        <v>7</v>
      </c>
      <c r="G48" s="15" cm="1">
        <f t="array" ref="G48:G51">_xlfn._xlws.FILTER('Team 1'!G2:G65,'Team 1'!$A$2:$A$65=$A$48)</f>
        <v>9</v>
      </c>
      <c r="H48" s="15" cm="1">
        <f t="array" ref="H48:H51">_xlfn._xlws.FILTER('Team 1'!H2:H65,'Team 1'!$A$2:$A$65=$A$48)</f>
        <v>26</v>
      </c>
      <c r="I48" s="15" cm="1">
        <f t="array" ref="I48:I51">_xlfn._xlws.FILTER('Team 1'!I2:I65,'Team 1'!$A$2:$A$65=$A$48)</f>
        <v>173</v>
      </c>
      <c r="J48" s="15" cm="1">
        <f t="array" ref="J48:J51">_xlfn._xlws.FILTER('Team 1'!J2:J65,'Team 1'!$A$2:$A$65=$A$48)</f>
        <v>135</v>
      </c>
      <c r="K48" s="15" cm="1">
        <f t="array" ref="K48:K51">_xlfn._xlws.FILTER('Team 1'!K2:K65,'Team 1'!$A$2:$A$65=$A$48)</f>
        <v>32</v>
      </c>
      <c r="L48" s="15" cm="1">
        <f t="array" ref="L48:L51">_xlfn._xlws.FILTER('Team 1'!L2:L65,'Team 1'!$A$2:$A$65=$A$48)</f>
        <v>27</v>
      </c>
      <c r="M48" s="15" cm="1">
        <f t="array" ref="M48:M51">_xlfn._xlws.FILTER('Team 1'!M2:M65,'Team 1'!$A$2:$A$65=$A$48)</f>
        <v>734</v>
      </c>
      <c r="N48" s="15" cm="1">
        <f t="array" ref="N48:N51">_xlfn._xlws.FILTER('Team 1'!N2:N65,'Team 1'!$A$2:$A$65=$A$48)</f>
        <v>672</v>
      </c>
      <c r="O48" s="15" cm="1">
        <f t="array" ref="O48:O51">_xlfn._xlws.FILTER('Team 1'!O2:O65,'Team 1'!$A$2:$A$65=$A$48)</f>
        <v>34</v>
      </c>
      <c r="P48" s="15" cm="1">
        <f t="array" ref="P48:P51">_xlfn._xlws.FILTER('Team 1'!P2:P65,'Team 1'!$A$2:$A$65=$A$48)</f>
        <v>17</v>
      </c>
      <c r="Q48" s="15" cm="1">
        <f t="array" ref="Q48:Q51">_xlfn._xlws.FILTER('Team 1'!Q2:Q65,'Team 1'!$A$2:$A$65=$A$48)</f>
        <v>4</v>
      </c>
      <c r="R48" s="15" cm="1">
        <f t="array" ref="R48:R51">_xlfn._xlws.FILTER('Team 1'!R2:R65,'Team 1'!$A$2:$A$65=$A$48)</f>
        <v>64</v>
      </c>
      <c r="S48" s="15" cm="1">
        <f t="array" ref="S48:S51">_xlfn._xlws.FILTER('Team 1'!S2:S65,'Team 1'!$A$2:$A$65=$A$48)</f>
        <v>250</v>
      </c>
    </row>
    <row r="49" spans="1:19" x14ac:dyDescent="0.25">
      <c r="A49" t="s">
        <v>82</v>
      </c>
      <c r="B49" s="21">
        <v>0.44</v>
      </c>
      <c r="C49" s="15">
        <v>2</v>
      </c>
      <c r="D49" s="15">
        <v>21</v>
      </c>
      <c r="E49" s="15">
        <v>1</v>
      </c>
      <c r="F49" s="15">
        <v>6</v>
      </c>
      <c r="G49" s="15">
        <v>8</v>
      </c>
      <c r="H49" s="15">
        <v>11</v>
      </c>
      <c r="I49" s="15">
        <v>155</v>
      </c>
      <c r="J49" s="15">
        <v>105</v>
      </c>
      <c r="K49" s="15">
        <v>16</v>
      </c>
      <c r="L49" s="15">
        <v>12</v>
      </c>
      <c r="M49" s="15">
        <v>503</v>
      </c>
      <c r="N49" s="15">
        <v>437</v>
      </c>
      <c r="O49" s="15">
        <v>23</v>
      </c>
      <c r="P49" s="15">
        <v>12</v>
      </c>
      <c r="Q49" s="15">
        <v>10</v>
      </c>
      <c r="R49" s="15">
        <v>79</v>
      </c>
      <c r="S49" s="15">
        <v>269</v>
      </c>
    </row>
    <row r="50" spans="1:19" x14ac:dyDescent="0.25">
      <c r="A50" t="s">
        <v>82</v>
      </c>
      <c r="B50" s="21">
        <v>0.48</v>
      </c>
      <c r="C50" s="15">
        <v>3</v>
      </c>
      <c r="D50" s="15">
        <v>16</v>
      </c>
      <c r="E50" s="15">
        <v>1</v>
      </c>
      <c r="F50" s="15">
        <v>7</v>
      </c>
      <c r="G50" s="15">
        <v>7</v>
      </c>
      <c r="H50" s="15">
        <v>14</v>
      </c>
      <c r="I50" s="15">
        <v>174</v>
      </c>
      <c r="J50" s="15">
        <v>111</v>
      </c>
      <c r="K50" s="15">
        <v>26</v>
      </c>
      <c r="L50" s="15">
        <v>14</v>
      </c>
      <c r="M50" s="15">
        <v>540</v>
      </c>
      <c r="N50" s="15">
        <v>481</v>
      </c>
      <c r="O50" s="15">
        <v>27</v>
      </c>
      <c r="P50" s="15">
        <v>4</v>
      </c>
      <c r="Q50" s="15">
        <v>11</v>
      </c>
      <c r="R50" s="15">
        <v>71</v>
      </c>
      <c r="S50" s="15">
        <v>220</v>
      </c>
    </row>
    <row r="51" spans="1:19" x14ac:dyDescent="0.25">
      <c r="A51" t="s">
        <v>82</v>
      </c>
      <c r="B51" s="21">
        <v>0.34</v>
      </c>
      <c r="C51" s="15">
        <v>2</v>
      </c>
      <c r="D51" s="15">
        <v>14</v>
      </c>
      <c r="E51" s="15">
        <v>0</v>
      </c>
      <c r="F51" s="15">
        <v>2</v>
      </c>
      <c r="G51" s="15">
        <v>8</v>
      </c>
      <c r="H51" s="15">
        <v>8</v>
      </c>
      <c r="I51" s="15">
        <v>126</v>
      </c>
      <c r="J51" s="15">
        <v>85</v>
      </c>
      <c r="K51" s="15">
        <v>12</v>
      </c>
      <c r="L51" s="15">
        <v>8</v>
      </c>
      <c r="M51" s="15">
        <v>358</v>
      </c>
      <c r="N51" s="15">
        <v>307</v>
      </c>
      <c r="O51" s="15">
        <v>5</v>
      </c>
      <c r="P51" s="15">
        <v>2</v>
      </c>
      <c r="Q51" s="15">
        <v>13</v>
      </c>
      <c r="R51" s="15">
        <v>72</v>
      </c>
      <c r="S51" s="15">
        <v>328</v>
      </c>
    </row>
    <row r="52" spans="1:19" x14ac:dyDescent="0.25">
      <c r="A52" t="s">
        <v>82</v>
      </c>
      <c r="B52" s="21" cm="1">
        <f t="array" ref="B52:B54">_xlfn._xlws.FILTER('Team 2'!B2:B65,'Team 2'!$A$2:$A$65=$A$48)</f>
        <v>0.56000000000000005</v>
      </c>
      <c r="C52" s="15" cm="1">
        <f t="array" ref="C52:C54">_xlfn._xlws.FILTER('Team 2'!C2:C65,'Team 2'!$A$2:$A$65=$A$48)</f>
        <v>0</v>
      </c>
      <c r="D52" s="15" cm="1">
        <f t="array" ref="D52:D54">_xlfn._xlws.FILTER('Team 2'!D2:D65,'Team 2'!$A$2:$A$65=$A$48)</f>
        <v>9</v>
      </c>
      <c r="E52" s="15" cm="1">
        <f t="array" ref="E52:E54">_xlfn._xlws.FILTER('Team 2'!E2:E65,'Team 2'!$A$2:$A$65=$A$48)</f>
        <v>1</v>
      </c>
      <c r="F52" s="15" cm="1">
        <f t="array" ref="F52:F54">_xlfn._xlws.FILTER('Team 2'!F2:F65,'Team 2'!$A$2:$A$65=$A$48)</f>
        <v>3</v>
      </c>
      <c r="G52" s="15" cm="1">
        <f t="array" ref="G52:G54">_xlfn._xlws.FILTER('Team 2'!G2:G65,'Team 2'!$A$2:$A$65=$A$48)</f>
        <v>4</v>
      </c>
      <c r="H52" s="15" cm="1">
        <f t="array" ref="H52:H54">_xlfn._xlws.FILTER('Team 2'!H2:H65,'Team 2'!$A$2:$A$65=$A$48)</f>
        <v>11</v>
      </c>
      <c r="I52" s="15" cm="1">
        <f t="array" ref="I52:I54">_xlfn._xlws.FILTER('Team 2'!I2:I65,'Team 2'!$A$2:$A$65=$A$48)</f>
        <v>138</v>
      </c>
      <c r="J52" s="15" cm="1">
        <f t="array" ref="J52:J54">_xlfn._xlws.FILTER('Team 2'!J2:J65,'Team 2'!$A$2:$A$65=$A$48)</f>
        <v>99</v>
      </c>
      <c r="K52" s="15" cm="1">
        <f t="array" ref="K52:K54">_xlfn._xlws.FILTER('Team 2'!K2:K65,'Team 2'!$A$2:$A$65=$A$48)</f>
        <v>10</v>
      </c>
      <c r="L52" s="15" cm="1">
        <f t="array" ref="L52:L54">_xlfn._xlws.FILTER('Team 2'!L2:L65,'Team 2'!$A$2:$A$65=$A$48)</f>
        <v>4</v>
      </c>
      <c r="M52" s="15" cm="1">
        <f t="array" ref="M52:M54">_xlfn._xlws.FILTER('Team 2'!M2:M65,'Team 2'!$A$2:$A$65=$A$48)</f>
        <v>636</v>
      </c>
      <c r="N52" s="15" cm="1">
        <f t="array" ref="N52:N54">_xlfn._xlws.FILTER('Team 2'!N2:N65,'Team 2'!$A$2:$A$65=$A$48)</f>
        <v>566</v>
      </c>
      <c r="O52" s="15" cm="1">
        <f t="array" ref="O52:O54">_xlfn._xlws.FILTER('Team 2'!O2:O65,'Team 2'!$A$2:$A$65=$A$48)</f>
        <v>20</v>
      </c>
      <c r="P52" s="15" cm="1">
        <f t="array" ref="P52:P54">_xlfn._xlws.FILTER('Team 2'!P2:P65,'Team 2'!$A$2:$A$65=$A$48)</f>
        <v>5</v>
      </c>
      <c r="Q52" s="15" cm="1">
        <f t="array" ref="Q52:Q54">_xlfn._xlws.FILTER('Team 2'!Q2:Q65,'Team 2'!$A$2:$A$65=$A$48)</f>
        <v>6</v>
      </c>
      <c r="R52" s="15" cm="1">
        <f t="array" ref="R52:R54">_xlfn._xlws.FILTER('Team 2'!R2:R65,'Team 2'!$A$2:$A$65=$A$48)</f>
        <v>80</v>
      </c>
      <c r="S52" s="15" cm="1">
        <f t="array" ref="S52:S54">_xlfn._xlws.FILTER('Team 2'!S2:S65,'Team 2'!$A$2:$A$65=$A$48)</f>
        <v>202</v>
      </c>
    </row>
    <row r="53" spans="1:19" x14ac:dyDescent="0.25">
      <c r="A53" t="s">
        <v>82</v>
      </c>
      <c r="B53" s="21">
        <v>0.36</v>
      </c>
      <c r="C53" s="15">
        <v>2</v>
      </c>
      <c r="D53" s="15">
        <v>9</v>
      </c>
      <c r="E53" s="15">
        <v>1</v>
      </c>
      <c r="F53" s="15">
        <v>5</v>
      </c>
      <c r="G53" s="15">
        <v>3</v>
      </c>
      <c r="H53" s="15">
        <v>7</v>
      </c>
      <c r="I53" s="15">
        <v>136</v>
      </c>
      <c r="J53" s="15">
        <v>87</v>
      </c>
      <c r="K53" s="15">
        <v>14</v>
      </c>
      <c r="L53" s="15">
        <v>8</v>
      </c>
      <c r="M53" s="15">
        <v>369</v>
      </c>
      <c r="N53" s="15">
        <v>310</v>
      </c>
      <c r="O53" s="15">
        <v>13</v>
      </c>
      <c r="P53" s="15">
        <v>6</v>
      </c>
      <c r="Q53" s="15">
        <v>15</v>
      </c>
      <c r="R53" s="15">
        <v>54</v>
      </c>
      <c r="S53" s="15">
        <v>308</v>
      </c>
    </row>
    <row r="54" spans="1:19" x14ac:dyDescent="0.25">
      <c r="A54" t="s">
        <v>82</v>
      </c>
      <c r="B54" s="21">
        <v>0.4</v>
      </c>
      <c r="C54" s="15">
        <v>3</v>
      </c>
      <c r="D54" s="15">
        <v>10</v>
      </c>
      <c r="E54" s="15">
        <v>3</v>
      </c>
      <c r="F54" s="15">
        <v>5</v>
      </c>
      <c r="G54" s="15">
        <v>3</v>
      </c>
      <c r="H54" s="15">
        <v>10</v>
      </c>
      <c r="I54" s="15">
        <v>163</v>
      </c>
      <c r="J54" s="15">
        <v>99</v>
      </c>
      <c r="K54" s="15">
        <v>14</v>
      </c>
      <c r="L54" s="15">
        <v>9</v>
      </c>
      <c r="M54" s="15">
        <v>516</v>
      </c>
      <c r="N54" s="15">
        <v>419</v>
      </c>
      <c r="O54" s="15">
        <v>24</v>
      </c>
      <c r="P54" s="15">
        <v>3</v>
      </c>
      <c r="Q54" s="15">
        <v>21</v>
      </c>
      <c r="R54" s="15">
        <v>104</v>
      </c>
      <c r="S54" s="15">
        <v>409</v>
      </c>
    </row>
    <row r="55" spans="1:19" x14ac:dyDescent="0.25">
      <c r="A55" t="s">
        <v>83</v>
      </c>
      <c r="B55" s="21" cm="1">
        <f t="array" ref="B55">_xlfn._xlws.FILTER('Team 1'!B2:B65,'Team 1'!$A$2:$A$65=$A$55)</f>
        <v>0.65</v>
      </c>
      <c r="C55" s="15" cm="1">
        <f t="array" ref="C55">_xlfn._xlws.FILTER('Team 1'!C2:C65,'Team 1'!$A$2:$A$65=$A$55)</f>
        <v>1</v>
      </c>
      <c r="D55" s="15" cm="1">
        <f t="array" ref="D55">_xlfn._xlws.FILTER('Team 1'!D2:D65,'Team 1'!$A$2:$A$65=$A$55)</f>
        <v>25</v>
      </c>
      <c r="E55" s="15" cm="1">
        <f t="array" ref="E55">_xlfn._xlws.FILTER('Team 1'!E2:E65,'Team 1'!$A$2:$A$65=$A$55)</f>
        <v>2</v>
      </c>
      <c r="F55" s="15" cm="1">
        <f t="array" ref="F55">_xlfn._xlws.FILTER('Team 1'!F2:F65,'Team 1'!$A$2:$A$65=$A$55)</f>
        <v>9</v>
      </c>
      <c r="G55" s="15" cm="1">
        <f t="array" ref="G55">_xlfn._xlws.FILTER('Team 1'!G2:G65,'Team 1'!$A$2:$A$65=$A$55)</f>
        <v>11</v>
      </c>
      <c r="H55" s="15" cm="1">
        <f t="array" ref="H55">_xlfn._xlws.FILTER('Team 1'!H2:H65,'Team 1'!$A$2:$A$65=$A$55)</f>
        <v>19</v>
      </c>
      <c r="I55" s="15" cm="1">
        <f t="array" ref="I55">_xlfn._xlws.FILTER('Team 1'!I2:I65,'Team 1'!$A$2:$A$65=$A$55)</f>
        <v>241</v>
      </c>
      <c r="J55" s="15" cm="1">
        <f t="array" ref="J55">_xlfn._xlws.FILTER('Team 1'!J2:J65,'Team 1'!$A$2:$A$65=$A$55)</f>
        <v>185</v>
      </c>
      <c r="K55" s="15" cm="1">
        <f t="array" ref="K55">_xlfn._xlws.FILTER('Team 1'!K2:K65,'Team 1'!$A$2:$A$65=$A$55)</f>
        <v>23</v>
      </c>
      <c r="L55" s="15" cm="1">
        <f t="array" ref="L55">_xlfn._xlws.FILTER('Team 1'!L2:L65,'Team 1'!$A$2:$A$65=$A$55)</f>
        <v>20</v>
      </c>
      <c r="M55" s="15" cm="1">
        <f t="array" ref="M55">_xlfn._xlws.FILTER('Team 1'!M2:M65,'Team 1'!$A$2:$A$65=$A$55)</f>
        <v>820</v>
      </c>
      <c r="N55" s="15" cm="1">
        <f t="array" ref="N55">_xlfn._xlws.FILTER('Team 1'!N2:N65,'Team 1'!$A$2:$A$65=$A$55)</f>
        <v>743</v>
      </c>
      <c r="O55" s="15" cm="1">
        <f t="array" ref="O55">_xlfn._xlws.FILTER('Team 1'!O2:O65,'Team 1'!$A$2:$A$65=$A$55)</f>
        <v>28</v>
      </c>
      <c r="P55" s="15" cm="1">
        <f t="array" ref="P55">_xlfn._xlws.FILTER('Team 1'!P2:P65,'Team 1'!$A$2:$A$65=$A$55)</f>
        <v>9</v>
      </c>
      <c r="Q55" s="15" cm="1">
        <f t="array" ref="Q55">_xlfn._xlws.FILTER('Team 1'!Q2:Q65,'Team 1'!$A$2:$A$65=$A$55)</f>
        <v>12</v>
      </c>
      <c r="R55" s="15" cm="1">
        <f t="array" ref="R55">_xlfn._xlws.FILTER('Team 1'!R2:R65,'Team 1'!$A$2:$A$65=$A$55)</f>
        <v>55</v>
      </c>
      <c r="S55" s="15" cm="1">
        <f t="array" ref="S55">_xlfn._xlws.FILTER('Team 1'!S2:S65,'Team 1'!$A$2:$A$65=$A$55)</f>
        <v>164</v>
      </c>
    </row>
    <row r="56" spans="1:19" x14ac:dyDescent="0.25">
      <c r="A56" t="s">
        <v>83</v>
      </c>
      <c r="B56" s="21" cm="1">
        <f t="array" ref="B56:B57">_xlfn._xlws.FILTER('Team 2'!B2:B65,'Team 2'!$A$2:$A$65=$A$55)</f>
        <v>0.33</v>
      </c>
      <c r="C56" s="15" cm="1">
        <f t="array" ref="C56:C57">_xlfn._xlws.FILTER('Team 2'!C2:C65,'Team 2'!$A$2:$A$65=$A$55)</f>
        <v>1</v>
      </c>
      <c r="D56" s="15" cm="1">
        <f t="array" ref="D56:D57">_xlfn._xlws.FILTER('Team 2'!D2:D65,'Team 2'!$A$2:$A$65=$A$55)</f>
        <v>10</v>
      </c>
      <c r="E56" s="15" cm="1">
        <f t="array" ref="E56:E57">_xlfn._xlws.FILTER('Team 2'!E2:E65,'Team 2'!$A$2:$A$65=$A$55)</f>
        <v>1</v>
      </c>
      <c r="F56" s="15" cm="1">
        <f t="array" ref="F56:F57">_xlfn._xlws.FILTER('Team 2'!F2:F65,'Team 2'!$A$2:$A$65=$A$55)</f>
        <v>4</v>
      </c>
      <c r="G56" s="15" cm="1">
        <f t="array" ref="G56:G57">_xlfn._xlws.FILTER('Team 2'!G2:G65,'Team 2'!$A$2:$A$65=$A$55)</f>
        <v>5</v>
      </c>
      <c r="H56" s="15" cm="1">
        <f t="array" ref="H56:H57">_xlfn._xlws.FILTER('Team 2'!H2:H65,'Team 2'!$A$2:$A$65=$A$55)</f>
        <v>9</v>
      </c>
      <c r="I56" s="15" cm="1">
        <f t="array" ref="I56:I57">_xlfn._xlws.FILTER('Team 2'!I2:I65,'Team 2'!$A$2:$A$65=$A$55)</f>
        <v>143</v>
      </c>
      <c r="J56" s="15" cm="1">
        <f t="array" ref="J56:J57">_xlfn._xlws.FILTER('Team 2'!J2:J65,'Team 2'!$A$2:$A$65=$A$55)</f>
        <v>83</v>
      </c>
      <c r="K56" s="15" cm="1">
        <f t="array" ref="K56:K57">_xlfn._xlws.FILTER('Team 2'!K2:K65,'Team 2'!$A$2:$A$65=$A$55)</f>
        <v>17</v>
      </c>
      <c r="L56" s="15" cm="1">
        <f t="array" ref="L56:L57">_xlfn._xlws.FILTER('Team 2'!L2:L65,'Team 2'!$A$2:$A$65=$A$55)</f>
        <v>7</v>
      </c>
      <c r="M56" s="15" cm="1">
        <f t="array" ref="M56:M57">_xlfn._xlws.FILTER('Team 2'!M2:M65,'Team 2'!$A$2:$A$65=$A$55)</f>
        <v>352</v>
      </c>
      <c r="N56" s="15" cm="1">
        <f t="array" ref="N56:N57">_xlfn._xlws.FILTER('Team 2'!N2:N65,'Team 2'!$A$2:$A$65=$A$55)</f>
        <v>281</v>
      </c>
      <c r="O56" s="15" cm="1">
        <f t="array" ref="O56:O57">_xlfn._xlws.FILTER('Team 2'!O2:O65,'Team 2'!$A$2:$A$65=$A$55)</f>
        <v>13</v>
      </c>
      <c r="P56" s="15" cm="1">
        <f t="array" ref="P56:P57">_xlfn._xlws.FILTER('Team 2'!P2:P65,'Team 2'!$A$2:$A$65=$A$55)</f>
        <v>1</v>
      </c>
      <c r="Q56" s="15" cm="1">
        <f t="array" ref="Q56:Q57">_xlfn._xlws.FILTER('Team 2'!Q2:Q65,'Team 2'!$A$2:$A$65=$A$55)</f>
        <v>7</v>
      </c>
      <c r="R56" s="15" cm="1">
        <f t="array" ref="R56:R57">_xlfn._xlws.FILTER('Team 2'!R2:R65,'Team 2'!$A$2:$A$65=$A$55)</f>
        <v>101</v>
      </c>
      <c r="S56" s="15" cm="1">
        <f t="array" ref="S56:S57">_xlfn._xlws.FILTER('Team 2'!S2:S65,'Team 2'!$A$2:$A$65=$A$55)</f>
        <v>387</v>
      </c>
    </row>
    <row r="57" spans="1:19" x14ac:dyDescent="0.25">
      <c r="A57" t="s">
        <v>83</v>
      </c>
      <c r="B57" s="21">
        <v>0.6</v>
      </c>
      <c r="C57" s="15">
        <v>4</v>
      </c>
      <c r="D57" s="15">
        <v>32</v>
      </c>
      <c r="E57" s="15">
        <v>2</v>
      </c>
      <c r="F57" s="15">
        <v>11</v>
      </c>
      <c r="G57" s="15">
        <v>17</v>
      </c>
      <c r="H57" s="15">
        <v>28</v>
      </c>
      <c r="I57" s="15">
        <v>193</v>
      </c>
      <c r="J57" s="15">
        <v>159</v>
      </c>
      <c r="K57" s="15">
        <v>34</v>
      </c>
      <c r="L57" s="15">
        <v>25</v>
      </c>
      <c r="M57" s="15">
        <v>727</v>
      </c>
      <c r="N57" s="15">
        <v>661</v>
      </c>
      <c r="O57" s="15">
        <v>38</v>
      </c>
      <c r="P57" s="15">
        <v>12</v>
      </c>
      <c r="Q57" s="15">
        <v>8</v>
      </c>
      <c r="R57" s="15">
        <v>77</v>
      </c>
      <c r="S57" s="15">
        <v>230</v>
      </c>
    </row>
    <row r="58" spans="1:19" x14ac:dyDescent="0.25">
      <c r="A58" t="s">
        <v>84</v>
      </c>
      <c r="B58" s="21" cm="1">
        <f t="array" ref="B58">_xlfn._xlws.FILTER('Team 1'!B2:B65,'Team 1'!$A$2:$A$65=$A$58)</f>
        <v>0.46</v>
      </c>
      <c r="C58" s="15" cm="1">
        <f t="array" ref="C58">_xlfn._xlws.FILTER('Team 1'!C2:C65,'Team 1'!$A$2:$A$65=$A$58)</f>
        <v>0</v>
      </c>
      <c r="D58" s="15" cm="1">
        <f t="array" ref="D58">_xlfn._xlws.FILTER('Team 1'!D2:D65,'Team 1'!$A$2:$A$65=$A$58)</f>
        <v>9</v>
      </c>
      <c r="E58" s="15" cm="1">
        <f t="array" ref="E58">_xlfn._xlws.FILTER('Team 1'!E2:E65,'Team 1'!$A$2:$A$65=$A$58)</f>
        <v>2</v>
      </c>
      <c r="F58" s="15" cm="1">
        <f t="array" ref="F58">_xlfn._xlws.FILTER('Team 1'!F2:F65,'Team 1'!$A$2:$A$65=$A$58)</f>
        <v>4</v>
      </c>
      <c r="G58" s="15" cm="1">
        <f t="array" ref="G58">_xlfn._xlws.FILTER('Team 1'!G2:G65,'Team 1'!$A$2:$A$65=$A$58)</f>
        <v>4</v>
      </c>
      <c r="H58" s="15" cm="1">
        <f t="array" ref="H58">_xlfn._xlws.FILTER('Team 1'!H2:H65,'Team 1'!$A$2:$A$65=$A$58)</f>
        <v>8</v>
      </c>
      <c r="I58" s="15" cm="1">
        <f t="array" ref="I58">_xlfn._xlws.FILTER('Team 1'!I2:I65,'Team 1'!$A$2:$A$65=$A$58)</f>
        <v>188</v>
      </c>
      <c r="J58" s="15" cm="1">
        <f t="array" ref="J58">_xlfn._xlws.FILTER('Team 1'!J2:J65,'Team 1'!$A$2:$A$65=$A$58)</f>
        <v>111</v>
      </c>
      <c r="K58" s="15" cm="1">
        <f t="array" ref="K58">_xlfn._xlws.FILTER('Team 1'!K2:K65,'Team 1'!$A$2:$A$65=$A$58)</f>
        <v>13</v>
      </c>
      <c r="L58" s="15" cm="1">
        <f t="array" ref="L58">_xlfn._xlws.FILTER('Team 1'!L2:L65,'Team 1'!$A$2:$A$65=$A$58)</f>
        <v>5</v>
      </c>
      <c r="M58" s="15" cm="1">
        <f t="array" ref="M58">_xlfn._xlws.FILTER('Team 1'!M2:M65,'Team 1'!$A$2:$A$65=$A$58)</f>
        <v>460</v>
      </c>
      <c r="N58" s="15" cm="1">
        <f t="array" ref="N58">_xlfn._xlws.FILTER('Team 1'!N2:N65,'Team 1'!$A$2:$A$65=$A$58)</f>
        <v>377</v>
      </c>
      <c r="O58" s="15" cm="1">
        <f t="array" ref="O58">_xlfn._xlws.FILTER('Team 1'!O2:O65,'Team 1'!$A$2:$A$65=$A$58)</f>
        <v>20</v>
      </c>
      <c r="P58" s="15" cm="1">
        <f t="array" ref="P58">_xlfn._xlws.FILTER('Team 1'!P2:P65,'Team 1'!$A$2:$A$65=$A$58)</f>
        <v>2</v>
      </c>
      <c r="Q58" s="15" cm="1">
        <f t="array" ref="Q58">_xlfn._xlws.FILTER('Team 1'!Q2:Q65,'Team 1'!$A$2:$A$65=$A$58)</f>
        <v>12</v>
      </c>
      <c r="R58" s="15" cm="1">
        <f t="array" ref="R58">_xlfn._xlws.FILTER('Team 1'!R2:R65,'Team 1'!$A$2:$A$65=$A$58)</f>
        <v>92</v>
      </c>
      <c r="S58" s="15" cm="1">
        <f t="array" ref="S58">_xlfn._xlws.FILTER('Team 1'!S2:S65,'Team 1'!$A$2:$A$65=$A$58)</f>
        <v>248</v>
      </c>
    </row>
    <row r="59" spans="1:19" x14ac:dyDescent="0.25">
      <c r="A59" t="s">
        <v>84</v>
      </c>
      <c r="B59" s="21" cm="1">
        <f t="array" ref="B59:B60">_xlfn._xlws.FILTER('Team 2'!B2:B65,'Team 2'!$A$2:$A$65=$A$58)</f>
        <v>0.35</v>
      </c>
      <c r="C59" s="15" cm="1">
        <f t="array" ref="C59:C60">_xlfn._xlws.FILTER('Team 2'!C2:C65,'Team 2'!$A$2:$A$65=$A$58)</f>
        <v>2</v>
      </c>
      <c r="D59" s="15" cm="1">
        <f t="array" ref="D59:D60">_xlfn._xlws.FILTER('Team 2'!D2:D65,'Team 2'!$A$2:$A$65=$A$58)</f>
        <v>8</v>
      </c>
      <c r="E59" s="15" cm="1">
        <f t="array" ref="E59:E60">_xlfn._xlws.FILTER('Team 2'!E2:E65,'Team 2'!$A$2:$A$65=$A$58)</f>
        <v>3</v>
      </c>
      <c r="F59" s="15" cm="1">
        <f t="array" ref="F59:F60">_xlfn._xlws.FILTER('Team 2'!F2:F65,'Team 2'!$A$2:$A$65=$A$58)</f>
        <v>3</v>
      </c>
      <c r="G59" s="15" cm="1">
        <f t="array" ref="G59:G60">_xlfn._xlws.FILTER('Team 2'!G2:G65,'Team 2'!$A$2:$A$65=$A$58)</f>
        <v>5</v>
      </c>
      <c r="H59" s="15" cm="1">
        <f t="array" ref="H59:H60">_xlfn._xlws.FILTER('Team 2'!H2:H65,'Team 2'!$A$2:$A$65=$A$58)</f>
        <v>5</v>
      </c>
      <c r="I59" s="15" cm="1">
        <f t="array" ref="I59:I60">_xlfn._xlws.FILTER('Team 2'!I2:I65,'Team 2'!$A$2:$A$65=$A$58)</f>
        <v>150</v>
      </c>
      <c r="J59" s="15" cm="1">
        <f t="array" ref="J59:J60">_xlfn._xlws.FILTER('Team 2'!J2:J65,'Team 2'!$A$2:$A$65=$A$58)</f>
        <v>88</v>
      </c>
      <c r="K59" s="15" cm="1">
        <f t="array" ref="K59:K60">_xlfn._xlws.FILTER('Team 2'!K2:K65,'Team 2'!$A$2:$A$65=$A$58)</f>
        <v>12</v>
      </c>
      <c r="L59" s="15" cm="1">
        <f t="array" ref="L59:L60">_xlfn._xlws.FILTER('Team 2'!L2:L65,'Team 2'!$A$2:$A$65=$A$58)</f>
        <v>4</v>
      </c>
      <c r="M59" s="15" cm="1">
        <f t="array" ref="M59:M60">_xlfn._xlws.FILTER('Team 2'!M2:M65,'Team 2'!$A$2:$A$65=$A$58)</f>
        <v>394</v>
      </c>
      <c r="N59" s="15" cm="1">
        <f t="array" ref="N59:N60">_xlfn._xlws.FILTER('Team 2'!N2:N65,'Team 2'!$A$2:$A$65=$A$58)</f>
        <v>326</v>
      </c>
      <c r="O59" s="15" cm="1">
        <f t="array" ref="O59:O60">_xlfn._xlws.FILTER('Team 2'!O2:O65,'Team 2'!$A$2:$A$65=$A$58)</f>
        <v>12</v>
      </c>
      <c r="P59" s="15" cm="1">
        <f t="array" ref="P59:P60">_xlfn._xlws.FILTER('Team 2'!P2:P65,'Team 2'!$A$2:$A$65=$A$58)</f>
        <v>3</v>
      </c>
      <c r="Q59" s="15" cm="1">
        <f t="array" ref="Q59:Q60">_xlfn._xlws.FILTER('Team 2'!Q2:Q65,'Team 2'!$A$2:$A$65=$A$58)</f>
        <v>11</v>
      </c>
      <c r="R59" s="15" cm="1">
        <f t="array" ref="R59:R60">_xlfn._xlws.FILTER('Team 2'!R2:R65,'Team 2'!$A$2:$A$65=$A$58)</f>
        <v>82</v>
      </c>
      <c r="S59" s="15" cm="1">
        <f t="array" ref="S59:S60">_xlfn._xlws.FILTER('Team 2'!S2:S65,'Team 2'!$A$2:$A$65=$A$58)</f>
        <v>326</v>
      </c>
    </row>
    <row r="60" spans="1:19" x14ac:dyDescent="0.25">
      <c r="A60" t="s">
        <v>84</v>
      </c>
      <c r="B60" s="21">
        <v>0.32</v>
      </c>
      <c r="C60" s="15">
        <v>3</v>
      </c>
      <c r="D60" s="15">
        <v>8</v>
      </c>
      <c r="E60" s="15">
        <v>2</v>
      </c>
      <c r="F60" s="15">
        <v>3</v>
      </c>
      <c r="G60" s="15">
        <v>3</v>
      </c>
      <c r="H60" s="15">
        <v>5</v>
      </c>
      <c r="I60" s="15">
        <v>122</v>
      </c>
      <c r="J60" s="15">
        <v>66</v>
      </c>
      <c r="K60" s="15">
        <v>12</v>
      </c>
      <c r="L60" s="15">
        <v>5</v>
      </c>
      <c r="M60" s="15">
        <v>319</v>
      </c>
      <c r="N60" s="15">
        <v>260</v>
      </c>
      <c r="O60" s="15">
        <v>13</v>
      </c>
      <c r="P60" s="15">
        <v>4</v>
      </c>
      <c r="Q60" s="15">
        <v>21</v>
      </c>
      <c r="R60" s="15">
        <v>75</v>
      </c>
      <c r="S60" s="15">
        <v>324</v>
      </c>
    </row>
    <row r="61" spans="1:19" x14ac:dyDescent="0.25">
      <c r="A61" t="s">
        <v>85</v>
      </c>
      <c r="B61" s="21" cm="1">
        <f t="array" ref="B61">_xlfn._xlws.FILTER('Team 1'!B2:B65,'Team 1'!$A$2:$A$65=$A$61)</f>
        <v>0.42</v>
      </c>
      <c r="C61" s="15" cm="1">
        <f t="array" ref="C61">_xlfn._xlws.FILTER('Team 1'!C2:C65,'Team 1'!$A$2:$A$65=$A$61)</f>
        <v>0</v>
      </c>
      <c r="D61" s="15" cm="1">
        <f t="array" ref="D61">_xlfn._xlws.FILTER('Team 1'!D2:D65,'Team 1'!$A$2:$A$65=$A$61)</f>
        <v>6</v>
      </c>
      <c r="E61" s="15" cm="1">
        <f t="array" ref="E61">_xlfn._xlws.FILTER('Team 1'!E2:E65,'Team 1'!$A$2:$A$65=$A$61)</f>
        <v>1</v>
      </c>
      <c r="F61" s="15" cm="1">
        <f t="array" ref="F61">_xlfn._xlws.FILTER('Team 1'!F2:F65,'Team 1'!$A$2:$A$65=$A$61)</f>
        <v>2</v>
      </c>
      <c r="G61" s="15" cm="1">
        <f t="array" ref="G61">_xlfn._xlws.FILTER('Team 1'!G2:G65,'Team 1'!$A$2:$A$65=$A$61)</f>
        <v>4</v>
      </c>
      <c r="H61" s="15" cm="1">
        <f t="array" ref="H61">_xlfn._xlws.FILTER('Team 1'!H2:H65,'Team 1'!$A$2:$A$65=$A$61)</f>
        <v>9</v>
      </c>
      <c r="I61" s="15" cm="1">
        <f t="array" ref="I61">_xlfn._xlws.FILTER('Team 1'!I2:I65,'Team 1'!$A$2:$A$65=$A$61)</f>
        <v>195</v>
      </c>
      <c r="J61" s="15" cm="1">
        <f t="array" ref="J61">_xlfn._xlws.FILTER('Team 1'!J2:J65,'Team 1'!$A$2:$A$65=$A$61)</f>
        <v>102</v>
      </c>
      <c r="K61" s="15" cm="1">
        <f t="array" ref="K61">_xlfn._xlws.FILTER('Team 1'!K2:K65,'Team 1'!$A$2:$A$65=$A$61)</f>
        <v>23</v>
      </c>
      <c r="L61" s="15" cm="1">
        <f t="array" ref="L61">_xlfn._xlws.FILTER('Team 1'!L2:L65,'Team 1'!$A$2:$A$65=$A$61)</f>
        <v>8</v>
      </c>
      <c r="M61" s="15" cm="1">
        <f t="array" ref="M61">_xlfn._xlws.FILTER('Team 1'!M2:M65,'Team 1'!$A$2:$A$65=$A$61)</f>
        <v>463</v>
      </c>
      <c r="N61" s="15" cm="1">
        <f t="array" ref="N61">_xlfn._xlws.FILTER('Team 1'!N2:N65,'Team 1'!$A$2:$A$65=$A$61)</f>
        <v>379</v>
      </c>
      <c r="O61" s="15" cm="1">
        <f t="array" ref="O61">_xlfn._xlws.FILTER('Team 1'!O2:O65,'Team 1'!$A$2:$A$65=$A$61)</f>
        <v>18</v>
      </c>
      <c r="P61" s="15" cm="1">
        <f t="array" ref="P61">_xlfn._xlws.FILTER('Team 1'!P2:P65,'Team 1'!$A$2:$A$65=$A$61)</f>
        <v>3</v>
      </c>
      <c r="Q61" s="15" cm="1">
        <f t="array" ref="Q61">_xlfn._xlws.FILTER('Team 1'!Q2:Q65,'Team 1'!$A$2:$A$65=$A$61)</f>
        <v>13</v>
      </c>
      <c r="R61" s="15" cm="1">
        <f t="array" ref="R61">_xlfn._xlws.FILTER('Team 1'!R2:R65,'Team 1'!$A$2:$A$65=$A$61)</f>
        <v>63</v>
      </c>
      <c r="S61" s="15" cm="1">
        <f t="array" ref="S61">_xlfn._xlws.FILTER('Team 1'!S2:S65,'Team 1'!$A$2:$A$65=$A$61)</f>
        <v>295</v>
      </c>
    </row>
    <row r="62" spans="1:19" x14ac:dyDescent="0.25">
      <c r="A62" t="s">
        <v>85</v>
      </c>
      <c r="B62" s="21" cm="1">
        <f t="array" ref="B62:B63">_xlfn._xlws.FILTER('Team 2'!B2:B65,'Team 2'!$A$2:$A$65=$A$61)</f>
        <v>0.19</v>
      </c>
      <c r="C62" s="15" cm="1">
        <f t="array" ref="C62:C63">_xlfn._xlws.FILTER('Team 2'!C2:C65,'Team 2'!$A$2:$A$65=$A$61)</f>
        <v>2</v>
      </c>
      <c r="D62" s="15" cm="1">
        <f t="array" ref="D62:D63">_xlfn._xlws.FILTER('Team 2'!D2:D65,'Team 2'!$A$2:$A$65=$A$61)</f>
        <v>8</v>
      </c>
      <c r="E62" s="15" cm="1">
        <f t="array" ref="E62:E63">_xlfn._xlws.FILTER('Team 2'!E2:E65,'Team 2'!$A$2:$A$65=$A$61)</f>
        <v>6</v>
      </c>
      <c r="F62" s="15" cm="1">
        <f t="array" ref="F62:F63">_xlfn._xlws.FILTER('Team 2'!F2:F65,'Team 2'!$A$2:$A$65=$A$61)</f>
        <v>3</v>
      </c>
      <c r="G62" s="15" cm="1">
        <f t="array" ref="G62:G63">_xlfn._xlws.FILTER('Team 2'!G2:G65,'Team 2'!$A$2:$A$65=$A$61)</f>
        <v>4</v>
      </c>
      <c r="H62" s="15" cm="1">
        <f t="array" ref="H62:H63">_xlfn._xlws.FILTER('Team 2'!H2:H65,'Team 2'!$A$2:$A$65=$A$61)</f>
        <v>4</v>
      </c>
      <c r="I62" s="15" cm="1">
        <f t="array" ref="I62:I63">_xlfn._xlws.FILTER('Team 2'!I2:I65,'Team 2'!$A$2:$A$65=$A$61)</f>
        <v>101</v>
      </c>
      <c r="J62" s="15" cm="1">
        <f t="array" ref="J62:J63">_xlfn._xlws.FILTER('Team 2'!J2:J65,'Team 2'!$A$2:$A$65=$A$61)</f>
        <v>45</v>
      </c>
      <c r="K62" s="15" cm="1">
        <f t="array" ref="K62:K63">_xlfn._xlws.FILTER('Team 2'!K2:K65,'Team 2'!$A$2:$A$65=$A$61)</f>
        <v>7</v>
      </c>
      <c r="L62" s="15" cm="1">
        <f t="array" ref="L62:L63">_xlfn._xlws.FILTER('Team 2'!L2:L65,'Team 2'!$A$2:$A$65=$A$61)</f>
        <v>4</v>
      </c>
      <c r="M62" s="15" cm="1">
        <f t="array" ref="M62:M63">_xlfn._xlws.FILTER('Team 2'!M2:M65,'Team 2'!$A$2:$A$65=$A$61)</f>
        <v>224</v>
      </c>
      <c r="N62" s="15" cm="1">
        <f t="array" ref="N62:N63">_xlfn._xlws.FILTER('Team 2'!N2:N65,'Team 2'!$A$2:$A$65=$A$61)</f>
        <v>154</v>
      </c>
      <c r="O62" s="15" cm="1">
        <f t="array" ref="O62:O63">_xlfn._xlws.FILTER('Team 2'!O2:O65,'Team 2'!$A$2:$A$65=$A$61)</f>
        <v>8</v>
      </c>
      <c r="P62" s="15" cm="1">
        <f t="array" ref="P62:P63">_xlfn._xlws.FILTER('Team 2'!P2:P65,'Team 2'!$A$2:$A$65=$A$61)</f>
        <v>1</v>
      </c>
      <c r="Q62" s="15" cm="1">
        <f t="array" ref="Q62:Q63">_xlfn._xlws.FILTER('Team 2'!Q2:Q65,'Team 2'!$A$2:$A$65=$A$61)</f>
        <v>13</v>
      </c>
      <c r="R62" s="15" cm="1">
        <f t="array" ref="R62:R63">_xlfn._xlws.FILTER('Team 2'!R2:R65,'Team 2'!$A$2:$A$65=$A$61)</f>
        <v>72</v>
      </c>
      <c r="S62" s="15" cm="1">
        <f t="array" ref="S62:S63">_xlfn._xlws.FILTER('Team 2'!S2:S65,'Team 2'!$A$2:$A$65=$A$61)</f>
        <v>416</v>
      </c>
    </row>
    <row r="63" spans="1:19" x14ac:dyDescent="0.25">
      <c r="A63" t="s">
        <v>85</v>
      </c>
      <c r="B63" s="21">
        <v>0.33</v>
      </c>
      <c r="C63" s="15">
        <v>2</v>
      </c>
      <c r="D63" s="15">
        <v>21</v>
      </c>
      <c r="E63" s="15">
        <v>0</v>
      </c>
      <c r="F63" s="15">
        <v>6</v>
      </c>
      <c r="G63" s="15">
        <v>6</v>
      </c>
      <c r="H63" s="15">
        <v>9</v>
      </c>
      <c r="I63" s="15">
        <v>185</v>
      </c>
      <c r="J63" s="15">
        <v>92</v>
      </c>
      <c r="K63" s="15">
        <v>24</v>
      </c>
      <c r="L63" s="15">
        <v>10</v>
      </c>
      <c r="M63" s="15">
        <v>295</v>
      </c>
      <c r="N63" s="15">
        <v>202</v>
      </c>
      <c r="O63" s="15">
        <v>26</v>
      </c>
      <c r="P63" s="15">
        <v>4</v>
      </c>
      <c r="Q63" s="15">
        <v>9</v>
      </c>
      <c r="R63" s="15">
        <v>84</v>
      </c>
      <c r="S63" s="15">
        <v>276</v>
      </c>
    </row>
    <row r="64" spans="1:19" x14ac:dyDescent="0.25">
      <c r="A64" t="s">
        <v>86</v>
      </c>
      <c r="B64" s="21" cm="1">
        <f t="array" ref="B64:B66">_xlfn._xlws.FILTER('Team 1'!B2:B65,'Team 1'!$A$2:$A$65=$A$64)</f>
        <v>0.48</v>
      </c>
      <c r="C64" s="15" cm="1">
        <f t="array" ref="C64:C66">_xlfn._xlws.FILTER('Team 1'!C2:C65,'Team 1'!$A$2:$A$65=$A$64)</f>
        <v>0</v>
      </c>
      <c r="D64" s="15" cm="1">
        <f t="array" ref="D64:D66">_xlfn._xlws.FILTER('Team 1'!D2:D65,'Team 1'!$A$2:$A$65=$A$64)</f>
        <v>14</v>
      </c>
      <c r="E64" s="15" cm="1">
        <f t="array" ref="E64:E66">_xlfn._xlws.FILTER('Team 1'!E2:E65,'Team 1'!$A$2:$A$65=$A$64)</f>
        <v>1</v>
      </c>
      <c r="F64" s="15" cm="1">
        <f t="array" ref="F64:F66">_xlfn._xlws.FILTER('Team 1'!F2:F65,'Team 1'!$A$2:$A$65=$A$64)</f>
        <v>3</v>
      </c>
      <c r="G64" s="15" cm="1">
        <f t="array" ref="G64:G66">_xlfn._xlws.FILTER('Team 1'!G2:G65,'Team 1'!$A$2:$A$65=$A$64)</f>
        <v>4</v>
      </c>
      <c r="H64" s="15" cm="1">
        <f t="array" ref="H64:H66">_xlfn._xlws.FILTER('Team 1'!H2:H65,'Team 1'!$A$2:$A$65=$A$64)</f>
        <v>5</v>
      </c>
      <c r="I64" s="15" cm="1">
        <f t="array" ref="I64:I66">_xlfn._xlws.FILTER('Team 1'!I2:I65,'Team 1'!$A$2:$A$65=$A$64)</f>
        <v>158</v>
      </c>
      <c r="J64" s="15" cm="1">
        <f t="array" ref="J64:J66">_xlfn._xlws.FILTER('Team 1'!J2:J65,'Team 1'!$A$2:$A$65=$A$64)</f>
        <v>95</v>
      </c>
      <c r="K64" s="15" cm="1">
        <f t="array" ref="K64:K66">_xlfn._xlws.FILTER('Team 1'!K2:K65,'Team 1'!$A$2:$A$65=$A$64)</f>
        <v>22</v>
      </c>
      <c r="L64" s="15" cm="1">
        <f t="array" ref="L64:L66">_xlfn._xlws.FILTER('Team 1'!L2:L65,'Team 1'!$A$2:$A$65=$A$64)</f>
        <v>7</v>
      </c>
      <c r="M64" s="15" cm="1">
        <f t="array" ref="M64:M66">_xlfn._xlws.FILTER('Team 1'!M2:M65,'Team 1'!$A$2:$A$65=$A$64)</f>
        <v>575</v>
      </c>
      <c r="N64" s="15" cm="1">
        <f t="array" ref="N64:N66">_xlfn._xlws.FILTER('Team 1'!N2:N65,'Team 1'!$A$2:$A$65=$A$64)</f>
        <v>510</v>
      </c>
      <c r="O64" s="15" cm="1">
        <f t="array" ref="O64:O66">_xlfn._xlws.FILTER('Team 1'!O2:O65,'Team 1'!$A$2:$A$65=$A$64)</f>
        <v>17</v>
      </c>
      <c r="P64" s="15" cm="1">
        <f t="array" ref="P64:P66">_xlfn._xlws.FILTER('Team 1'!P2:P65,'Team 1'!$A$2:$A$65=$A$64)</f>
        <v>1</v>
      </c>
      <c r="Q64" s="15" cm="1">
        <f t="array" ref="Q64:Q66">_xlfn._xlws.FILTER('Team 1'!Q2:Q65,'Team 1'!$A$2:$A$65=$A$64)</f>
        <v>4</v>
      </c>
      <c r="R64" s="15" cm="1">
        <f t="array" ref="R64:R66">_xlfn._xlws.FILTER('Team 1'!R2:R65,'Team 1'!$A$2:$A$65=$A$64)</f>
        <v>47</v>
      </c>
      <c r="S64" s="15" cm="1">
        <f t="array" ref="S64:S66">_xlfn._xlws.FILTER('Team 1'!S2:S65,'Team 1'!$A$2:$A$65=$A$64)</f>
        <v>300</v>
      </c>
    </row>
    <row r="65" spans="1:19" x14ac:dyDescent="0.25">
      <c r="A65" t="s">
        <v>86</v>
      </c>
      <c r="B65" s="21">
        <v>0.14000000000000001</v>
      </c>
      <c r="C65" s="15">
        <v>2</v>
      </c>
      <c r="D65" s="15">
        <v>6</v>
      </c>
      <c r="E65" s="15">
        <v>1</v>
      </c>
      <c r="F65" s="15">
        <v>3</v>
      </c>
      <c r="G65" s="15">
        <v>2</v>
      </c>
      <c r="H65" s="15">
        <v>10</v>
      </c>
      <c r="I65" s="15">
        <v>104</v>
      </c>
      <c r="J65" s="15">
        <v>57</v>
      </c>
      <c r="K65" s="15">
        <v>14</v>
      </c>
      <c r="L65" s="15">
        <v>8</v>
      </c>
      <c r="M65" s="15">
        <v>225</v>
      </c>
      <c r="N65" s="15">
        <v>167</v>
      </c>
      <c r="O65" s="15">
        <v>6</v>
      </c>
      <c r="P65" s="15">
        <v>3</v>
      </c>
      <c r="Q65" s="15">
        <v>14</v>
      </c>
      <c r="R65" s="15">
        <v>85</v>
      </c>
      <c r="S65" s="15">
        <v>637</v>
      </c>
    </row>
    <row r="66" spans="1:19" x14ac:dyDescent="0.25">
      <c r="A66" t="s">
        <v>86</v>
      </c>
      <c r="B66" s="21">
        <v>0.35</v>
      </c>
      <c r="C66" s="15">
        <v>1</v>
      </c>
      <c r="D66" s="15">
        <v>12</v>
      </c>
      <c r="E66" s="15">
        <v>1</v>
      </c>
      <c r="F66" s="15">
        <v>4</v>
      </c>
      <c r="G66" s="15">
        <v>4</v>
      </c>
      <c r="H66" s="15">
        <v>8</v>
      </c>
      <c r="I66" s="15">
        <v>229</v>
      </c>
      <c r="J66" s="15">
        <v>116</v>
      </c>
      <c r="K66" s="15">
        <v>21</v>
      </c>
      <c r="L66" s="15">
        <v>8</v>
      </c>
      <c r="M66" s="15">
        <v>532</v>
      </c>
      <c r="N66" s="15">
        <v>414</v>
      </c>
      <c r="O66" s="15">
        <v>28</v>
      </c>
      <c r="P66" s="15">
        <v>6</v>
      </c>
      <c r="Q66" s="15">
        <v>18</v>
      </c>
      <c r="R66" s="15">
        <v>100</v>
      </c>
      <c r="S66" s="15">
        <v>405</v>
      </c>
    </row>
    <row r="67" spans="1:19" x14ac:dyDescent="0.25">
      <c r="A67" t="s">
        <v>86</v>
      </c>
      <c r="B67" s="21" cm="1">
        <f t="array" ref="B67">_xlfn._xlws.FILTER('Team 2'!B2:B65,'Team 2'!$A$2:$A$65=$A$64)</f>
        <v>0.22</v>
      </c>
      <c r="C67" s="15" cm="1">
        <f t="array" ref="C67">_xlfn._xlws.FILTER('Team 2'!C2:C65,'Team 2'!$A$2:$A$65=$A$64)</f>
        <v>2</v>
      </c>
      <c r="D67" s="15" cm="1">
        <f t="array" ref="D67">_xlfn._xlws.FILTER('Team 2'!D2:D65,'Team 2'!$A$2:$A$65=$A$64)</f>
        <v>10</v>
      </c>
      <c r="E67" s="15" cm="1">
        <f t="array" ref="E67">_xlfn._xlws.FILTER('Team 2'!E2:E65,'Team 2'!$A$2:$A$65=$A$64)</f>
        <v>1</v>
      </c>
      <c r="F67" s="15" cm="1">
        <f t="array" ref="F67">_xlfn._xlws.FILTER('Team 2'!F2:F65,'Team 2'!$A$2:$A$65=$A$64)</f>
        <v>3</v>
      </c>
      <c r="G67" s="15" cm="1">
        <f t="array" ref="G67">_xlfn._xlws.FILTER('Team 2'!G2:G65,'Team 2'!$A$2:$A$65=$A$64)</f>
        <v>6</v>
      </c>
      <c r="H67" s="15" cm="1">
        <f t="array" ref="H67">_xlfn._xlws.FILTER('Team 2'!H2:H65,'Team 2'!$A$2:$A$65=$A$64)</f>
        <v>10</v>
      </c>
      <c r="I67" s="15" cm="1">
        <f t="array" ref="I67">_xlfn._xlws.FILTER('Team 2'!I2:I65,'Team 2'!$A$2:$A$65=$A$64)</f>
        <v>113</v>
      </c>
      <c r="J67" s="15" cm="1">
        <f t="array" ref="J67">_xlfn._xlws.FILTER('Team 2'!J2:J65,'Team 2'!$A$2:$A$65=$A$64)</f>
        <v>70</v>
      </c>
      <c r="K67" s="15" cm="1">
        <f t="array" ref="K67">_xlfn._xlws.FILTER('Team 2'!K2:K65,'Team 2'!$A$2:$A$65=$A$64)</f>
        <v>17</v>
      </c>
      <c r="L67" s="15" cm="1">
        <f t="array" ref="L67">_xlfn._xlws.FILTER('Team 2'!L2:L65,'Team 2'!$A$2:$A$65=$A$64)</f>
        <v>11</v>
      </c>
      <c r="M67" s="15" cm="1">
        <f t="array" ref="M67">_xlfn._xlws.FILTER('Team 2'!M2:M65,'Team 2'!$A$2:$A$65=$A$64)</f>
        <v>261</v>
      </c>
      <c r="N67" s="15" cm="1">
        <f t="array" ref="N67">_xlfn._xlws.FILTER('Team 2'!N2:N65,'Team 2'!$A$2:$A$65=$A$64)</f>
        <v>207</v>
      </c>
      <c r="O67" s="15" cm="1">
        <f t="array" ref="O67">_xlfn._xlws.FILTER('Team 2'!O2:O65,'Team 2'!$A$2:$A$65=$A$64)</f>
        <v>16</v>
      </c>
      <c r="P67" s="15" cm="1">
        <f t="array" ref="P67">_xlfn._xlws.FILTER('Team 2'!P2:P65,'Team 2'!$A$2:$A$65=$A$64)</f>
        <v>3</v>
      </c>
      <c r="Q67" s="15" cm="1">
        <f t="array" ref="Q67">_xlfn._xlws.FILTER('Team 2'!Q2:Q65,'Team 2'!$A$2:$A$65=$A$64)</f>
        <v>26</v>
      </c>
      <c r="R67" s="15" cm="1">
        <f t="array" ref="R67">_xlfn._xlws.FILTER('Team 2'!R2:R65,'Team 2'!$A$2:$A$65=$A$64)</f>
        <v>87</v>
      </c>
      <c r="S67" s="15" cm="1">
        <f t="array" ref="S67">_xlfn._xlws.FILTER('Team 2'!S2:S65,'Team 2'!$A$2:$A$65=$A$64)</f>
        <v>487</v>
      </c>
    </row>
    <row r="68" spans="1:19" x14ac:dyDescent="0.25">
      <c r="A68" t="s">
        <v>87</v>
      </c>
      <c r="B68" s="21" cm="1">
        <f t="array" ref="B68:B69">_xlfn._xlws.FILTER('Team 1'!B2:B65,'Team 1'!$A$2:$A$65=$A$68)</f>
        <v>0.53</v>
      </c>
      <c r="C68" s="15" cm="1">
        <f t="array" ref="C68:C69">_xlfn._xlws.FILTER('Team 1'!C2:C65,'Team 1'!$A$2:$A$65=$A$68)</f>
        <v>2</v>
      </c>
      <c r="D68" s="15" cm="1">
        <f t="array" ref="D68:D69">_xlfn._xlws.FILTER('Team 1'!D2:D65,'Team 1'!$A$2:$A$65=$A$68)</f>
        <v>21</v>
      </c>
      <c r="E68" s="15" cm="1">
        <f t="array" ref="E68:E69">_xlfn._xlws.FILTER('Team 1'!E2:E65,'Team 1'!$A$2:$A$65=$A$68)</f>
        <v>3</v>
      </c>
      <c r="F68" s="15" cm="1">
        <f t="array" ref="F68:F69">_xlfn._xlws.FILTER('Team 1'!F2:F65,'Team 1'!$A$2:$A$65=$A$68)</f>
        <v>6</v>
      </c>
      <c r="G68" s="15" cm="1">
        <f t="array" ref="G68:G69">_xlfn._xlws.FILTER('Team 1'!G2:G65,'Team 1'!$A$2:$A$65=$A$68)</f>
        <v>8</v>
      </c>
      <c r="H68" s="15" cm="1">
        <f t="array" ref="H68:H69">_xlfn._xlws.FILTER('Team 1'!H2:H65,'Team 1'!$A$2:$A$65=$A$68)</f>
        <v>19</v>
      </c>
      <c r="I68" s="15" cm="1">
        <f t="array" ref="I68:I69">_xlfn._xlws.FILTER('Team 1'!I2:I65,'Team 1'!$A$2:$A$65=$A$68)</f>
        <v>201</v>
      </c>
      <c r="J68" s="15" cm="1">
        <f t="array" ref="J68:J69">_xlfn._xlws.FILTER('Team 1'!J2:J65,'Team 1'!$A$2:$A$65=$A$68)</f>
        <v>148</v>
      </c>
      <c r="K68" s="15" cm="1">
        <f t="array" ref="K68:K69">_xlfn._xlws.FILTER('Team 1'!K2:K65,'Team 1'!$A$2:$A$65=$A$68)</f>
        <v>24</v>
      </c>
      <c r="L68" s="15" cm="1">
        <f t="array" ref="L68:L69">_xlfn._xlws.FILTER('Team 1'!L2:L65,'Team 1'!$A$2:$A$65=$A$68)</f>
        <v>19</v>
      </c>
      <c r="M68" s="15" cm="1">
        <f t="array" ref="M68:M69">_xlfn._xlws.FILTER('Team 1'!M2:M65,'Team 1'!$A$2:$A$65=$A$68)</f>
        <v>540</v>
      </c>
      <c r="N68" s="15" cm="1">
        <f t="array" ref="N68:N69">_xlfn._xlws.FILTER('Team 1'!N2:N65,'Team 1'!$A$2:$A$65=$A$68)</f>
        <v>477</v>
      </c>
      <c r="O68" s="15" cm="1">
        <f t="array" ref="O68:O69">_xlfn._xlws.FILTER('Team 1'!O2:O65,'Team 1'!$A$2:$A$65=$A$68)</f>
        <v>46</v>
      </c>
      <c r="P68" s="15" cm="1">
        <f t="array" ref="P68:P69">_xlfn._xlws.FILTER('Team 1'!P2:P65,'Team 1'!$A$2:$A$65=$A$68)</f>
        <v>16</v>
      </c>
      <c r="Q68" s="15" cm="1">
        <f t="array" ref="Q68:Q69">_xlfn._xlws.FILTER('Team 1'!Q2:Q65,'Team 1'!$A$2:$A$65=$A$68)</f>
        <v>8</v>
      </c>
      <c r="R68" s="15" cm="1">
        <f t="array" ref="R68:R69">_xlfn._xlws.FILTER('Team 1'!R2:R65,'Team 1'!$A$2:$A$65=$A$68)</f>
        <v>53</v>
      </c>
      <c r="S68" s="15" cm="1">
        <f t="array" ref="S68:S69">_xlfn._xlws.FILTER('Team 1'!S2:S65,'Team 1'!$A$2:$A$65=$A$68)</f>
        <v>220</v>
      </c>
    </row>
    <row r="69" spans="1:19" x14ac:dyDescent="0.25">
      <c r="A69" t="s">
        <v>87</v>
      </c>
      <c r="B69" s="21">
        <v>0.34</v>
      </c>
      <c r="C69" s="15">
        <v>2</v>
      </c>
      <c r="D69" s="15">
        <v>12</v>
      </c>
      <c r="E69" s="15">
        <v>1</v>
      </c>
      <c r="F69" s="15">
        <v>6</v>
      </c>
      <c r="G69" s="15">
        <v>4</v>
      </c>
      <c r="H69" s="15">
        <v>8</v>
      </c>
      <c r="I69" s="15">
        <v>139</v>
      </c>
      <c r="J69" s="15">
        <v>87</v>
      </c>
      <c r="K69" s="15">
        <v>11</v>
      </c>
      <c r="L69" s="15">
        <v>6</v>
      </c>
      <c r="M69" s="15">
        <v>359</v>
      </c>
      <c r="N69" s="15">
        <v>304</v>
      </c>
      <c r="O69" s="15">
        <v>13</v>
      </c>
      <c r="P69" s="15">
        <v>3</v>
      </c>
      <c r="Q69" s="15">
        <v>14</v>
      </c>
      <c r="R69" s="15">
        <v>54</v>
      </c>
      <c r="S69" s="15">
        <v>359</v>
      </c>
    </row>
    <row r="70" spans="1:19" x14ac:dyDescent="0.25">
      <c r="A70" t="s">
        <v>87</v>
      </c>
      <c r="B70" s="21" cm="1">
        <f t="array" ref="B70:B71">_xlfn._xlws.FILTER('Team 2'!B2:B65,'Team 2'!$A$2:$A$65=$A$68)</f>
        <v>0.38</v>
      </c>
      <c r="C70" s="15" cm="1">
        <f t="array" ref="C70:C71">_xlfn._xlws.FILTER('Team 2'!C2:C65,'Team 2'!$A$2:$A$65=$A$68)</f>
        <v>0</v>
      </c>
      <c r="D70" s="15" cm="1">
        <f t="array" ref="D70:D71">_xlfn._xlws.FILTER('Team 2'!D2:D65,'Team 2'!$A$2:$A$65=$A$68)</f>
        <v>6</v>
      </c>
      <c r="E70" s="15" cm="1">
        <f t="array" ref="E70:E71">_xlfn._xlws.FILTER('Team 2'!E2:E65,'Team 2'!$A$2:$A$65=$A$68)</f>
        <v>0</v>
      </c>
      <c r="F70" s="15" cm="1">
        <f t="array" ref="F70:F71">_xlfn._xlws.FILTER('Team 2'!F2:F65,'Team 2'!$A$2:$A$65=$A$68)</f>
        <v>0</v>
      </c>
      <c r="G70" s="15" cm="1">
        <f t="array" ref="G70:G71">_xlfn._xlws.FILTER('Team 2'!G2:G65,'Team 2'!$A$2:$A$65=$A$68)</f>
        <v>5</v>
      </c>
      <c r="H70" s="15" cm="1">
        <f t="array" ref="H70:H71">_xlfn._xlws.FILTER('Team 2'!H2:H65,'Team 2'!$A$2:$A$65=$A$68)</f>
        <v>8</v>
      </c>
      <c r="I70" s="15" cm="1">
        <f t="array" ref="I70:I71">_xlfn._xlws.FILTER('Team 2'!I2:I65,'Team 2'!$A$2:$A$65=$A$68)</f>
        <v>185</v>
      </c>
      <c r="J70" s="15" cm="1">
        <f t="array" ref="J70:J71">_xlfn._xlws.FILTER('Team 2'!J2:J65,'Team 2'!$A$2:$A$65=$A$68)</f>
        <v>96</v>
      </c>
      <c r="K70" s="15" cm="1">
        <f t="array" ref="K70:K71">_xlfn._xlws.FILTER('Team 2'!K2:K65,'Team 2'!$A$2:$A$65=$A$68)</f>
        <v>17</v>
      </c>
      <c r="L70" s="15" cm="1">
        <f t="array" ref="L70:L71">_xlfn._xlws.FILTER('Team 2'!L2:L65,'Team 2'!$A$2:$A$65=$A$68)</f>
        <v>8</v>
      </c>
      <c r="M70" s="15" cm="1">
        <f t="array" ref="M70:M71">_xlfn._xlws.FILTER('Team 2'!M2:M65,'Team 2'!$A$2:$A$65=$A$68)</f>
        <v>419</v>
      </c>
      <c r="N70" s="15" cm="1">
        <f t="array" ref="N70:N71">_xlfn._xlws.FILTER('Team 2'!N2:N65,'Team 2'!$A$2:$A$65=$A$68)</f>
        <v>340</v>
      </c>
      <c r="O70" s="15" cm="1">
        <f t="array" ref="O70:O71">_xlfn._xlws.FILTER('Team 2'!O2:O65,'Team 2'!$A$2:$A$65=$A$68)</f>
        <v>19</v>
      </c>
      <c r="P70" s="15" cm="1">
        <f t="array" ref="P70:P71">_xlfn._xlws.FILTER('Team 2'!P2:P65,'Team 2'!$A$2:$A$65=$A$68)</f>
        <v>3</v>
      </c>
      <c r="Q70" s="15" cm="1">
        <f t="array" ref="Q70:Q71">_xlfn._xlws.FILTER('Team 2'!Q2:Q65,'Team 2'!$A$2:$A$65=$A$68)</f>
        <v>10</v>
      </c>
      <c r="R70" s="15" cm="1">
        <f t="array" ref="R70:R71">_xlfn._xlws.FILTER('Team 2'!R2:R65,'Team 2'!$A$2:$A$65=$A$68)</f>
        <v>54</v>
      </c>
      <c r="S70" s="15" cm="1">
        <f t="array" ref="S70:S71">_xlfn._xlws.FILTER('Team 2'!S2:S65,'Team 2'!$A$2:$A$65=$A$68)</f>
        <v>231</v>
      </c>
    </row>
    <row r="71" spans="1:19" x14ac:dyDescent="0.25">
      <c r="A71" t="s">
        <v>87</v>
      </c>
      <c r="B71" s="21">
        <v>0.44</v>
      </c>
      <c r="C71" s="15">
        <v>1</v>
      </c>
      <c r="D71" s="15">
        <v>10</v>
      </c>
      <c r="E71" s="15">
        <v>4</v>
      </c>
      <c r="F71" s="15">
        <v>6</v>
      </c>
      <c r="G71" s="15">
        <v>2</v>
      </c>
      <c r="H71" s="15">
        <v>15</v>
      </c>
      <c r="I71" s="15">
        <v>188</v>
      </c>
      <c r="J71" s="15">
        <v>137</v>
      </c>
      <c r="K71" s="15">
        <v>20</v>
      </c>
      <c r="L71" s="15">
        <v>14</v>
      </c>
      <c r="M71" s="15">
        <v>548</v>
      </c>
      <c r="N71" s="15">
        <v>486</v>
      </c>
      <c r="O71" s="15">
        <v>14</v>
      </c>
      <c r="P71" s="15">
        <v>1</v>
      </c>
      <c r="Q71" s="15">
        <v>18</v>
      </c>
      <c r="R71" s="15">
        <v>81</v>
      </c>
      <c r="S71" s="15">
        <v>329</v>
      </c>
    </row>
    <row r="72" spans="1:19" x14ac:dyDescent="0.25">
      <c r="A72" t="s">
        <v>88</v>
      </c>
      <c r="B72" s="21" cm="1">
        <f t="array" ref="B72">_xlfn._xlws.FILTER('Team 1'!B2:B65,'Team 1'!$A$2:$A$65=$A$72)</f>
        <v>0.54</v>
      </c>
      <c r="C72" s="15" cm="1">
        <f t="array" ref="C72">_xlfn._xlws.FILTER('Team 1'!C2:C65,'Team 1'!$A$2:$A$65=$A$72)</f>
        <v>0</v>
      </c>
      <c r="D72" s="15" cm="1">
        <f t="array" ref="D72">_xlfn._xlws.FILTER('Team 1'!D2:D65,'Team 1'!$A$2:$A$65=$A$72)</f>
        <v>13</v>
      </c>
      <c r="E72" s="15" cm="1">
        <f t="array" ref="E72">_xlfn._xlws.FILTER('Team 1'!E2:E65,'Team 1'!$A$2:$A$65=$A$72)</f>
        <v>0</v>
      </c>
      <c r="F72" s="15" cm="1">
        <f t="array" ref="F72">_xlfn._xlws.FILTER('Team 1'!F2:F65,'Team 1'!$A$2:$A$65=$A$72)</f>
        <v>4</v>
      </c>
      <c r="G72" s="15" cm="1">
        <f t="array" ref="G72">_xlfn._xlws.FILTER('Team 1'!G2:G65,'Team 1'!$A$2:$A$65=$A$72)</f>
        <v>5</v>
      </c>
      <c r="H72" s="15" cm="1">
        <f t="array" ref="H72">_xlfn._xlws.FILTER('Team 1'!H2:H65,'Team 1'!$A$2:$A$65=$A$72)</f>
        <v>20</v>
      </c>
      <c r="I72" s="15" cm="1">
        <f t="array" ref="I72">_xlfn._xlws.FILTER('Team 1'!I2:I65,'Team 1'!$A$2:$A$65=$A$72)</f>
        <v>170</v>
      </c>
      <c r="J72" s="15" cm="1">
        <f t="array" ref="J72">_xlfn._xlws.FILTER('Team 1'!J2:J65,'Team 1'!$A$2:$A$65=$A$72)</f>
        <v>117</v>
      </c>
      <c r="K72" s="15" cm="1">
        <f t="array" ref="K72">_xlfn._xlws.FILTER('Team 1'!K2:K65,'Team 1'!$A$2:$A$65=$A$72)</f>
        <v>32</v>
      </c>
      <c r="L72" s="15" cm="1">
        <f t="array" ref="L72">_xlfn._xlws.FILTER('Team 1'!L2:L65,'Team 1'!$A$2:$A$65=$A$72)</f>
        <v>19</v>
      </c>
      <c r="M72" s="15" cm="1">
        <f t="array" ref="M72">_xlfn._xlws.FILTER('Team 1'!M2:M65,'Team 1'!$A$2:$A$65=$A$72)</f>
        <v>485</v>
      </c>
      <c r="N72" s="15" cm="1">
        <f t="array" ref="N72">_xlfn._xlws.FILTER('Team 1'!N2:N65,'Team 1'!$A$2:$A$65=$A$72)</f>
        <v>422</v>
      </c>
      <c r="O72" s="15" cm="1">
        <f t="array" ref="O72">_xlfn._xlws.FILTER('Team 1'!O2:O65,'Team 1'!$A$2:$A$65=$A$72)</f>
        <v>33</v>
      </c>
      <c r="P72" s="15" cm="1">
        <f t="array" ref="P72">_xlfn._xlws.FILTER('Team 1'!P2:P65,'Team 1'!$A$2:$A$65=$A$72)</f>
        <v>8</v>
      </c>
      <c r="Q72" s="15" cm="1">
        <f t="array" ref="Q72">_xlfn._xlws.FILTER('Team 1'!Q2:Q65,'Team 1'!$A$2:$A$65=$A$72)</f>
        <v>8</v>
      </c>
      <c r="R72" s="15" cm="1">
        <f t="array" ref="R72">_xlfn._xlws.FILTER('Team 1'!R2:R65,'Team 1'!$A$2:$A$65=$A$72)</f>
        <v>61</v>
      </c>
      <c r="S72" s="15" cm="1">
        <f t="array" ref="S72">_xlfn._xlws.FILTER('Team 1'!S2:S65,'Team 1'!$A$2:$A$65=$A$72)</f>
        <v>193</v>
      </c>
    </row>
    <row r="73" spans="1:19" x14ac:dyDescent="0.25">
      <c r="A73" t="s">
        <v>88</v>
      </c>
      <c r="B73" s="21" cm="1">
        <f t="array" ref="B73:B74">_xlfn._xlws.FILTER('Team 2'!B2:B65,'Team 2'!$A$2:$A$65=$A$72)</f>
        <v>0.36</v>
      </c>
      <c r="C73" s="15" cm="1">
        <f t="array" ref="C73:C74">_xlfn._xlws.FILTER('Team 2'!C2:C65,'Team 2'!$A$2:$A$65=$A$72)</f>
        <v>0</v>
      </c>
      <c r="D73" s="15" cm="1">
        <f t="array" ref="D73:D74">_xlfn._xlws.FILTER('Team 2'!D2:D65,'Team 2'!$A$2:$A$65=$A$72)</f>
        <v>4</v>
      </c>
      <c r="E73" s="15" cm="1">
        <f t="array" ref="E73:E74">_xlfn._xlws.FILTER('Team 2'!E2:E65,'Team 2'!$A$2:$A$65=$A$72)</f>
        <v>2</v>
      </c>
      <c r="F73" s="15" cm="1">
        <f t="array" ref="F73:F74">_xlfn._xlws.FILTER('Team 2'!F2:F65,'Team 2'!$A$2:$A$65=$A$72)</f>
        <v>1</v>
      </c>
      <c r="G73" s="15" cm="1">
        <f t="array" ref="G73:G74">_xlfn._xlws.FILTER('Team 2'!G2:G65,'Team 2'!$A$2:$A$65=$A$72)</f>
        <v>2</v>
      </c>
      <c r="H73" s="15" cm="1">
        <f t="array" ref="H73:H74">_xlfn._xlws.FILTER('Team 2'!H2:H65,'Team 2'!$A$2:$A$65=$A$72)</f>
        <v>5</v>
      </c>
      <c r="I73" s="15" cm="1">
        <f t="array" ref="I73:I74">_xlfn._xlws.FILTER('Team 2'!I2:I65,'Team 2'!$A$2:$A$65=$A$72)</f>
        <v>127</v>
      </c>
      <c r="J73" s="15" cm="1">
        <f t="array" ref="J73:J74">_xlfn._xlws.FILTER('Team 2'!J2:J65,'Team 2'!$A$2:$A$65=$A$72)</f>
        <v>66</v>
      </c>
      <c r="K73" s="15" cm="1">
        <f t="array" ref="K73:K74">_xlfn._xlws.FILTER('Team 2'!K2:K65,'Team 2'!$A$2:$A$65=$A$72)</f>
        <v>13</v>
      </c>
      <c r="L73" s="15" cm="1">
        <f t="array" ref="L73:L74">_xlfn._xlws.FILTER('Team 2'!L2:L65,'Team 2'!$A$2:$A$65=$A$72)</f>
        <v>5</v>
      </c>
      <c r="M73" s="15" cm="1">
        <f t="array" ref="M73:M74">_xlfn._xlws.FILTER('Team 2'!M2:M65,'Team 2'!$A$2:$A$65=$A$72)</f>
        <v>356</v>
      </c>
      <c r="N73" s="15" cm="1">
        <f t="array" ref="N73:N74">_xlfn._xlws.FILTER('Team 2'!N2:N65,'Team 2'!$A$2:$A$65=$A$72)</f>
        <v>287</v>
      </c>
      <c r="O73" s="15" cm="1">
        <f t="array" ref="O73:O74">_xlfn._xlws.FILTER('Team 2'!O2:O65,'Team 2'!$A$2:$A$65=$A$72)</f>
        <v>17</v>
      </c>
      <c r="P73" s="15" cm="1">
        <f t="array" ref="P73:P74">_xlfn._xlws.FILTER('Team 2'!P2:P65,'Team 2'!$A$2:$A$65=$A$72)</f>
        <v>4</v>
      </c>
      <c r="Q73" s="15" cm="1">
        <f t="array" ref="Q73:Q74">_xlfn._xlws.FILTER('Team 2'!Q2:Q65,'Team 2'!$A$2:$A$65=$A$72)</f>
        <v>5</v>
      </c>
      <c r="R73" s="15" cm="1">
        <f t="array" ref="R73:R74">_xlfn._xlws.FILTER('Team 2'!R2:R65,'Team 2'!$A$2:$A$65=$A$72)</f>
        <v>79</v>
      </c>
      <c r="S73" s="15" cm="1">
        <f t="array" ref="S73:S74">_xlfn._xlws.FILTER('Team 2'!S2:S65,'Team 2'!$A$2:$A$65=$A$72)</f>
        <v>327</v>
      </c>
    </row>
    <row r="74" spans="1:19" x14ac:dyDescent="0.25">
      <c r="A74" t="s">
        <v>88</v>
      </c>
      <c r="B74" s="21">
        <v>0.55000000000000004</v>
      </c>
      <c r="C74" s="15">
        <v>2</v>
      </c>
      <c r="D74" s="15">
        <v>25</v>
      </c>
      <c r="E74" s="15">
        <v>1</v>
      </c>
      <c r="F74" s="15">
        <v>10</v>
      </c>
      <c r="G74" s="15">
        <v>8</v>
      </c>
      <c r="H74" s="15">
        <v>17</v>
      </c>
      <c r="I74" s="15">
        <v>198</v>
      </c>
      <c r="J74" s="15">
        <v>121</v>
      </c>
      <c r="K74" s="15">
        <v>33</v>
      </c>
      <c r="L74" s="15">
        <v>16</v>
      </c>
      <c r="M74" s="15">
        <v>412</v>
      </c>
      <c r="N74" s="15">
        <v>336</v>
      </c>
      <c r="O74" s="15">
        <v>34</v>
      </c>
      <c r="P74" s="15">
        <v>6</v>
      </c>
      <c r="Q74" s="15">
        <v>10</v>
      </c>
      <c r="R74" s="15">
        <v>76</v>
      </c>
      <c r="S74" s="15">
        <v>229</v>
      </c>
    </row>
    <row r="75" spans="1:19" x14ac:dyDescent="0.25">
      <c r="A75" t="s">
        <v>89</v>
      </c>
      <c r="B75" s="21" cm="1">
        <f t="array" ref="B75:B77">_xlfn._xlws.FILTER('Team 1'!B2:B65,'Team 1'!$A$2:$A$65=$A$75)</f>
        <v>0.32</v>
      </c>
      <c r="C75" s="15" cm="1">
        <f t="array" ref="C75:C77">_xlfn._xlws.FILTER('Team 1'!C2:C65,'Team 1'!$A$2:$A$65=$A$75)</f>
        <v>0</v>
      </c>
      <c r="D75" s="15" cm="1">
        <f t="array" ref="D75:D77">_xlfn._xlws.FILTER('Team 1'!D2:D65,'Team 1'!$A$2:$A$65=$A$75)</f>
        <v>8</v>
      </c>
      <c r="E75" s="15" cm="1">
        <f t="array" ref="E75:E77">_xlfn._xlws.FILTER('Team 1'!E2:E65,'Team 1'!$A$2:$A$65=$A$75)</f>
        <v>0</v>
      </c>
      <c r="F75" s="15" cm="1">
        <f t="array" ref="F75:F77">_xlfn._xlws.FILTER('Team 1'!F2:F65,'Team 1'!$A$2:$A$65=$A$75)</f>
        <v>2</v>
      </c>
      <c r="G75" s="15" cm="1">
        <f t="array" ref="G75:G77">_xlfn._xlws.FILTER('Team 1'!G2:G65,'Team 1'!$A$2:$A$65=$A$75)</f>
        <v>0</v>
      </c>
      <c r="H75" s="15" cm="1">
        <f t="array" ref="H75:H77">_xlfn._xlws.FILTER('Team 1'!H2:H65,'Team 1'!$A$2:$A$65=$A$75)</f>
        <v>4</v>
      </c>
      <c r="I75" s="15" cm="1">
        <f t="array" ref="I75:I77">_xlfn._xlws.FILTER('Team 1'!I2:I65,'Team 1'!$A$2:$A$65=$A$75)</f>
        <v>142</v>
      </c>
      <c r="J75" s="15" cm="1">
        <f t="array" ref="J75:J77">_xlfn._xlws.FILTER('Team 1'!J2:J65,'Team 1'!$A$2:$A$65=$A$75)</f>
        <v>81</v>
      </c>
      <c r="K75" s="15" cm="1">
        <f t="array" ref="K75:K77">_xlfn._xlws.FILTER('Team 1'!K2:K65,'Team 1'!$A$2:$A$65=$A$75)</f>
        <v>10</v>
      </c>
      <c r="L75" s="15" cm="1">
        <f t="array" ref="L75:L77">_xlfn._xlws.FILTER('Team 1'!L2:L65,'Team 1'!$A$2:$A$65=$A$75)</f>
        <v>4</v>
      </c>
      <c r="M75" s="15" cm="1">
        <f t="array" ref="M75:M77">_xlfn._xlws.FILTER('Team 1'!M2:M65,'Team 1'!$A$2:$A$65=$A$75)</f>
        <v>360</v>
      </c>
      <c r="N75" s="15" cm="1">
        <f t="array" ref="N75:N77">_xlfn._xlws.FILTER('Team 1'!N2:N65,'Team 1'!$A$2:$A$65=$A$75)</f>
        <v>290</v>
      </c>
      <c r="O75" s="15" cm="1">
        <f t="array" ref="O75:O77">_xlfn._xlws.FILTER('Team 1'!O2:O65,'Team 1'!$A$2:$A$65=$A$75)</f>
        <v>10</v>
      </c>
      <c r="P75" s="15" cm="1">
        <f t="array" ref="P75:P77">_xlfn._xlws.FILTER('Team 1'!P2:P65,'Team 1'!$A$2:$A$65=$A$75)</f>
        <v>1</v>
      </c>
      <c r="Q75" s="15" cm="1">
        <f t="array" ref="Q75:Q77">_xlfn._xlws.FILTER('Team 1'!Q2:Q65,'Team 1'!$A$2:$A$65=$A$75)</f>
        <v>7</v>
      </c>
      <c r="R75" s="15" cm="1">
        <f t="array" ref="R75:R77">_xlfn._xlws.FILTER('Team 1'!R2:R65,'Team 1'!$A$2:$A$65=$A$75)</f>
        <v>87</v>
      </c>
      <c r="S75" s="15" cm="1">
        <f t="array" ref="S75:S77">_xlfn._xlws.FILTER('Team 1'!S2:S65,'Team 1'!$A$2:$A$65=$A$75)</f>
        <v>391</v>
      </c>
    </row>
    <row r="76" spans="1:19" x14ac:dyDescent="0.25">
      <c r="A76" t="s">
        <v>89</v>
      </c>
      <c r="B76" s="21">
        <v>0.22</v>
      </c>
      <c r="C76" s="15">
        <v>0</v>
      </c>
      <c r="D76" s="15">
        <v>6</v>
      </c>
      <c r="E76" s="15">
        <v>0</v>
      </c>
      <c r="F76" s="15">
        <v>3</v>
      </c>
      <c r="G76" s="15">
        <v>3</v>
      </c>
      <c r="H76" s="15">
        <v>10</v>
      </c>
      <c r="I76" s="15">
        <v>164</v>
      </c>
      <c r="J76" s="15">
        <v>86</v>
      </c>
      <c r="K76" s="15">
        <v>22</v>
      </c>
      <c r="L76" s="15">
        <v>9</v>
      </c>
      <c r="M76" s="15">
        <v>323</v>
      </c>
      <c r="N76" s="15">
        <v>229</v>
      </c>
      <c r="O76" s="15">
        <v>10</v>
      </c>
      <c r="P76" s="15">
        <v>4</v>
      </c>
      <c r="Q76" s="15">
        <v>14</v>
      </c>
      <c r="R76" s="15">
        <v>100</v>
      </c>
      <c r="S76" s="15">
        <v>573</v>
      </c>
    </row>
    <row r="77" spans="1:19" x14ac:dyDescent="0.25">
      <c r="A77" t="s">
        <v>89</v>
      </c>
      <c r="B77" s="21">
        <v>0.22</v>
      </c>
      <c r="C77" s="15">
        <v>1</v>
      </c>
      <c r="D77" s="15">
        <v>9</v>
      </c>
      <c r="E77" s="15">
        <v>0</v>
      </c>
      <c r="F77" s="15">
        <v>3</v>
      </c>
      <c r="G77" s="15">
        <v>6</v>
      </c>
      <c r="H77" s="15">
        <v>6</v>
      </c>
      <c r="I77" s="15">
        <v>128</v>
      </c>
      <c r="J77" s="15">
        <v>63</v>
      </c>
      <c r="K77" s="15">
        <v>13</v>
      </c>
      <c r="L77" s="15">
        <v>3</v>
      </c>
      <c r="M77" s="15">
        <v>229</v>
      </c>
      <c r="N77" s="15">
        <v>171</v>
      </c>
      <c r="O77" s="15">
        <v>8</v>
      </c>
      <c r="P77" s="15">
        <v>3</v>
      </c>
      <c r="Q77" s="15">
        <v>11</v>
      </c>
      <c r="R77" s="15">
        <v>88</v>
      </c>
      <c r="S77" s="15">
        <v>373</v>
      </c>
    </row>
    <row r="78" spans="1:19" x14ac:dyDescent="0.25">
      <c r="A78" t="s">
        <v>89</v>
      </c>
      <c r="B78" s="21" cm="1">
        <f t="array" ref="B78:B81">_xlfn._xlws.FILTER('Team 2'!B2:B65,'Team 2'!$A$2:$A$65=$A$75)</f>
        <v>0.32</v>
      </c>
      <c r="C78" s="15" cm="1">
        <f t="array" ref="C78:C81">_xlfn._xlws.FILTER('Team 2'!C2:C65,'Team 2'!$A$2:$A$65=$A$75)</f>
        <v>2</v>
      </c>
      <c r="D78" s="15" cm="1">
        <f t="array" ref="D78:D81">_xlfn._xlws.FILTER('Team 2'!D2:D65,'Team 2'!$A$2:$A$65=$A$75)</f>
        <v>11</v>
      </c>
      <c r="E78" s="15" cm="1">
        <f t="array" ref="E78:E81">_xlfn._xlws.FILTER('Team 2'!E2:E65,'Team 2'!$A$2:$A$65=$A$75)</f>
        <v>0</v>
      </c>
      <c r="F78" s="15" cm="1">
        <f t="array" ref="F78:F81">_xlfn._xlws.FILTER('Team 2'!F2:F65,'Team 2'!$A$2:$A$65=$A$75)</f>
        <v>4</v>
      </c>
      <c r="G78" s="15" cm="1">
        <f t="array" ref="G78:G81">_xlfn._xlws.FILTER('Team 2'!G2:G65,'Team 2'!$A$2:$A$65=$A$75)</f>
        <v>6</v>
      </c>
      <c r="H78" s="15" cm="1">
        <f t="array" ref="H78:H81">_xlfn._xlws.FILTER('Team 2'!H2:H65,'Team 2'!$A$2:$A$65=$A$75)</f>
        <v>7</v>
      </c>
      <c r="I78" s="15" cm="1">
        <f t="array" ref="I78:I81">_xlfn._xlws.FILTER('Team 2'!I2:I65,'Team 2'!$A$2:$A$65=$A$75)</f>
        <v>125</v>
      </c>
      <c r="J78" s="15" cm="1">
        <f t="array" ref="J78:J81">_xlfn._xlws.FILTER('Team 2'!J2:J65,'Team 2'!$A$2:$A$65=$A$75)</f>
        <v>89</v>
      </c>
      <c r="K78" s="15" cm="1">
        <f t="array" ref="K78:K81">_xlfn._xlws.FILTER('Team 2'!K2:K65,'Team 2'!$A$2:$A$65=$A$75)</f>
        <v>11</v>
      </c>
      <c r="L78" s="15" cm="1">
        <f t="array" ref="L78:L81">_xlfn._xlws.FILTER('Team 2'!L2:L65,'Team 2'!$A$2:$A$65=$A$75)</f>
        <v>8</v>
      </c>
      <c r="M78" s="15" cm="1">
        <f t="array" ref="M78:M81">_xlfn._xlws.FILTER('Team 2'!M2:M65,'Team 2'!$A$2:$A$65=$A$75)</f>
        <v>317</v>
      </c>
      <c r="N78" s="15" cm="1">
        <f t="array" ref="N78:N81">_xlfn._xlws.FILTER('Team 2'!N2:N65,'Team 2'!$A$2:$A$65=$A$75)</f>
        <v>275</v>
      </c>
      <c r="O78" s="15" cm="1">
        <f t="array" ref="O78:O81">_xlfn._xlws.FILTER('Team 2'!O2:O65,'Team 2'!$A$2:$A$65=$A$75)</f>
        <v>9</v>
      </c>
      <c r="P78" s="15" cm="1">
        <f t="array" ref="P78:P81">_xlfn._xlws.FILTER('Team 2'!P2:P65,'Team 2'!$A$2:$A$65=$A$75)</f>
        <v>4</v>
      </c>
      <c r="Q78" s="15" cm="1">
        <f t="array" ref="Q78:Q81">_xlfn._xlws.FILTER('Team 2'!Q2:Q65,'Team 2'!$A$2:$A$65=$A$75)</f>
        <v>10</v>
      </c>
      <c r="R78" s="15" cm="1">
        <f t="array" ref="R78:R81">_xlfn._xlws.FILTER('Team 2'!R2:R65,'Team 2'!$A$2:$A$65=$A$75)</f>
        <v>78</v>
      </c>
      <c r="S78" s="15" cm="1">
        <f t="array" ref="S78:S81">_xlfn._xlws.FILTER('Team 2'!S2:S65,'Team 2'!$A$2:$A$65=$A$75)</f>
        <v>360</v>
      </c>
    </row>
    <row r="79" spans="1:19" x14ac:dyDescent="0.25">
      <c r="A79" t="s">
        <v>89</v>
      </c>
      <c r="B79" s="21">
        <v>0.36</v>
      </c>
      <c r="C79" s="15">
        <v>2</v>
      </c>
      <c r="D79" s="15">
        <v>7</v>
      </c>
      <c r="E79" s="15">
        <v>1</v>
      </c>
      <c r="F79" s="15">
        <v>2</v>
      </c>
      <c r="G79" s="15">
        <v>2</v>
      </c>
      <c r="H79" s="15">
        <v>8</v>
      </c>
      <c r="I79" s="15">
        <v>147</v>
      </c>
      <c r="J79" s="15">
        <v>85</v>
      </c>
      <c r="K79" s="15">
        <v>16</v>
      </c>
      <c r="L79" s="15">
        <v>7</v>
      </c>
      <c r="M79" s="15">
        <v>384</v>
      </c>
      <c r="N79" s="15">
        <v>308</v>
      </c>
      <c r="O79" s="15">
        <v>7</v>
      </c>
      <c r="P79" s="15">
        <v>1</v>
      </c>
      <c r="Q79" s="15">
        <v>7</v>
      </c>
      <c r="R79" s="15">
        <v>72</v>
      </c>
      <c r="S79" s="15">
        <v>324</v>
      </c>
    </row>
    <row r="80" spans="1:19" x14ac:dyDescent="0.25">
      <c r="A80" t="s">
        <v>89</v>
      </c>
      <c r="B80" s="21">
        <v>0.55000000000000004</v>
      </c>
      <c r="C80" s="15">
        <v>0</v>
      </c>
      <c r="D80" s="15">
        <v>13</v>
      </c>
      <c r="E80" s="15">
        <v>2</v>
      </c>
      <c r="F80" s="15">
        <v>1</v>
      </c>
      <c r="G80" s="15">
        <v>6</v>
      </c>
      <c r="H80" s="15">
        <v>15</v>
      </c>
      <c r="I80" s="15">
        <v>141</v>
      </c>
      <c r="J80" s="15">
        <v>95</v>
      </c>
      <c r="K80" s="15">
        <v>18</v>
      </c>
      <c r="L80" s="15">
        <v>11</v>
      </c>
      <c r="M80" s="15">
        <v>583</v>
      </c>
      <c r="N80" s="15">
        <v>518</v>
      </c>
      <c r="O80" s="15">
        <v>22</v>
      </c>
      <c r="P80" s="15">
        <v>1</v>
      </c>
      <c r="Q80" s="15">
        <v>14</v>
      </c>
      <c r="R80" s="15">
        <v>47</v>
      </c>
      <c r="S80" s="15">
        <v>218</v>
      </c>
    </row>
    <row r="81" spans="1:19" x14ac:dyDescent="0.25">
      <c r="A81" t="s">
        <v>89</v>
      </c>
      <c r="B81" s="21">
        <v>0.45</v>
      </c>
      <c r="C81" s="15">
        <v>1</v>
      </c>
      <c r="D81" s="15">
        <v>7</v>
      </c>
      <c r="E81" s="15">
        <v>2</v>
      </c>
      <c r="F81" s="15">
        <v>2</v>
      </c>
      <c r="G81" s="15">
        <v>5</v>
      </c>
      <c r="H81" s="15">
        <v>10</v>
      </c>
      <c r="I81" s="15">
        <v>150</v>
      </c>
      <c r="J81" s="15">
        <v>97</v>
      </c>
      <c r="K81" s="15">
        <v>14</v>
      </c>
      <c r="L81" s="15">
        <v>8</v>
      </c>
      <c r="M81" s="15">
        <v>494</v>
      </c>
      <c r="N81" s="15">
        <v>428</v>
      </c>
      <c r="O81" s="15">
        <v>20</v>
      </c>
      <c r="P81" s="15">
        <v>5</v>
      </c>
      <c r="Q81" s="15">
        <v>14</v>
      </c>
      <c r="R81" s="15">
        <v>72</v>
      </c>
      <c r="S81" s="15">
        <v>277</v>
      </c>
    </row>
    <row r="82" spans="1:19" x14ac:dyDescent="0.25">
      <c r="A82" t="s">
        <v>90</v>
      </c>
      <c r="B82" s="21" cm="1">
        <f t="array" ref="B82:B85">_xlfn._xlws.FILTER('Team 1'!B2:B65,'Team 1'!$A$2:$A$65=$A$82)</f>
        <v>0.48</v>
      </c>
      <c r="C82" s="15" cm="1">
        <f t="array" ref="C82:C85">_xlfn._xlws.FILTER('Team 1'!C2:C65,'Team 1'!$A$2:$A$65=$A$82)</f>
        <v>1</v>
      </c>
      <c r="D82" s="15" cm="1">
        <f t="array" ref="D82:D85">_xlfn._xlws.FILTER('Team 1'!D2:D65,'Team 1'!$A$2:$A$65=$A$82)</f>
        <v>2</v>
      </c>
      <c r="E82" s="15" cm="1">
        <f t="array" ref="E82:E85">_xlfn._xlws.FILTER('Team 1'!E2:E65,'Team 1'!$A$2:$A$65=$A$82)</f>
        <v>1</v>
      </c>
      <c r="F82" s="15" cm="1">
        <f t="array" ref="F82:F85">_xlfn._xlws.FILTER('Team 1'!F2:F65,'Team 1'!$A$2:$A$65=$A$82)</f>
        <v>1</v>
      </c>
      <c r="G82" s="15" cm="1">
        <f t="array" ref="G82:G85">_xlfn._xlws.FILTER('Team 1'!G2:G65,'Team 1'!$A$2:$A$65=$A$82)</f>
        <v>1</v>
      </c>
      <c r="H82" s="15" cm="1">
        <f t="array" ref="H82:H85">_xlfn._xlws.FILTER('Team 1'!H2:H65,'Team 1'!$A$2:$A$65=$A$82)</f>
        <v>4</v>
      </c>
      <c r="I82" s="15" cm="1">
        <f t="array" ref="I82:I85">_xlfn._xlws.FILTER('Team 1'!I2:I65,'Team 1'!$A$2:$A$65=$A$82)</f>
        <v>168</v>
      </c>
      <c r="J82" s="15" cm="1">
        <f t="array" ref="J82:J85">_xlfn._xlws.FILTER('Team 1'!J2:J65,'Team 1'!$A$2:$A$65=$A$82)</f>
        <v>115</v>
      </c>
      <c r="K82" s="15" cm="1">
        <f t="array" ref="K82:K85">_xlfn._xlws.FILTER('Team 1'!K2:K65,'Team 1'!$A$2:$A$65=$A$82)</f>
        <v>9</v>
      </c>
      <c r="L82" s="15" cm="1">
        <f t="array" ref="L82:L85">_xlfn._xlws.FILTER('Team 1'!L2:L65,'Team 1'!$A$2:$A$65=$A$82)</f>
        <v>4</v>
      </c>
      <c r="M82" s="15" cm="1">
        <f t="array" ref="M82:M85">_xlfn._xlws.FILTER('Team 1'!M2:M65,'Team 1'!$A$2:$A$65=$A$82)</f>
        <v>524</v>
      </c>
      <c r="N82" s="15" cm="1">
        <f t="array" ref="N82:N85">_xlfn._xlws.FILTER('Team 1'!N2:N65,'Team 1'!$A$2:$A$65=$A$82)</f>
        <v>451</v>
      </c>
      <c r="O82" s="15" cm="1">
        <f t="array" ref="O82:O85">_xlfn._xlws.FILTER('Team 1'!O2:O65,'Team 1'!$A$2:$A$65=$A$82)</f>
        <v>8</v>
      </c>
      <c r="P82" s="15" cm="1">
        <f t="array" ref="P82:P85">_xlfn._xlws.FILTER('Team 1'!P2:P65,'Team 1'!$A$2:$A$65=$A$82)</f>
        <v>0</v>
      </c>
      <c r="Q82" s="15" cm="1">
        <f t="array" ref="Q82:Q85">_xlfn._xlws.FILTER('Team 1'!Q2:Q65,'Team 1'!$A$2:$A$65=$A$82)</f>
        <v>14</v>
      </c>
      <c r="R82" s="15" cm="1">
        <f t="array" ref="R82:R85">_xlfn._xlws.FILTER('Team 1'!R2:R65,'Team 1'!$A$2:$A$65=$A$82)</f>
        <v>85</v>
      </c>
      <c r="S82" s="15" cm="1">
        <f t="array" ref="S82:S85">_xlfn._xlws.FILTER('Team 1'!S2:S65,'Team 1'!$A$2:$A$65=$A$82)</f>
        <v>254</v>
      </c>
    </row>
    <row r="83" spans="1:19" x14ac:dyDescent="0.25">
      <c r="A83" t="s">
        <v>90</v>
      </c>
      <c r="B83" s="21">
        <v>0.54</v>
      </c>
      <c r="C83" s="15">
        <v>2</v>
      </c>
      <c r="D83" s="15">
        <v>13</v>
      </c>
      <c r="E83" s="15">
        <v>0</v>
      </c>
      <c r="F83" s="15">
        <v>4</v>
      </c>
      <c r="G83" s="15">
        <v>5</v>
      </c>
      <c r="H83" s="15">
        <v>16</v>
      </c>
      <c r="I83" s="15">
        <v>185</v>
      </c>
      <c r="J83" s="15">
        <v>165</v>
      </c>
      <c r="K83" s="15">
        <v>13</v>
      </c>
      <c r="L83" s="15">
        <v>10</v>
      </c>
      <c r="M83" s="15">
        <v>795</v>
      </c>
      <c r="N83" s="15">
        <v>740</v>
      </c>
      <c r="O83" s="15">
        <v>11</v>
      </c>
      <c r="P83" s="15">
        <v>1</v>
      </c>
      <c r="Q83" s="15">
        <v>5</v>
      </c>
      <c r="R83" s="15">
        <v>62</v>
      </c>
      <c r="S83" s="15">
        <v>319</v>
      </c>
    </row>
    <row r="84" spans="1:19" x14ac:dyDescent="0.25">
      <c r="A84" t="s">
        <v>90</v>
      </c>
      <c r="B84" s="21">
        <v>0.33</v>
      </c>
      <c r="C84" s="15">
        <v>3</v>
      </c>
      <c r="D84" s="15">
        <v>11</v>
      </c>
      <c r="E84" s="15">
        <v>1</v>
      </c>
      <c r="F84" s="15">
        <v>6</v>
      </c>
      <c r="G84" s="15">
        <v>4</v>
      </c>
      <c r="H84" s="15">
        <v>8</v>
      </c>
      <c r="I84" s="15">
        <v>161</v>
      </c>
      <c r="J84" s="15">
        <v>95</v>
      </c>
      <c r="K84" s="15">
        <v>17</v>
      </c>
      <c r="L84" s="15">
        <v>7</v>
      </c>
      <c r="M84" s="15">
        <v>396</v>
      </c>
      <c r="N84" s="15">
        <v>320</v>
      </c>
      <c r="O84" s="15">
        <v>13</v>
      </c>
      <c r="P84" s="15">
        <v>4</v>
      </c>
      <c r="Q84" s="15">
        <v>18</v>
      </c>
      <c r="R84" s="15">
        <v>101</v>
      </c>
      <c r="S84" s="15">
        <v>325</v>
      </c>
    </row>
    <row r="85" spans="1:19" x14ac:dyDescent="0.25">
      <c r="A85" t="s">
        <v>90</v>
      </c>
      <c r="B85" s="21">
        <v>0.45</v>
      </c>
      <c r="C85" s="15">
        <v>2</v>
      </c>
      <c r="D85" s="15">
        <v>5</v>
      </c>
      <c r="E85" s="15">
        <v>2</v>
      </c>
      <c r="F85" s="15">
        <v>2</v>
      </c>
      <c r="G85" s="15">
        <v>2</v>
      </c>
      <c r="H85" s="15">
        <v>5</v>
      </c>
      <c r="I85" s="15">
        <v>194</v>
      </c>
      <c r="J85" s="15">
        <v>130</v>
      </c>
      <c r="K85" s="15">
        <v>15</v>
      </c>
      <c r="L85" s="15">
        <v>6</v>
      </c>
      <c r="M85" s="15">
        <v>651</v>
      </c>
      <c r="N85" s="15">
        <v>557</v>
      </c>
      <c r="O85" s="15">
        <v>22</v>
      </c>
      <c r="P85" s="15">
        <v>4</v>
      </c>
      <c r="Q85" s="15">
        <v>15</v>
      </c>
      <c r="R85" s="15">
        <v>91</v>
      </c>
      <c r="S85" s="15">
        <v>401</v>
      </c>
    </row>
    <row r="86" spans="1:19" x14ac:dyDescent="0.25">
      <c r="A86" t="s">
        <v>90</v>
      </c>
      <c r="B86" s="21" cm="1">
        <f t="array" ref="B86">_xlfn._xlws.FILTER('Team 2'!B2:B65,'Team 2'!$A$2:$A$65=$A$82)</f>
        <v>0.45</v>
      </c>
      <c r="C86" s="15" cm="1">
        <f t="array" ref="C86">_xlfn._xlws.FILTER('Team 2'!C2:C65,'Team 2'!$A$2:$A$65=$A$82)</f>
        <v>2</v>
      </c>
      <c r="D86" s="15" cm="1">
        <f t="array" ref="D86">_xlfn._xlws.FILTER('Team 2'!D2:D65,'Team 2'!$A$2:$A$65=$A$82)</f>
        <v>9</v>
      </c>
      <c r="E86" s="15" cm="1">
        <f t="array" ref="E86">_xlfn._xlws.FILTER('Team 2'!E2:E65,'Team 2'!$A$2:$A$65=$A$82)</f>
        <v>0</v>
      </c>
      <c r="F86" s="15" cm="1">
        <f t="array" ref="F86">_xlfn._xlws.FILTER('Team 2'!F2:F65,'Team 2'!$A$2:$A$65=$A$82)</f>
        <v>3</v>
      </c>
      <c r="G86" s="15" cm="1">
        <f t="array" ref="G86">_xlfn._xlws.FILTER('Team 2'!G2:G65,'Team 2'!$A$2:$A$65=$A$82)</f>
        <v>5</v>
      </c>
      <c r="H86" s="15" cm="1">
        <f t="array" ref="H86">_xlfn._xlws.FILTER('Team 2'!H2:H65,'Team 2'!$A$2:$A$65=$A$82)</f>
        <v>14</v>
      </c>
      <c r="I86" s="15" cm="1">
        <f t="array" ref="I86">_xlfn._xlws.FILTER('Team 2'!I2:I65,'Team 2'!$A$2:$A$65=$A$82)</f>
        <v>162</v>
      </c>
      <c r="J86" s="15" cm="1">
        <f t="array" ref="J86">_xlfn._xlws.FILTER('Team 2'!J2:J65,'Team 2'!$A$2:$A$65=$A$82)</f>
        <v>96</v>
      </c>
      <c r="K86" s="15" cm="1">
        <f t="array" ref="K86">_xlfn._xlws.FILTER('Team 2'!K2:K65,'Team 2'!$A$2:$A$65=$A$82)</f>
        <v>22</v>
      </c>
      <c r="L86" s="15" cm="1">
        <f t="array" ref="L86">_xlfn._xlws.FILTER('Team 2'!L2:L65,'Team 2'!$A$2:$A$65=$A$82)</f>
        <v>10</v>
      </c>
      <c r="M86" s="15" cm="1">
        <f t="array" ref="M86">_xlfn._xlws.FILTER('Team 2'!M2:M65,'Team 2'!$A$2:$A$65=$A$82)</f>
        <v>438</v>
      </c>
      <c r="N86" s="15" cm="1">
        <f t="array" ref="N86">_xlfn._xlws.FILTER('Team 2'!N2:N65,'Team 2'!$A$2:$A$65=$A$82)</f>
        <v>374</v>
      </c>
      <c r="O86" s="15" cm="1">
        <f t="array" ref="O86">_xlfn._xlws.FILTER('Team 2'!O2:O65,'Team 2'!$A$2:$A$65=$A$82)</f>
        <v>25</v>
      </c>
      <c r="P86" s="15" cm="1">
        <f t="array" ref="P86">_xlfn._xlws.FILTER('Team 2'!P2:P65,'Team 2'!$A$2:$A$65=$A$82)</f>
        <v>8</v>
      </c>
      <c r="Q86" s="15" cm="1">
        <f t="array" ref="Q86">_xlfn._xlws.FILTER('Team 2'!Q2:Q65,'Team 2'!$A$2:$A$65=$A$82)</f>
        <v>15</v>
      </c>
      <c r="R86" s="15" cm="1">
        <f t="array" ref="R86">_xlfn._xlws.FILTER('Team 2'!R2:R65,'Team 2'!$A$2:$A$65=$A$82)</f>
        <v>73</v>
      </c>
      <c r="S86" s="15" cm="1">
        <f t="array" ref="S86">_xlfn._xlws.FILTER('Team 2'!S2:S65,'Team 2'!$A$2:$A$65=$A$82)</f>
        <v>251</v>
      </c>
    </row>
    <row r="87" spans="1:19" x14ac:dyDescent="0.25">
      <c r="A87" t="s">
        <v>91</v>
      </c>
      <c r="B87" s="21" cm="1">
        <f t="array" ref="B87:B88">_xlfn._xlws.FILTER('Team 1'!B2:B65,'Team 1'!$A$2:$A$65=$A$87)</f>
        <v>0.3</v>
      </c>
      <c r="C87" s="15" cm="1">
        <f t="array" ref="C87:C88">_xlfn._xlws.FILTER('Team 1'!C2:C65,'Team 1'!$A$2:$A$65=$A$87)</f>
        <v>2</v>
      </c>
      <c r="D87" s="15" cm="1">
        <f t="array" ref="D87:D88">_xlfn._xlws.FILTER('Team 1'!D2:D65,'Team 1'!$A$2:$A$65=$A$87)</f>
        <v>8</v>
      </c>
      <c r="E87" s="15" cm="1">
        <f t="array" ref="E87:E88">_xlfn._xlws.FILTER('Team 1'!E2:E65,'Team 1'!$A$2:$A$65=$A$87)</f>
        <v>0</v>
      </c>
      <c r="F87" s="15" cm="1">
        <f t="array" ref="F87:F88">_xlfn._xlws.FILTER('Team 1'!F2:F65,'Team 1'!$A$2:$A$65=$A$87)</f>
        <v>3</v>
      </c>
      <c r="G87" s="15" cm="1">
        <f t="array" ref="G87:G88">_xlfn._xlws.FILTER('Team 1'!G2:G65,'Team 1'!$A$2:$A$65=$A$87)</f>
        <v>3</v>
      </c>
      <c r="H87" s="15" cm="1">
        <f t="array" ref="H87:H88">_xlfn._xlws.FILTER('Team 1'!H2:H65,'Team 1'!$A$2:$A$65=$A$87)</f>
        <v>14</v>
      </c>
      <c r="I87" s="15" cm="1">
        <f t="array" ref="I87:I88">_xlfn._xlws.FILTER('Team 1'!I2:I65,'Team 1'!$A$2:$A$65=$A$87)</f>
        <v>150</v>
      </c>
      <c r="J87" s="15" cm="1">
        <f t="array" ref="J87:J88">_xlfn._xlws.FILTER('Team 1'!J2:J65,'Team 1'!$A$2:$A$65=$A$87)</f>
        <v>84</v>
      </c>
      <c r="K87" s="15" cm="1">
        <f t="array" ref="K87:K88">_xlfn._xlws.FILTER('Team 1'!K2:K65,'Team 1'!$A$2:$A$65=$A$87)</f>
        <v>22</v>
      </c>
      <c r="L87" s="15" cm="1">
        <f t="array" ref="L87:L88">_xlfn._xlws.FILTER('Team 1'!L2:L65,'Team 1'!$A$2:$A$65=$A$87)</f>
        <v>12</v>
      </c>
      <c r="M87" s="15" cm="1">
        <f t="array" ref="M87:M88">_xlfn._xlws.FILTER('Team 1'!M2:M65,'Team 1'!$A$2:$A$65=$A$87)</f>
        <v>303</v>
      </c>
      <c r="N87" s="15" cm="1">
        <f t="array" ref="N87:N88">_xlfn._xlws.FILTER('Team 1'!N2:N65,'Team 1'!$A$2:$A$65=$A$87)</f>
        <v>236</v>
      </c>
      <c r="O87" s="15" cm="1">
        <f t="array" ref="O87:O88">_xlfn._xlws.FILTER('Team 1'!O2:O65,'Team 1'!$A$2:$A$65=$A$87)</f>
        <v>19</v>
      </c>
      <c r="P87" s="15" cm="1">
        <f t="array" ref="P87:P88">_xlfn._xlws.FILTER('Team 1'!P2:P65,'Team 1'!$A$2:$A$65=$A$87)</f>
        <v>8</v>
      </c>
      <c r="Q87" s="15" cm="1">
        <f t="array" ref="Q87:Q88">_xlfn._xlws.FILTER('Team 1'!Q2:Q65,'Team 1'!$A$2:$A$65=$A$87)</f>
        <v>16</v>
      </c>
      <c r="R87" s="15" cm="1">
        <f t="array" ref="R87:R88">_xlfn._xlws.FILTER('Team 1'!R2:R65,'Team 1'!$A$2:$A$65=$A$87)</f>
        <v>69</v>
      </c>
      <c r="S87" s="15" cm="1">
        <f t="array" ref="S87:S88">_xlfn._xlws.FILTER('Team 1'!S2:S65,'Team 1'!$A$2:$A$65=$A$87)</f>
        <v>329</v>
      </c>
    </row>
    <row r="88" spans="1:19" x14ac:dyDescent="0.25">
      <c r="A88" t="s">
        <v>91</v>
      </c>
      <c r="B88" s="21">
        <v>0.24</v>
      </c>
      <c r="C88" s="15">
        <v>0</v>
      </c>
      <c r="D88" s="15">
        <v>4</v>
      </c>
      <c r="E88" s="15">
        <v>2</v>
      </c>
      <c r="F88" s="15">
        <v>0</v>
      </c>
      <c r="G88" s="15">
        <v>2</v>
      </c>
      <c r="H88" s="15">
        <v>2</v>
      </c>
      <c r="I88" s="15">
        <v>117</v>
      </c>
      <c r="J88" s="15">
        <v>66</v>
      </c>
      <c r="K88" s="15">
        <v>5</v>
      </c>
      <c r="L88" s="15">
        <v>1</v>
      </c>
      <c r="M88" s="15">
        <v>321</v>
      </c>
      <c r="N88" s="15">
        <v>261</v>
      </c>
      <c r="O88" s="15">
        <v>5</v>
      </c>
      <c r="P88" s="15">
        <v>2</v>
      </c>
      <c r="Q88" s="15">
        <v>25</v>
      </c>
      <c r="R88" s="15">
        <v>67</v>
      </c>
      <c r="S88" s="15">
        <v>438</v>
      </c>
    </row>
    <row r="89" spans="1:19" x14ac:dyDescent="0.25">
      <c r="A89" t="s">
        <v>91</v>
      </c>
      <c r="B89" s="21" cm="1">
        <f t="array" ref="B89:B90">_xlfn._xlws.FILTER('Team 2'!B2:B65,'Team 2'!$A$2:$A$65=$A$87)</f>
        <v>0.31</v>
      </c>
      <c r="C89" s="15" cm="1">
        <f t="array" ref="C89:C90">_xlfn._xlws.FILTER('Team 2'!C2:C65,'Team 2'!$A$2:$A$65=$A$87)</f>
        <v>0</v>
      </c>
      <c r="D89" s="15" cm="1">
        <f t="array" ref="D89:D90">_xlfn._xlws.FILTER('Team 2'!D2:D65,'Team 2'!$A$2:$A$65=$A$87)</f>
        <v>8</v>
      </c>
      <c r="E89" s="15" cm="1">
        <f t="array" ref="E89:E90">_xlfn._xlws.FILTER('Team 2'!E2:E65,'Team 2'!$A$2:$A$65=$A$87)</f>
        <v>0</v>
      </c>
      <c r="F89" s="15" cm="1">
        <f t="array" ref="F89:F90">_xlfn._xlws.FILTER('Team 2'!F2:F65,'Team 2'!$A$2:$A$65=$A$87)</f>
        <v>1</v>
      </c>
      <c r="G89" s="15" cm="1">
        <f t="array" ref="G89:G90">_xlfn._xlws.FILTER('Team 2'!G2:G65,'Team 2'!$A$2:$A$65=$A$87)</f>
        <v>4</v>
      </c>
      <c r="H89" s="15" cm="1">
        <f t="array" ref="H89:H90">_xlfn._xlws.FILTER('Team 2'!H2:H65,'Team 2'!$A$2:$A$65=$A$87)</f>
        <v>3</v>
      </c>
      <c r="I89" s="15" cm="1">
        <f t="array" ref="I89:I90">_xlfn._xlws.FILTER('Team 2'!I2:I65,'Team 2'!$A$2:$A$65=$A$87)</f>
        <v>150</v>
      </c>
      <c r="J89" s="15" cm="1">
        <f t="array" ref="J89:J90">_xlfn._xlws.FILTER('Team 2'!J2:J65,'Team 2'!$A$2:$A$65=$A$87)</f>
        <v>82</v>
      </c>
      <c r="K89" s="15" cm="1">
        <f t="array" ref="K89:K90">_xlfn._xlws.FILTER('Team 2'!K2:K65,'Team 2'!$A$2:$A$65=$A$87)</f>
        <v>12</v>
      </c>
      <c r="L89" s="15" cm="1">
        <f t="array" ref="L89:L90">_xlfn._xlws.FILTER('Team 2'!L2:L65,'Team 2'!$A$2:$A$65=$A$87)</f>
        <v>2</v>
      </c>
      <c r="M89" s="15" cm="1">
        <f t="array" ref="M89:M90">_xlfn._xlws.FILTER('Team 2'!M2:M65,'Team 2'!$A$2:$A$65=$A$87)</f>
        <v>322</v>
      </c>
      <c r="N89" s="15" cm="1">
        <f t="array" ref="N89:N90">_xlfn._xlws.FILTER('Team 2'!N2:N65,'Team 2'!$A$2:$A$65=$A$87)</f>
        <v>241</v>
      </c>
      <c r="O89" s="15" cm="1">
        <f t="array" ref="O89:O90">_xlfn._xlws.FILTER('Team 2'!O2:O65,'Team 2'!$A$2:$A$65=$A$87)</f>
        <v>10</v>
      </c>
      <c r="P89" s="15" cm="1">
        <f t="array" ref="P89:P90">_xlfn._xlws.FILTER('Team 2'!P2:P65,'Team 2'!$A$2:$A$65=$A$87)</f>
        <v>2</v>
      </c>
      <c r="Q89" s="15" cm="1">
        <f t="array" ref="Q89:Q90">_xlfn._xlws.FILTER('Team 2'!Q2:Q65,'Team 2'!$A$2:$A$65=$A$87)</f>
        <v>15</v>
      </c>
      <c r="R89" s="15" cm="1">
        <f t="array" ref="R89:R90">_xlfn._xlws.FILTER('Team 2'!R2:R65,'Team 2'!$A$2:$A$65=$A$87)</f>
        <v>70</v>
      </c>
      <c r="S89" s="15" cm="1">
        <f t="array" ref="S89:S90">_xlfn._xlws.FILTER('Team 2'!S2:S65,'Team 2'!$A$2:$A$65=$A$87)</f>
        <v>290</v>
      </c>
    </row>
    <row r="90" spans="1:19" x14ac:dyDescent="0.25">
      <c r="A90" t="s">
        <v>91</v>
      </c>
      <c r="B90" s="21">
        <v>0.42</v>
      </c>
      <c r="C90" s="15">
        <v>1</v>
      </c>
      <c r="D90" s="15">
        <v>11</v>
      </c>
      <c r="E90" s="15">
        <v>3</v>
      </c>
      <c r="F90" s="15">
        <v>3</v>
      </c>
      <c r="G90" s="15">
        <v>5</v>
      </c>
      <c r="H90" s="15">
        <v>11</v>
      </c>
      <c r="I90" s="15">
        <v>156</v>
      </c>
      <c r="J90" s="15">
        <v>97</v>
      </c>
      <c r="K90" s="15">
        <v>20</v>
      </c>
      <c r="L90" s="15">
        <v>12</v>
      </c>
      <c r="M90" s="15">
        <v>466</v>
      </c>
      <c r="N90" s="15">
        <v>391</v>
      </c>
      <c r="O90" s="15">
        <v>18</v>
      </c>
      <c r="P90" s="15">
        <v>7</v>
      </c>
      <c r="Q90" s="15">
        <v>16</v>
      </c>
      <c r="R90" s="15">
        <v>64</v>
      </c>
      <c r="S90" s="15">
        <v>297</v>
      </c>
    </row>
    <row r="91" spans="1:19" x14ac:dyDescent="0.25">
      <c r="A91" t="s">
        <v>92</v>
      </c>
      <c r="B91" s="21" cm="1">
        <f t="array" ref="B91:B93">_xlfn._xlws.FILTER('Team 1'!B2:B65,'Team 1'!$A$2:$A$65=$A$91)</f>
        <v>0.55000000000000004</v>
      </c>
      <c r="C91" s="15" cm="1">
        <f t="array" ref="C91:C93">_xlfn._xlws.FILTER('Team 1'!C2:C65,'Team 1'!$A$2:$A$65=$A$91)</f>
        <v>3</v>
      </c>
      <c r="D91" s="15" cm="1">
        <f t="array" ref="D91:D93">_xlfn._xlws.FILTER('Team 1'!D2:D65,'Team 1'!$A$2:$A$65=$A$91)</f>
        <v>11</v>
      </c>
      <c r="E91" s="15" cm="1">
        <f t="array" ref="E91:E93">_xlfn._xlws.FILTER('Team 1'!E2:E65,'Team 1'!$A$2:$A$65=$A$91)</f>
        <v>2</v>
      </c>
      <c r="F91" s="15" cm="1">
        <f t="array" ref="F91:F93">_xlfn._xlws.FILTER('Team 1'!F2:F65,'Team 1'!$A$2:$A$65=$A$91)</f>
        <v>5</v>
      </c>
      <c r="G91" s="15" cm="1">
        <f t="array" ref="G91:G93">_xlfn._xlws.FILTER('Team 1'!G2:G65,'Team 1'!$A$2:$A$65=$A$91)</f>
        <v>3</v>
      </c>
      <c r="H91" s="15" cm="1">
        <f t="array" ref="H91:H93">_xlfn._xlws.FILTER('Team 1'!H2:H65,'Team 1'!$A$2:$A$65=$A$91)</f>
        <v>20</v>
      </c>
      <c r="I91" s="15" cm="1">
        <f t="array" ref="I91:I93">_xlfn._xlws.FILTER('Team 1'!I2:I65,'Team 1'!$A$2:$A$65=$A$91)</f>
        <v>198</v>
      </c>
      <c r="J91" s="15" cm="1">
        <f t="array" ref="J91:J93">_xlfn._xlws.FILTER('Team 1'!J2:J65,'Team 1'!$A$2:$A$65=$A$91)</f>
        <v>149</v>
      </c>
      <c r="K91" s="15" cm="1">
        <f t="array" ref="K91:K93">_xlfn._xlws.FILTER('Team 1'!K2:K65,'Team 1'!$A$2:$A$65=$A$91)</f>
        <v>26</v>
      </c>
      <c r="L91" s="15" cm="1">
        <f t="array" ref="L91:L93">_xlfn._xlws.FILTER('Team 1'!L2:L65,'Team 1'!$A$2:$A$65=$A$91)</f>
        <v>18</v>
      </c>
      <c r="M91" s="15" cm="1">
        <f t="array" ref="M91:M93">_xlfn._xlws.FILTER('Team 1'!M2:M65,'Team 1'!$A$2:$A$65=$A$91)</f>
        <v>636</v>
      </c>
      <c r="N91" s="15" cm="1">
        <f t="array" ref="N91:N93">_xlfn._xlws.FILTER('Team 1'!N2:N65,'Team 1'!$A$2:$A$65=$A$91)</f>
        <v>573</v>
      </c>
      <c r="O91" s="15" cm="1">
        <f t="array" ref="O91:O93">_xlfn._xlws.FILTER('Team 1'!O2:O65,'Team 1'!$A$2:$A$65=$A$91)</f>
        <v>17</v>
      </c>
      <c r="P91" s="15" cm="1">
        <f t="array" ref="P91:P93">_xlfn._xlws.FILTER('Team 1'!P2:P65,'Team 1'!$A$2:$A$65=$A$91)</f>
        <v>4</v>
      </c>
      <c r="Q91" s="15" cm="1">
        <f t="array" ref="Q91:Q93">_xlfn._xlws.FILTER('Team 1'!Q2:Q65,'Team 1'!$A$2:$A$65=$A$91)</f>
        <v>8</v>
      </c>
      <c r="R91" s="15" cm="1">
        <f t="array" ref="R91:R93">_xlfn._xlws.FILTER('Team 1'!R2:R65,'Team 1'!$A$2:$A$65=$A$91)</f>
        <v>70</v>
      </c>
      <c r="S91" s="15" cm="1">
        <f t="array" ref="S91:S93">_xlfn._xlws.FILTER('Team 1'!S2:S65,'Team 1'!$A$2:$A$65=$A$91)</f>
        <v>286</v>
      </c>
    </row>
    <row r="92" spans="1:19" x14ac:dyDescent="0.25">
      <c r="A92" t="s">
        <v>92</v>
      </c>
      <c r="B92" s="21">
        <v>0.53</v>
      </c>
      <c r="C92" s="15">
        <v>2</v>
      </c>
      <c r="D92" s="15">
        <v>14</v>
      </c>
      <c r="E92" s="15">
        <v>0</v>
      </c>
      <c r="F92" s="15">
        <v>4</v>
      </c>
      <c r="G92" s="15">
        <v>7</v>
      </c>
      <c r="H92" s="15">
        <v>11</v>
      </c>
      <c r="I92" s="15">
        <v>170</v>
      </c>
      <c r="J92" s="15">
        <v>112</v>
      </c>
      <c r="K92" s="15">
        <v>11</v>
      </c>
      <c r="L92" s="15">
        <v>7</v>
      </c>
      <c r="M92" s="15">
        <v>596</v>
      </c>
      <c r="N92" s="15">
        <v>517</v>
      </c>
      <c r="O92" s="15">
        <v>16</v>
      </c>
      <c r="P92" s="15">
        <v>4</v>
      </c>
      <c r="Q92" s="15">
        <v>11</v>
      </c>
      <c r="R92" s="15">
        <v>68</v>
      </c>
      <c r="S92" s="15">
        <v>226</v>
      </c>
    </row>
    <row r="93" spans="1:19" x14ac:dyDescent="0.25">
      <c r="A93" t="s">
        <v>92</v>
      </c>
      <c r="B93" s="21">
        <v>0.43</v>
      </c>
      <c r="C93" s="15">
        <v>6</v>
      </c>
      <c r="D93" s="15">
        <v>14</v>
      </c>
      <c r="E93" s="15">
        <v>1</v>
      </c>
      <c r="F93" s="15">
        <v>9</v>
      </c>
      <c r="G93" s="15">
        <v>2</v>
      </c>
      <c r="H93" s="15">
        <v>9</v>
      </c>
      <c r="I93" s="15">
        <v>165</v>
      </c>
      <c r="J93" s="15">
        <v>98</v>
      </c>
      <c r="K93" s="15">
        <v>16</v>
      </c>
      <c r="L93" s="15">
        <v>8</v>
      </c>
      <c r="M93" s="15">
        <v>461</v>
      </c>
      <c r="N93" s="15">
        <v>392</v>
      </c>
      <c r="O93" s="15">
        <v>14</v>
      </c>
      <c r="P93" s="15">
        <v>6</v>
      </c>
      <c r="Q93" s="15">
        <v>10</v>
      </c>
      <c r="R93" s="15">
        <v>71</v>
      </c>
      <c r="S93" s="15">
        <v>357</v>
      </c>
    </row>
    <row r="94" spans="1:19" x14ac:dyDescent="0.25">
      <c r="A94" t="s">
        <v>92</v>
      </c>
      <c r="B94" s="21" cm="1">
        <f t="array" ref="B94:B95">_xlfn._xlws.FILTER('Team 2'!B2:B65,'Team 2'!$A$2:$A$65=$A$91)</f>
        <v>0.55000000000000004</v>
      </c>
      <c r="C94" s="15" cm="1">
        <f t="array" ref="C94:C95">_xlfn._xlws.FILTER('Team 2'!C2:C65,'Team 2'!$A$2:$A$65=$A$91)</f>
        <v>1</v>
      </c>
      <c r="D94" s="15" cm="1">
        <f t="array" ref="D94:D95">_xlfn._xlws.FILTER('Team 2'!D2:D65,'Team 2'!$A$2:$A$65=$A$91)</f>
        <v>12</v>
      </c>
      <c r="E94" s="15" cm="1">
        <f t="array" ref="E94:E95">_xlfn._xlws.FILTER('Team 2'!E2:E65,'Team 2'!$A$2:$A$65=$A$91)</f>
        <v>2</v>
      </c>
      <c r="F94" s="15" cm="1">
        <f t="array" ref="F94:F95">_xlfn._xlws.FILTER('Team 2'!F2:F65,'Team 2'!$A$2:$A$65=$A$91)</f>
        <v>4</v>
      </c>
      <c r="G94" s="15" cm="1">
        <f t="array" ref="G94:G95">_xlfn._xlws.FILTER('Team 2'!G2:G65,'Team 2'!$A$2:$A$65=$A$91)</f>
        <v>6</v>
      </c>
      <c r="H94" s="15" cm="1">
        <f t="array" ref="H94:H95">_xlfn._xlws.FILTER('Team 2'!H2:H65,'Team 2'!$A$2:$A$65=$A$91)</f>
        <v>12</v>
      </c>
      <c r="I94" s="15" cm="1">
        <f t="array" ref="I94:I95">_xlfn._xlws.FILTER('Team 2'!I2:I65,'Team 2'!$A$2:$A$65=$A$91)</f>
        <v>178</v>
      </c>
      <c r="J94" s="15" cm="1">
        <f t="array" ref="J94:J95">_xlfn._xlws.FILTER('Team 2'!J2:J65,'Team 2'!$A$2:$A$65=$A$91)</f>
        <v>123</v>
      </c>
      <c r="K94" s="15" cm="1">
        <f t="array" ref="K94:K95">_xlfn._xlws.FILTER('Team 2'!K2:K65,'Team 2'!$A$2:$A$65=$A$91)</f>
        <v>21</v>
      </c>
      <c r="L94" s="15" cm="1">
        <f t="array" ref="L94:L95">_xlfn._xlws.FILTER('Team 2'!L2:L65,'Team 2'!$A$2:$A$65=$A$91)</f>
        <v>12</v>
      </c>
      <c r="M94" s="15" cm="1">
        <f t="array" ref="M94:M95">_xlfn._xlws.FILTER('Team 2'!M2:M65,'Team 2'!$A$2:$A$65=$A$91)</f>
        <v>606</v>
      </c>
      <c r="N94" s="15" cm="1">
        <f t="array" ref="N94:N95">_xlfn._xlws.FILTER('Team 2'!N2:N65,'Team 2'!$A$2:$A$65=$A$91)</f>
        <v>541</v>
      </c>
      <c r="O94" s="15" cm="1">
        <f t="array" ref="O94:O95">_xlfn._xlws.FILTER('Team 2'!O2:O65,'Team 2'!$A$2:$A$65=$A$91)</f>
        <v>22</v>
      </c>
      <c r="P94" s="15" cm="1">
        <f t="array" ref="P94:P95">_xlfn._xlws.FILTER('Team 2'!P2:P65,'Team 2'!$A$2:$A$65=$A$91)</f>
        <v>6</v>
      </c>
      <c r="Q94" s="15" cm="1">
        <f t="array" ref="Q94:Q95">_xlfn._xlws.FILTER('Team 2'!Q2:Q65,'Team 2'!$A$2:$A$65=$A$91)</f>
        <v>12</v>
      </c>
      <c r="R94" s="15" cm="1">
        <f t="array" ref="R94:R95">_xlfn._xlws.FILTER('Team 2'!R2:R65,'Team 2'!$A$2:$A$65=$A$91)</f>
        <v>50</v>
      </c>
      <c r="S94" s="15" cm="1">
        <f t="array" ref="S94:S95">_xlfn._xlws.FILTER('Team 2'!S2:S65,'Team 2'!$A$2:$A$65=$A$91)</f>
        <v>233</v>
      </c>
    </row>
    <row r="95" spans="1:19" x14ac:dyDescent="0.25">
      <c r="A95" t="s">
        <v>92</v>
      </c>
      <c r="B95" s="21">
        <v>0.65</v>
      </c>
      <c r="C95" s="15">
        <v>0</v>
      </c>
      <c r="D95" s="15">
        <v>11</v>
      </c>
      <c r="E95" s="15">
        <v>1</v>
      </c>
      <c r="F95" s="15">
        <v>3</v>
      </c>
      <c r="G95" s="15">
        <v>6</v>
      </c>
      <c r="H95" s="15">
        <v>19</v>
      </c>
      <c r="I95" s="15">
        <v>167</v>
      </c>
      <c r="J95" s="15">
        <v>118</v>
      </c>
      <c r="K95" s="15">
        <v>23</v>
      </c>
      <c r="L95" s="15">
        <v>18</v>
      </c>
      <c r="M95" s="15">
        <v>678</v>
      </c>
      <c r="N95" s="15">
        <v>592</v>
      </c>
      <c r="O95" s="15">
        <v>33</v>
      </c>
      <c r="P95" s="15">
        <v>7</v>
      </c>
      <c r="Q95" s="15">
        <v>10</v>
      </c>
      <c r="R95" s="15">
        <v>44</v>
      </c>
      <c r="S95" s="15">
        <v>165</v>
      </c>
    </row>
    <row r="96" spans="1:19" x14ac:dyDescent="0.25">
      <c r="A96" t="s">
        <v>93</v>
      </c>
      <c r="B96" s="21" cm="1">
        <f t="array" ref="B96:B97">_xlfn._xlws.FILTER('Team 1'!B2:B65,'Team 1'!$A$2:$A$65=$A$96)</f>
        <v>0.42</v>
      </c>
      <c r="C96" s="15" cm="1">
        <f t="array" ref="C96:C97">_xlfn._xlws.FILTER('Team 1'!C2:C65,'Team 1'!$A$2:$A$65=$A$96)</f>
        <v>0</v>
      </c>
      <c r="D96" s="15" cm="1">
        <f t="array" ref="D96:D97">_xlfn._xlws.FILTER('Team 1'!D2:D65,'Team 1'!$A$2:$A$65=$A$96)</f>
        <v>5</v>
      </c>
      <c r="E96" s="15" cm="1">
        <f t="array" ref="E96:E97">_xlfn._xlws.FILTER('Team 1'!E2:E65,'Team 1'!$A$2:$A$65=$A$96)</f>
        <v>2</v>
      </c>
      <c r="F96" s="15" cm="1">
        <f t="array" ref="F96:F97">_xlfn._xlws.FILTER('Team 1'!F2:F65,'Team 1'!$A$2:$A$65=$A$96)</f>
        <v>0</v>
      </c>
      <c r="G96" s="15" cm="1">
        <f t="array" ref="G96:G97">_xlfn._xlws.FILTER('Team 1'!G2:G65,'Team 1'!$A$2:$A$65=$A$96)</f>
        <v>5</v>
      </c>
      <c r="H96" s="15" cm="1">
        <f t="array" ref="H96:H97">_xlfn._xlws.FILTER('Team 1'!H2:H65,'Team 1'!$A$2:$A$65=$A$96)</f>
        <v>5</v>
      </c>
      <c r="I96" s="15" cm="1">
        <f t="array" ref="I96:I97">_xlfn._xlws.FILTER('Team 1'!I2:I65,'Team 1'!$A$2:$A$65=$A$96)</f>
        <v>136</v>
      </c>
      <c r="J96" s="15" cm="1">
        <f t="array" ref="J96:J97">_xlfn._xlws.FILTER('Team 1'!J2:J65,'Team 1'!$A$2:$A$65=$A$96)</f>
        <v>86</v>
      </c>
      <c r="K96" s="15" cm="1">
        <f t="array" ref="K96:K97">_xlfn._xlws.FILTER('Team 1'!K2:K65,'Team 1'!$A$2:$A$65=$A$96)</f>
        <v>9</v>
      </c>
      <c r="L96" s="15" cm="1">
        <f t="array" ref="L96:L97">_xlfn._xlws.FILTER('Team 1'!L2:L65,'Team 1'!$A$2:$A$65=$A$96)</f>
        <v>4</v>
      </c>
      <c r="M96" s="15" cm="1">
        <f t="array" ref="M96:M97">_xlfn._xlws.FILTER('Team 1'!M2:M65,'Team 1'!$A$2:$A$65=$A$96)</f>
        <v>450</v>
      </c>
      <c r="N96" s="15" cm="1">
        <f t="array" ref="N96:N97">_xlfn._xlws.FILTER('Team 1'!N2:N65,'Team 1'!$A$2:$A$65=$A$96)</f>
        <v>381</v>
      </c>
      <c r="O96" s="15" cm="1">
        <f t="array" ref="O96:O97">_xlfn._xlws.FILTER('Team 1'!O2:O65,'Team 1'!$A$2:$A$65=$A$96)</f>
        <v>9</v>
      </c>
      <c r="P96" s="15" cm="1">
        <f t="array" ref="P96:P97">_xlfn._xlws.FILTER('Team 1'!P2:P65,'Team 1'!$A$2:$A$65=$A$96)</f>
        <v>4</v>
      </c>
      <c r="Q96" s="15" cm="1">
        <f t="array" ref="Q96:Q97">_xlfn._xlws.FILTER('Team 1'!Q2:Q65,'Team 1'!$A$2:$A$65=$A$96)</f>
        <v>6</v>
      </c>
      <c r="R96" s="15" cm="1">
        <f t="array" ref="R96:R97">_xlfn._xlws.FILTER('Team 1'!R2:R65,'Team 1'!$A$2:$A$65=$A$96)</f>
        <v>52</v>
      </c>
      <c r="S96" s="15" cm="1">
        <f t="array" ref="S96:S97">_xlfn._xlws.FILTER('Team 1'!S2:S65,'Team 1'!$A$2:$A$65=$A$96)</f>
        <v>256</v>
      </c>
    </row>
    <row r="97" spans="1:19" x14ac:dyDescent="0.25">
      <c r="A97" t="s">
        <v>93</v>
      </c>
      <c r="B97" s="21">
        <v>0.42</v>
      </c>
      <c r="C97" s="15">
        <v>1</v>
      </c>
      <c r="D97" s="15">
        <v>10</v>
      </c>
      <c r="E97" s="15">
        <v>3</v>
      </c>
      <c r="F97" s="15">
        <v>2</v>
      </c>
      <c r="G97" s="15">
        <v>7</v>
      </c>
      <c r="H97" s="15">
        <v>9</v>
      </c>
      <c r="I97" s="15">
        <v>174</v>
      </c>
      <c r="J97" s="15">
        <v>117</v>
      </c>
      <c r="K97" s="15">
        <v>13</v>
      </c>
      <c r="L97" s="15">
        <v>7</v>
      </c>
      <c r="M97" s="15">
        <v>424</v>
      </c>
      <c r="N97" s="15">
        <v>353</v>
      </c>
      <c r="O97" s="15">
        <v>18</v>
      </c>
      <c r="P97" s="15">
        <v>5</v>
      </c>
      <c r="Q97" s="15">
        <v>12</v>
      </c>
      <c r="R97" s="15">
        <v>67</v>
      </c>
      <c r="S97" s="15">
        <v>308</v>
      </c>
    </row>
    <row r="98" spans="1:19" x14ac:dyDescent="0.25">
      <c r="A98" t="s">
        <v>93</v>
      </c>
      <c r="B98" s="21" cm="1">
        <f t="array" ref="B98">_xlfn._xlws.FILTER('Team 2'!B2:B65,'Team 2'!$A$2:$A$65=$A$96)</f>
        <v>0.38</v>
      </c>
      <c r="C98" s="15" cm="1">
        <f t="array" ref="C98">_xlfn._xlws.FILTER('Team 2'!C2:C65,'Team 2'!$A$2:$A$65=$A$96)</f>
        <v>0</v>
      </c>
      <c r="D98" s="15" cm="1">
        <f t="array" ref="D98">_xlfn._xlws.FILTER('Team 2'!D2:D65,'Team 2'!$A$2:$A$65=$A$96)</f>
        <v>6</v>
      </c>
      <c r="E98" s="15" cm="1">
        <f t="array" ref="E98">_xlfn._xlws.FILTER('Team 2'!E2:E65,'Team 2'!$A$2:$A$65=$A$96)</f>
        <v>2</v>
      </c>
      <c r="F98" s="15" cm="1">
        <f t="array" ref="F98">_xlfn._xlws.FILTER('Team 2'!F2:F65,'Team 2'!$A$2:$A$65=$A$96)</f>
        <v>4</v>
      </c>
      <c r="G98" s="15" cm="1">
        <f t="array" ref="G98">_xlfn._xlws.FILTER('Team 2'!G2:G65,'Team 2'!$A$2:$A$65=$A$96)</f>
        <v>2</v>
      </c>
      <c r="H98" s="15" cm="1">
        <f t="array" ref="H98">_xlfn._xlws.FILTER('Team 2'!H2:H65,'Team 2'!$A$2:$A$65=$A$96)</f>
        <v>11</v>
      </c>
      <c r="I98" s="15" cm="1">
        <f t="array" ref="I98">_xlfn._xlws.FILTER('Team 2'!I2:I65,'Team 2'!$A$2:$A$65=$A$96)</f>
        <v>161</v>
      </c>
      <c r="J98" s="15" cm="1">
        <f t="array" ref="J98">_xlfn._xlws.FILTER('Team 2'!J2:J65,'Team 2'!$A$2:$A$65=$A$96)</f>
        <v>107</v>
      </c>
      <c r="K98" s="15" cm="1">
        <f t="array" ref="K98">_xlfn._xlws.FILTER('Team 2'!K2:K65,'Team 2'!$A$2:$A$65=$A$96)</f>
        <v>15</v>
      </c>
      <c r="L98" s="15" cm="1">
        <f t="array" ref="L98">_xlfn._xlws.FILTER('Team 2'!L2:L65,'Team 2'!$A$2:$A$65=$A$96)</f>
        <v>10</v>
      </c>
      <c r="M98" s="15" cm="1">
        <f t="array" ref="M98">_xlfn._xlws.FILTER('Team 2'!M2:M65,'Team 2'!$A$2:$A$65=$A$96)</f>
        <v>459</v>
      </c>
      <c r="N98" s="15" cm="1">
        <f t="array" ref="N98">_xlfn._xlws.FILTER('Team 2'!N2:N65,'Team 2'!$A$2:$A$65=$A$96)</f>
        <v>394</v>
      </c>
      <c r="O98" s="15" cm="1">
        <f t="array" ref="O98">_xlfn._xlws.FILTER('Team 2'!O2:O65,'Team 2'!$A$2:$A$65=$A$96)</f>
        <v>16</v>
      </c>
      <c r="P98" s="15" cm="1">
        <f t="array" ref="P98">_xlfn._xlws.FILTER('Team 2'!P2:P65,'Team 2'!$A$2:$A$65=$A$96)</f>
        <v>4</v>
      </c>
      <c r="Q98" s="15" cm="1">
        <f t="array" ref="Q98">_xlfn._xlws.FILTER('Team 2'!Q2:Q65,'Team 2'!$A$2:$A$65=$A$96)</f>
        <v>14</v>
      </c>
      <c r="R98" s="15" cm="1">
        <f t="array" ref="R98">_xlfn._xlws.FILTER('Team 2'!R2:R65,'Team 2'!$A$2:$A$65=$A$96)</f>
        <v>52</v>
      </c>
      <c r="S98" s="15" cm="1">
        <f t="array" ref="S98">_xlfn._xlws.FILTER('Team 2'!S2:S65,'Team 2'!$A$2:$A$65=$A$96)</f>
        <v>322</v>
      </c>
    </row>
    <row r="99" spans="1:19" x14ac:dyDescent="0.25">
      <c r="A99" t="s">
        <v>94</v>
      </c>
      <c r="B99" s="21" cm="1">
        <f t="array" ref="B99">_xlfn._xlws.FILTER('Team 1'!B2:B65,'Team 1'!$A$2:$A$65=$A$99)</f>
        <v>0.28999999999999998</v>
      </c>
      <c r="C99" s="15" cm="1">
        <f t="array" ref="C99">_xlfn._xlws.FILTER('Team 1'!C2:C65,'Team 1'!$A$2:$A$65=$A$99)</f>
        <v>1</v>
      </c>
      <c r="D99" s="15" cm="1">
        <f t="array" ref="D99">_xlfn._xlws.FILTER('Team 1'!D2:D65,'Team 1'!$A$2:$A$65=$A$99)</f>
        <v>10</v>
      </c>
      <c r="E99" s="15" cm="1">
        <f t="array" ref="E99">_xlfn._xlws.FILTER('Team 1'!E2:E65,'Team 1'!$A$2:$A$65=$A$99)</f>
        <v>2</v>
      </c>
      <c r="F99" s="15" cm="1">
        <f t="array" ref="F99">_xlfn._xlws.FILTER('Team 1'!F2:F65,'Team 1'!$A$2:$A$65=$A$99)</f>
        <v>2</v>
      </c>
      <c r="G99" s="15" cm="1">
        <f t="array" ref="G99">_xlfn._xlws.FILTER('Team 1'!G2:G65,'Team 1'!$A$2:$A$65=$A$99)</f>
        <v>8</v>
      </c>
      <c r="H99" s="15" cm="1">
        <f t="array" ref="H99">_xlfn._xlws.FILTER('Team 1'!H2:H65,'Team 1'!$A$2:$A$65=$A$99)</f>
        <v>6</v>
      </c>
      <c r="I99" s="15" cm="1">
        <f t="array" ref="I99">_xlfn._xlws.FILTER('Team 1'!I2:I65,'Team 1'!$A$2:$A$65=$A$99)</f>
        <v>178</v>
      </c>
      <c r="J99" s="15" cm="1">
        <f t="array" ref="J99">_xlfn._xlws.FILTER('Team 1'!J2:J65,'Team 1'!$A$2:$A$65=$A$99)</f>
        <v>86</v>
      </c>
      <c r="K99" s="15" cm="1">
        <f t="array" ref="K99">_xlfn._xlws.FILTER('Team 1'!K2:K65,'Team 1'!$A$2:$A$65=$A$99)</f>
        <v>17</v>
      </c>
      <c r="L99" s="15" cm="1">
        <f t="array" ref="L99">_xlfn._xlws.FILTER('Team 1'!L2:L65,'Team 1'!$A$2:$A$65=$A$99)</f>
        <v>5</v>
      </c>
      <c r="M99" s="15" cm="1">
        <f t="array" ref="M99">_xlfn._xlws.FILTER('Team 1'!M2:M65,'Team 1'!$A$2:$A$65=$A$99)</f>
        <v>297</v>
      </c>
      <c r="N99" s="15" cm="1">
        <f t="array" ref="N99">_xlfn._xlws.FILTER('Team 1'!N2:N65,'Team 1'!$A$2:$A$65=$A$99)</f>
        <v>197</v>
      </c>
      <c r="O99" s="15" cm="1">
        <f t="array" ref="O99">_xlfn._xlws.FILTER('Team 1'!O2:O65,'Team 1'!$A$2:$A$65=$A$99)</f>
        <v>9</v>
      </c>
      <c r="P99" s="15" cm="1">
        <f t="array" ref="P99">_xlfn._xlws.FILTER('Team 1'!P2:P65,'Team 1'!$A$2:$A$65=$A$99)</f>
        <v>2</v>
      </c>
      <c r="Q99" s="15" cm="1">
        <f t="array" ref="Q99">_xlfn._xlws.FILTER('Team 1'!Q2:Q65,'Team 1'!$A$2:$A$65=$A$99)</f>
        <v>26</v>
      </c>
      <c r="R99" s="15" cm="1">
        <f t="array" ref="R99">_xlfn._xlws.FILTER('Team 1'!R2:R65,'Team 1'!$A$2:$A$65=$A$99)</f>
        <v>82</v>
      </c>
      <c r="S99" s="15" cm="1">
        <f t="array" ref="S99">_xlfn._xlws.FILTER('Team 1'!S2:S65,'Team 1'!$A$2:$A$65=$A$99)</f>
        <v>269</v>
      </c>
    </row>
    <row r="100" spans="1:19" x14ac:dyDescent="0.25">
      <c r="A100" t="s">
        <v>94</v>
      </c>
      <c r="B100" s="21" cm="1">
        <f t="array" ref="B100:B101">_xlfn._xlws.FILTER('Team 2'!B2:B65,'Team 2'!$A$2:$A$65=$A$99)</f>
        <v>0.24</v>
      </c>
      <c r="C100" s="15" cm="1">
        <f t="array" ref="C100:C101">_xlfn._xlws.FILTER('Team 2'!C2:C65,'Team 2'!$A$2:$A$65=$A$99)</f>
        <v>2</v>
      </c>
      <c r="D100" s="15" cm="1">
        <f t="array" ref="D100:D101">_xlfn._xlws.FILTER('Team 2'!D2:D65,'Team 2'!$A$2:$A$65=$A$99)</f>
        <v>3</v>
      </c>
      <c r="E100" s="15" cm="1">
        <f t="array" ref="E100:E101">_xlfn._xlws.FILTER('Team 2'!E2:E65,'Team 2'!$A$2:$A$65=$A$99)</f>
        <v>1</v>
      </c>
      <c r="F100" s="15" cm="1">
        <f t="array" ref="F100:F101">_xlfn._xlws.FILTER('Team 2'!F2:F65,'Team 2'!$A$2:$A$65=$A$99)</f>
        <v>2</v>
      </c>
      <c r="G100" s="15" cm="1">
        <f t="array" ref="G100:G101">_xlfn._xlws.FILTER('Team 2'!G2:G65,'Team 2'!$A$2:$A$65=$A$99)</f>
        <v>0</v>
      </c>
      <c r="H100" s="15" cm="1">
        <f t="array" ref="H100:H101">_xlfn._xlws.FILTER('Team 2'!H2:H65,'Team 2'!$A$2:$A$65=$A$99)</f>
        <v>9</v>
      </c>
      <c r="I100" s="15" cm="1">
        <f t="array" ref="I100:I101">_xlfn._xlws.FILTER('Team 2'!I2:I65,'Team 2'!$A$2:$A$65=$A$99)</f>
        <v>137</v>
      </c>
      <c r="J100" s="15" cm="1">
        <f t="array" ref="J100:J101">_xlfn._xlws.FILTER('Team 2'!J2:J65,'Team 2'!$A$2:$A$65=$A$99)</f>
        <v>68</v>
      </c>
      <c r="K100" s="15" cm="1">
        <f t="array" ref="K100:K101">_xlfn._xlws.FILTER('Team 2'!K2:K65,'Team 2'!$A$2:$A$65=$A$99)</f>
        <v>15</v>
      </c>
      <c r="L100" s="15" cm="1">
        <f t="array" ref="L100:L101">_xlfn._xlws.FILTER('Team 2'!L2:L65,'Team 2'!$A$2:$A$65=$A$99)</f>
        <v>7</v>
      </c>
      <c r="M100" s="15" cm="1">
        <f t="array" ref="M100:M101">_xlfn._xlws.FILTER('Team 2'!M2:M65,'Team 2'!$A$2:$A$65=$A$99)</f>
        <v>267</v>
      </c>
      <c r="N100" s="15" cm="1">
        <f t="array" ref="N100:N101">_xlfn._xlws.FILTER('Team 2'!N2:N65,'Team 2'!$A$2:$A$65=$A$99)</f>
        <v>190</v>
      </c>
      <c r="O100" s="15" cm="1">
        <f t="array" ref="O100:O101">_xlfn._xlws.FILTER('Team 2'!O2:O65,'Team 2'!$A$2:$A$65=$A$99)</f>
        <v>9</v>
      </c>
      <c r="P100" s="15" cm="1">
        <f t="array" ref="P100:P101">_xlfn._xlws.FILTER('Team 2'!P2:P65,'Team 2'!$A$2:$A$65=$A$99)</f>
        <v>2</v>
      </c>
      <c r="Q100" s="15" cm="1">
        <f t="array" ref="Q100:Q101">_xlfn._xlws.FILTER('Team 2'!Q2:Q65,'Team 2'!$A$2:$A$65=$A$99)</f>
        <v>14</v>
      </c>
      <c r="R100" s="15" cm="1">
        <f t="array" ref="R100:R101">_xlfn._xlws.FILTER('Team 2'!R2:R65,'Team 2'!$A$2:$A$65=$A$99)</f>
        <v>80</v>
      </c>
      <c r="S100" s="15" cm="1">
        <f t="array" ref="S100:S101">_xlfn._xlws.FILTER('Team 2'!S2:S65,'Team 2'!$A$2:$A$65=$A$99)</f>
        <v>361</v>
      </c>
    </row>
    <row r="101" spans="1:19" x14ac:dyDescent="0.25">
      <c r="A101" t="s">
        <v>94</v>
      </c>
      <c r="B101" s="21">
        <v>0.56999999999999995</v>
      </c>
      <c r="C101" s="15">
        <v>0</v>
      </c>
      <c r="D101" s="15">
        <v>16</v>
      </c>
      <c r="E101" s="15">
        <v>2</v>
      </c>
      <c r="F101" s="15">
        <v>5</v>
      </c>
      <c r="G101" s="15">
        <v>9</v>
      </c>
      <c r="H101" s="15">
        <v>22</v>
      </c>
      <c r="I101" s="15">
        <v>205</v>
      </c>
      <c r="J101" s="15">
        <v>153</v>
      </c>
      <c r="K101" s="15">
        <v>27</v>
      </c>
      <c r="L101" s="15">
        <v>19</v>
      </c>
      <c r="M101" s="15">
        <v>560</v>
      </c>
      <c r="N101" s="15">
        <v>494</v>
      </c>
      <c r="O101" s="15">
        <v>24</v>
      </c>
      <c r="P101" s="15">
        <v>4</v>
      </c>
      <c r="Q101" s="15">
        <v>9</v>
      </c>
      <c r="R101" s="15">
        <v>53</v>
      </c>
      <c r="S101" s="15">
        <v>173</v>
      </c>
    </row>
    <row r="102" spans="1:19" x14ac:dyDescent="0.25">
      <c r="A102" t="s">
        <v>95</v>
      </c>
      <c r="B102" s="21" cm="1">
        <f t="array" ref="B102">_xlfn._xlws.FILTER('Team 1'!B2:B65,'Team 1'!$A$2:$A$65=$A$102)</f>
        <v>0.44</v>
      </c>
      <c r="C102" s="15" cm="1">
        <f t="array" ref="C102">_xlfn._xlws.FILTER('Team 1'!C2:C65,'Team 1'!$A$2:$A$65=$A$102)</f>
        <v>0</v>
      </c>
      <c r="D102" s="15" cm="1">
        <f t="array" ref="D102">_xlfn._xlws.FILTER('Team 1'!D2:D65,'Team 1'!$A$2:$A$65=$A$102)</f>
        <v>14</v>
      </c>
      <c r="E102" s="15" cm="1">
        <f t="array" ref="E102">_xlfn._xlws.FILTER('Team 1'!E2:E65,'Team 1'!$A$2:$A$65=$A$102)</f>
        <v>2</v>
      </c>
      <c r="F102" s="15" cm="1">
        <f t="array" ref="F102">_xlfn._xlws.FILTER('Team 1'!F2:F65,'Team 1'!$A$2:$A$65=$A$102)</f>
        <v>3</v>
      </c>
      <c r="G102" s="15" cm="1">
        <f t="array" ref="G102">_xlfn._xlws.FILTER('Team 1'!G2:G65,'Team 1'!$A$2:$A$65=$A$102)</f>
        <v>8</v>
      </c>
      <c r="H102" s="15" cm="1">
        <f t="array" ref="H102">_xlfn._xlws.FILTER('Team 1'!H2:H65,'Team 1'!$A$2:$A$65=$A$102)</f>
        <v>15</v>
      </c>
      <c r="I102" s="15" cm="1">
        <f t="array" ref="I102">_xlfn._xlws.FILTER('Team 1'!I2:I65,'Team 1'!$A$2:$A$65=$A$102)</f>
        <v>151</v>
      </c>
      <c r="J102" s="15" cm="1">
        <f t="array" ref="J102">_xlfn._xlws.FILTER('Team 1'!J2:J65,'Team 1'!$A$2:$A$65=$A$102)</f>
        <v>89</v>
      </c>
      <c r="K102" s="15" cm="1">
        <f t="array" ref="K102">_xlfn._xlws.FILTER('Team 1'!K2:K65,'Team 1'!$A$2:$A$65=$A$102)</f>
        <v>22</v>
      </c>
      <c r="L102" s="15" cm="1">
        <f t="array" ref="L102">_xlfn._xlws.FILTER('Team 1'!L2:L65,'Team 1'!$A$2:$A$65=$A$102)</f>
        <v>15</v>
      </c>
      <c r="M102" s="15" cm="1">
        <f t="array" ref="M102">_xlfn._xlws.FILTER('Team 1'!M2:M65,'Team 1'!$A$2:$A$65=$A$102)</f>
        <v>383</v>
      </c>
      <c r="N102" s="15" cm="1">
        <f t="array" ref="N102">_xlfn._xlws.FILTER('Team 1'!N2:N65,'Team 1'!$A$2:$A$65=$A$102)</f>
        <v>313</v>
      </c>
      <c r="O102" s="15" cm="1">
        <f t="array" ref="O102">_xlfn._xlws.FILTER('Team 1'!O2:O65,'Team 1'!$A$2:$A$65=$A$102)</f>
        <v>19</v>
      </c>
      <c r="P102" s="15" cm="1">
        <f t="array" ref="P102">_xlfn._xlws.FILTER('Team 1'!P2:P65,'Team 1'!$A$2:$A$65=$A$102)</f>
        <v>7</v>
      </c>
      <c r="Q102" s="15" cm="1">
        <f t="array" ref="Q102">_xlfn._xlws.FILTER('Team 1'!Q2:Q65,'Team 1'!$A$2:$A$65=$A$102)</f>
        <v>9</v>
      </c>
      <c r="R102" s="15" cm="1">
        <f t="array" ref="R102">_xlfn._xlws.FILTER('Team 1'!R2:R65,'Team 1'!$A$2:$A$65=$A$102)</f>
        <v>63</v>
      </c>
      <c r="S102" s="15" cm="1">
        <f t="array" ref="S102">_xlfn._xlws.FILTER('Team 1'!S2:S65,'Team 1'!$A$2:$A$65=$A$102)</f>
        <v>263</v>
      </c>
    </row>
    <row r="103" spans="1:19" x14ac:dyDescent="0.25">
      <c r="A103" t="s">
        <v>95</v>
      </c>
      <c r="B103" s="21" cm="1">
        <f t="array" ref="B103:B105">_xlfn._xlws.FILTER('Team 2'!B2:B65,'Team 2'!$A$2:$A$65=$A$102)</f>
        <v>0.48</v>
      </c>
      <c r="C103" s="15" cm="1">
        <f t="array" ref="C103:C105">_xlfn._xlws.FILTER('Team 2'!C2:C65,'Team 2'!$A$2:$A$65=$A$102)</f>
        <v>3</v>
      </c>
      <c r="D103" s="15" cm="1">
        <f t="array" ref="D103:D105">_xlfn._xlws.FILTER('Team 2'!D2:D65,'Team 2'!$A$2:$A$65=$A$102)</f>
        <v>12</v>
      </c>
      <c r="E103" s="15" cm="1">
        <f t="array" ref="E103:E105">_xlfn._xlws.FILTER('Team 2'!E2:E65,'Team 2'!$A$2:$A$65=$A$102)</f>
        <v>1</v>
      </c>
      <c r="F103" s="15" cm="1">
        <f t="array" ref="F103:F105">_xlfn._xlws.FILTER('Team 2'!F2:F65,'Team 2'!$A$2:$A$65=$A$102)</f>
        <v>4</v>
      </c>
      <c r="G103" s="15" cm="1">
        <f t="array" ref="G103:G105">_xlfn._xlws.FILTER('Team 2'!G2:G65,'Team 2'!$A$2:$A$65=$A$102)</f>
        <v>6</v>
      </c>
      <c r="H103" s="15" cm="1">
        <f t="array" ref="H103:H105">_xlfn._xlws.FILTER('Team 2'!H2:H65,'Team 2'!$A$2:$A$65=$A$102)</f>
        <v>12</v>
      </c>
      <c r="I103" s="15" cm="1">
        <f t="array" ref="I103:I105">_xlfn._xlws.FILTER('Team 2'!I2:I65,'Team 2'!$A$2:$A$65=$A$102)</f>
        <v>184</v>
      </c>
      <c r="J103" s="15" cm="1">
        <f t="array" ref="J103:J105">_xlfn._xlws.FILTER('Team 2'!J2:J65,'Team 2'!$A$2:$A$65=$A$102)</f>
        <v>113</v>
      </c>
      <c r="K103" s="15" cm="1">
        <f t="array" ref="K103:K105">_xlfn._xlws.FILTER('Team 2'!K2:K65,'Team 2'!$A$2:$A$65=$A$102)</f>
        <v>19</v>
      </c>
      <c r="L103" s="15" cm="1">
        <f t="array" ref="L103:L105">_xlfn._xlws.FILTER('Team 2'!L2:L65,'Team 2'!$A$2:$A$65=$A$102)</f>
        <v>9</v>
      </c>
      <c r="M103" s="15" cm="1">
        <f t="array" ref="M103:M105">_xlfn._xlws.FILTER('Team 2'!M2:M65,'Team 2'!$A$2:$A$65=$A$102)</f>
        <v>511</v>
      </c>
      <c r="N103" s="15" cm="1">
        <f t="array" ref="N103:N105">_xlfn._xlws.FILTER('Team 2'!N2:N65,'Team 2'!$A$2:$A$65=$A$102)</f>
        <v>445</v>
      </c>
      <c r="O103" s="15" cm="1">
        <f t="array" ref="O103:O105">_xlfn._xlws.FILTER('Team 2'!O2:O65,'Team 2'!$A$2:$A$65=$A$102)</f>
        <v>20</v>
      </c>
      <c r="P103" s="15" cm="1">
        <f t="array" ref="P103:P105">_xlfn._xlws.FILTER('Team 2'!P2:P65,'Team 2'!$A$2:$A$65=$A$102)</f>
        <v>6</v>
      </c>
      <c r="Q103" s="15" cm="1">
        <f t="array" ref="Q103:Q105">_xlfn._xlws.FILTER('Team 2'!Q2:Q65,'Team 2'!$A$2:$A$65=$A$102)</f>
        <v>11</v>
      </c>
      <c r="R103" s="15" cm="1">
        <f t="array" ref="R103:R105">_xlfn._xlws.FILTER('Team 2'!R2:R65,'Team 2'!$A$2:$A$65=$A$102)</f>
        <v>67</v>
      </c>
      <c r="S103" s="15" cm="1">
        <f t="array" ref="S103:S105">_xlfn._xlws.FILTER('Team 2'!S2:S65,'Team 2'!$A$2:$A$65=$A$102)</f>
        <v>232</v>
      </c>
    </row>
    <row r="104" spans="1:19" x14ac:dyDescent="0.25">
      <c r="A104" t="s">
        <v>95</v>
      </c>
      <c r="B104" s="21">
        <v>0.32</v>
      </c>
      <c r="C104" s="15">
        <v>2</v>
      </c>
      <c r="D104" s="15">
        <v>15</v>
      </c>
      <c r="E104" s="15">
        <v>1</v>
      </c>
      <c r="F104" s="15">
        <v>5</v>
      </c>
      <c r="G104" s="15">
        <v>8</v>
      </c>
      <c r="H104" s="15">
        <v>12</v>
      </c>
      <c r="I104" s="15">
        <v>153</v>
      </c>
      <c r="J104" s="15">
        <v>84</v>
      </c>
      <c r="K104" s="15">
        <v>20</v>
      </c>
      <c r="L104" s="15">
        <v>12</v>
      </c>
      <c r="M104" s="15">
        <v>269</v>
      </c>
      <c r="N104" s="15">
        <v>198</v>
      </c>
      <c r="O104" s="15">
        <v>20</v>
      </c>
      <c r="P104" s="15">
        <v>5</v>
      </c>
      <c r="Q104" s="15">
        <v>8</v>
      </c>
      <c r="R104" s="15">
        <v>62</v>
      </c>
      <c r="S104" s="15">
        <v>243</v>
      </c>
    </row>
    <row r="105" spans="1:19" x14ac:dyDescent="0.25">
      <c r="A105" t="s">
        <v>95</v>
      </c>
      <c r="B105" s="21">
        <v>0.35</v>
      </c>
      <c r="C105" s="15">
        <v>0</v>
      </c>
      <c r="D105" s="15">
        <v>10</v>
      </c>
      <c r="E105" s="15">
        <v>3</v>
      </c>
      <c r="F105" s="15">
        <v>2</v>
      </c>
      <c r="G105" s="15">
        <v>6</v>
      </c>
      <c r="H105" s="15">
        <v>7</v>
      </c>
      <c r="I105" s="15">
        <v>159</v>
      </c>
      <c r="J105" s="15">
        <v>86</v>
      </c>
      <c r="K105" s="15">
        <v>15</v>
      </c>
      <c r="L105" s="15">
        <v>7</v>
      </c>
      <c r="M105" s="15">
        <v>393</v>
      </c>
      <c r="N105" s="15">
        <v>320</v>
      </c>
      <c r="O105" s="15">
        <v>13</v>
      </c>
      <c r="P105" s="15">
        <v>3</v>
      </c>
      <c r="Q105" s="15">
        <v>8</v>
      </c>
      <c r="R105" s="15">
        <v>74</v>
      </c>
      <c r="S105" s="15">
        <v>339</v>
      </c>
    </row>
    <row r="106" spans="1:19" x14ac:dyDescent="0.25">
      <c r="A106" t="s">
        <v>96</v>
      </c>
      <c r="B106" s="21" cm="1">
        <f t="array" ref="B106">_xlfn._xlws.FILTER('Team 1'!B2:B65,'Team 1'!$A$2:$A$65=$A$106)</f>
        <v>0.45</v>
      </c>
      <c r="C106" s="15" cm="1">
        <f t="array" ref="C106">_xlfn._xlws.FILTER('Team 1'!C2:C65,'Team 1'!$A$2:$A$65=$A$106)</f>
        <v>2</v>
      </c>
      <c r="D106" s="15" cm="1">
        <f t="array" ref="D106">_xlfn._xlws.FILTER('Team 1'!D2:D65,'Team 1'!$A$2:$A$65=$A$106)</f>
        <v>11</v>
      </c>
      <c r="E106" s="15" cm="1">
        <f t="array" ref="E106">_xlfn._xlws.FILTER('Team 1'!E2:E65,'Team 1'!$A$2:$A$65=$A$106)</f>
        <v>3</v>
      </c>
      <c r="F106" s="15" cm="1">
        <f t="array" ref="F106">_xlfn._xlws.FILTER('Team 1'!F2:F65,'Team 1'!$A$2:$A$65=$A$106)</f>
        <v>4</v>
      </c>
      <c r="G106" s="15" cm="1">
        <f t="array" ref="G106">_xlfn._xlws.FILTER('Team 1'!G2:G65,'Team 1'!$A$2:$A$65=$A$106)</f>
        <v>6</v>
      </c>
      <c r="H106" s="15" cm="1">
        <f t="array" ref="H106">_xlfn._xlws.FILTER('Team 1'!H2:H65,'Team 1'!$A$2:$A$65=$A$106)</f>
        <v>7</v>
      </c>
      <c r="I106" s="15" cm="1">
        <f t="array" ref="I106">_xlfn._xlws.FILTER('Team 1'!I2:I65,'Team 1'!$A$2:$A$65=$A$106)</f>
        <v>157</v>
      </c>
      <c r="J106" s="15" cm="1">
        <f t="array" ref="J106">_xlfn._xlws.FILTER('Team 1'!J2:J65,'Team 1'!$A$2:$A$65=$A$106)</f>
        <v>95</v>
      </c>
      <c r="K106" s="15" cm="1">
        <f t="array" ref="K106">_xlfn._xlws.FILTER('Team 1'!K2:K65,'Team 1'!$A$2:$A$65=$A$106)</f>
        <v>10</v>
      </c>
      <c r="L106" s="15" cm="1">
        <f t="array" ref="L106">_xlfn._xlws.FILTER('Team 1'!L2:L65,'Team 1'!$A$2:$A$65=$A$106)</f>
        <v>5</v>
      </c>
      <c r="M106" s="15" cm="1">
        <f t="array" ref="M106">_xlfn._xlws.FILTER('Team 1'!M2:M65,'Team 1'!$A$2:$A$65=$A$106)</f>
        <v>476</v>
      </c>
      <c r="N106" s="15" cm="1">
        <f t="array" ref="N106">_xlfn._xlws.FILTER('Team 1'!N2:N65,'Team 1'!$A$2:$A$65=$A$106)</f>
        <v>390</v>
      </c>
      <c r="O106" s="15" cm="1">
        <f t="array" ref="O106">_xlfn._xlws.FILTER('Team 1'!O2:O65,'Team 1'!$A$2:$A$65=$A$106)</f>
        <v>23</v>
      </c>
      <c r="P106" s="15" cm="1">
        <f t="array" ref="P106">_xlfn._xlws.FILTER('Team 1'!P2:P65,'Team 1'!$A$2:$A$65=$A$106)</f>
        <v>6</v>
      </c>
      <c r="Q106" s="15" cm="1">
        <f t="array" ref="Q106">_xlfn._xlws.FILTER('Team 1'!Q2:Q65,'Team 1'!$A$2:$A$65=$A$106)</f>
        <v>14</v>
      </c>
      <c r="R106" s="15" cm="1">
        <f t="array" ref="R106">_xlfn._xlws.FILTER('Team 1'!R2:R65,'Team 1'!$A$2:$A$65=$A$106)</f>
        <v>74</v>
      </c>
      <c r="S106" s="15" cm="1">
        <f t="array" ref="S106">_xlfn._xlws.FILTER('Team 1'!S2:S65,'Team 1'!$A$2:$A$65=$A$106)</f>
        <v>276</v>
      </c>
    </row>
    <row r="107" spans="1:19" x14ac:dyDescent="0.25">
      <c r="A107" t="s">
        <v>96</v>
      </c>
      <c r="B107" s="21" cm="1">
        <f t="array" ref="B107:B108">_xlfn._xlws.FILTER('Team 2'!B2:B65,'Team 2'!$A$2:$A$65=$A$106)</f>
        <v>0.34</v>
      </c>
      <c r="C107" s="15" cm="1">
        <f t="array" ref="C107:C108">_xlfn._xlws.FILTER('Team 2'!C2:C65,'Team 2'!$A$2:$A$65=$A$106)</f>
        <v>0</v>
      </c>
      <c r="D107" s="15" cm="1">
        <f t="array" ref="D107:D108">_xlfn._xlws.FILTER('Team 2'!D2:D65,'Team 2'!$A$2:$A$65=$A$106)</f>
        <v>4</v>
      </c>
      <c r="E107" s="15" cm="1">
        <f t="array" ref="E107:E108">_xlfn._xlws.FILTER('Team 2'!E2:E65,'Team 2'!$A$2:$A$65=$A$106)</f>
        <v>2</v>
      </c>
      <c r="F107" s="15" cm="1">
        <f t="array" ref="F107:F108">_xlfn._xlws.FILTER('Team 2'!F2:F65,'Team 2'!$A$2:$A$65=$A$106)</f>
        <v>0</v>
      </c>
      <c r="G107" s="15" cm="1">
        <f t="array" ref="G107:G108">_xlfn._xlws.FILTER('Team 2'!G2:G65,'Team 2'!$A$2:$A$65=$A$106)</f>
        <v>3</v>
      </c>
      <c r="H107" s="15" cm="1">
        <f t="array" ref="H107:H108">_xlfn._xlws.FILTER('Team 2'!H2:H65,'Team 2'!$A$2:$A$65=$A$106)</f>
        <v>4</v>
      </c>
      <c r="I107" s="15" cm="1">
        <f t="array" ref="I107:I108">_xlfn._xlws.FILTER('Team 2'!I2:I65,'Team 2'!$A$2:$A$65=$A$106)</f>
        <v>140</v>
      </c>
      <c r="J107" s="15" cm="1">
        <f t="array" ref="J107:J108">_xlfn._xlws.FILTER('Team 2'!J2:J65,'Team 2'!$A$2:$A$65=$A$106)</f>
        <v>91</v>
      </c>
      <c r="K107" s="15" cm="1">
        <f t="array" ref="K107:K108">_xlfn._xlws.FILTER('Team 2'!K2:K65,'Team 2'!$A$2:$A$65=$A$106)</f>
        <v>15</v>
      </c>
      <c r="L107" s="15" cm="1">
        <f t="array" ref="L107:L108">_xlfn._xlws.FILTER('Team 2'!L2:L65,'Team 2'!$A$2:$A$65=$A$106)</f>
        <v>6</v>
      </c>
      <c r="M107" s="15" cm="1">
        <f t="array" ref="M107:M108">_xlfn._xlws.FILTER('Team 2'!M2:M65,'Team 2'!$A$2:$A$65=$A$106)</f>
        <v>403</v>
      </c>
      <c r="N107" s="15" cm="1">
        <f t="array" ref="N107:N108">_xlfn._xlws.FILTER('Team 2'!N2:N65,'Team 2'!$A$2:$A$65=$A$106)</f>
        <v>341</v>
      </c>
      <c r="O107" s="15" cm="1">
        <f t="array" ref="O107:O108">_xlfn._xlws.FILTER('Team 2'!O2:O65,'Team 2'!$A$2:$A$65=$A$106)</f>
        <v>13</v>
      </c>
      <c r="P107" s="15" cm="1">
        <f t="array" ref="P107:P108">_xlfn._xlws.FILTER('Team 2'!P2:P65,'Team 2'!$A$2:$A$65=$A$106)</f>
        <v>3</v>
      </c>
      <c r="Q107" s="15" cm="1">
        <f t="array" ref="Q107:Q108">_xlfn._xlws.FILTER('Team 2'!Q2:Q65,'Team 2'!$A$2:$A$65=$A$106)</f>
        <v>24</v>
      </c>
      <c r="R107" s="15" cm="1">
        <f t="array" ref="R107:R108">_xlfn._xlws.FILTER('Team 2'!R2:R65,'Team 2'!$A$2:$A$65=$A$106)</f>
        <v>71</v>
      </c>
      <c r="S107" s="15" cm="1">
        <f t="array" ref="S107:S108">_xlfn._xlws.FILTER('Team 2'!S2:S65,'Team 2'!$A$2:$A$65=$A$106)</f>
        <v>338</v>
      </c>
    </row>
    <row r="108" spans="1:19" x14ac:dyDescent="0.25">
      <c r="A108" t="s">
        <v>96</v>
      </c>
      <c r="B108" s="21">
        <v>0.49</v>
      </c>
      <c r="C108" s="15">
        <v>3</v>
      </c>
      <c r="D108" s="15">
        <v>16</v>
      </c>
      <c r="E108" s="15">
        <v>3</v>
      </c>
      <c r="F108" s="15">
        <v>6</v>
      </c>
      <c r="G108" s="15">
        <v>8</v>
      </c>
      <c r="H108" s="15">
        <v>11</v>
      </c>
      <c r="I108" s="15">
        <v>184</v>
      </c>
      <c r="J108" s="15">
        <v>122</v>
      </c>
      <c r="K108" s="15">
        <v>22</v>
      </c>
      <c r="L108" s="15">
        <v>12</v>
      </c>
      <c r="M108" s="15">
        <v>513</v>
      </c>
      <c r="N108" s="15">
        <v>433</v>
      </c>
      <c r="O108" s="15">
        <v>23</v>
      </c>
      <c r="P108" s="15">
        <v>4</v>
      </c>
      <c r="Q108" s="15">
        <v>13</v>
      </c>
      <c r="R108" s="15">
        <v>81</v>
      </c>
      <c r="S108" s="15">
        <v>234</v>
      </c>
    </row>
    <row r="109" spans="1:19" x14ac:dyDescent="0.25">
      <c r="A109" t="s">
        <v>97</v>
      </c>
      <c r="B109" s="21" cm="1">
        <f t="array" ref="B109:B110">_xlfn._xlws.FILTER('Team 1'!B2:B65,'Team 1'!$A$2:$A$65=$A$109)</f>
        <v>0.74</v>
      </c>
      <c r="C109" s="15" cm="1">
        <f t="array" ref="C109:C110">_xlfn._xlws.FILTER('Team 1'!C2:C65,'Team 1'!$A$2:$A$65=$A$109)</f>
        <v>7</v>
      </c>
      <c r="D109" s="15" cm="1">
        <f t="array" ref="D109:D110">_xlfn._xlws.FILTER('Team 1'!D2:D65,'Team 1'!$A$2:$A$65=$A$109)</f>
        <v>17</v>
      </c>
      <c r="E109" s="15" cm="1">
        <f t="array" ref="E109:E110">_xlfn._xlws.FILTER('Team 1'!E2:E65,'Team 1'!$A$2:$A$65=$A$109)</f>
        <v>0</v>
      </c>
      <c r="F109" s="15" cm="1">
        <f t="array" ref="F109:F110">_xlfn._xlws.FILTER('Team 1'!F2:F65,'Team 1'!$A$2:$A$65=$A$109)</f>
        <v>7</v>
      </c>
      <c r="G109" s="15" cm="1">
        <f t="array" ref="G109:G110">_xlfn._xlws.FILTER('Team 1'!G2:G65,'Team 1'!$A$2:$A$65=$A$109)</f>
        <v>8</v>
      </c>
      <c r="H109" s="15" cm="1">
        <f t="array" ref="H109:H110">_xlfn._xlws.FILTER('Team 1'!H2:H65,'Team 1'!$A$2:$A$65=$A$109)</f>
        <v>23</v>
      </c>
      <c r="I109" s="15" cm="1">
        <f t="array" ref="I109:I110">_xlfn._xlws.FILTER('Team 1'!I2:I65,'Team 1'!$A$2:$A$65=$A$109)</f>
        <v>276</v>
      </c>
      <c r="J109" s="15" cm="1">
        <f t="array" ref="J109:J110">_xlfn._xlws.FILTER('Team 1'!J2:J65,'Team 1'!$A$2:$A$65=$A$109)</f>
        <v>233</v>
      </c>
      <c r="K109" s="15" cm="1">
        <f t="array" ref="K109:K110">_xlfn._xlws.FILTER('Team 1'!K2:K65,'Team 1'!$A$2:$A$65=$A$109)</f>
        <v>34</v>
      </c>
      <c r="L109" s="15" cm="1">
        <f t="array" ref="L109:L110">_xlfn._xlws.FILTER('Team 1'!L2:L65,'Team 1'!$A$2:$A$65=$A$109)</f>
        <v>22</v>
      </c>
      <c r="M109" s="15" cm="1">
        <f t="array" ref="M109:M110">_xlfn._xlws.FILTER('Team 1'!M2:M65,'Team 1'!$A$2:$A$65=$A$109)</f>
        <v>1061</v>
      </c>
      <c r="N109" s="15" cm="1">
        <f t="array" ref="N109:N110">_xlfn._xlws.FILTER('Team 1'!N2:N65,'Team 1'!$A$2:$A$65=$A$109)</f>
        <v>1003</v>
      </c>
      <c r="O109" s="15" cm="1">
        <f t="array" ref="O109:O110">_xlfn._xlws.FILTER('Team 1'!O2:O65,'Team 1'!$A$2:$A$65=$A$109)</f>
        <v>17</v>
      </c>
      <c r="P109" s="15" cm="1">
        <f t="array" ref="P109:P110">_xlfn._xlws.FILTER('Team 1'!P2:P65,'Team 1'!$A$2:$A$65=$A$109)</f>
        <v>2</v>
      </c>
      <c r="Q109" s="15" cm="1">
        <f t="array" ref="Q109:Q110">_xlfn._xlws.FILTER('Team 1'!Q2:Q65,'Team 1'!$A$2:$A$65=$A$109)</f>
        <v>0</v>
      </c>
      <c r="R109" s="15" cm="1">
        <f t="array" ref="R109:R110">_xlfn._xlws.FILTER('Team 1'!R2:R65,'Team 1'!$A$2:$A$65=$A$109)</f>
        <v>46</v>
      </c>
      <c r="S109" s="15" cm="1">
        <f t="array" ref="S109:S110">_xlfn._xlws.FILTER('Team 1'!S2:S65,'Team 1'!$A$2:$A$65=$A$109)</f>
        <v>185</v>
      </c>
    </row>
    <row r="110" spans="1:19" x14ac:dyDescent="0.25">
      <c r="A110" t="s">
        <v>97</v>
      </c>
      <c r="B110" s="21">
        <v>0.56000000000000005</v>
      </c>
      <c r="C110" s="15">
        <v>1</v>
      </c>
      <c r="D110" s="15">
        <v>7</v>
      </c>
      <c r="E110" s="15">
        <v>1</v>
      </c>
      <c r="F110" s="15">
        <v>3</v>
      </c>
      <c r="G110" s="15">
        <v>4</v>
      </c>
      <c r="H110" s="15">
        <v>16</v>
      </c>
      <c r="I110" s="15">
        <v>186</v>
      </c>
      <c r="J110" s="15">
        <v>146</v>
      </c>
      <c r="K110" s="15">
        <v>19</v>
      </c>
      <c r="L110" s="15">
        <v>13</v>
      </c>
      <c r="M110" s="15">
        <v>647</v>
      </c>
      <c r="N110" s="15">
        <v>565</v>
      </c>
      <c r="O110" s="15">
        <v>9</v>
      </c>
      <c r="P110" s="15">
        <v>2</v>
      </c>
      <c r="Q110" s="15">
        <v>11</v>
      </c>
      <c r="R110" s="15">
        <v>79</v>
      </c>
      <c r="S110" s="15">
        <v>275</v>
      </c>
    </row>
    <row r="111" spans="1:19" x14ac:dyDescent="0.25">
      <c r="A111" t="s">
        <v>97</v>
      </c>
      <c r="B111" s="21" cm="1">
        <f t="array" ref="B111:B112">_xlfn._xlws.FILTER('Team 2'!B2:B65,'Team 2'!$A$2:$A$65=$A$109)</f>
        <v>0.78</v>
      </c>
      <c r="C111" s="15" cm="1">
        <f t="array" ref="C111:C112">_xlfn._xlws.FILTER('Team 2'!C2:C65,'Team 2'!$A$2:$A$65=$A$109)</f>
        <v>1</v>
      </c>
      <c r="D111" s="15" cm="1">
        <f t="array" ref="D111:D112">_xlfn._xlws.FILTER('Team 2'!D2:D65,'Team 2'!$A$2:$A$65=$A$109)</f>
        <v>14</v>
      </c>
      <c r="E111" s="15" cm="1">
        <f t="array" ref="E111:E112">_xlfn._xlws.FILTER('Team 2'!E2:E65,'Team 2'!$A$2:$A$65=$A$109)</f>
        <v>2</v>
      </c>
      <c r="F111" s="15" cm="1">
        <f t="array" ref="F111:F112">_xlfn._xlws.FILTER('Team 2'!F2:F65,'Team 2'!$A$2:$A$65=$A$109)</f>
        <v>5</v>
      </c>
      <c r="G111" s="15" cm="1">
        <f t="array" ref="G111:G112">_xlfn._xlws.FILTER('Team 2'!G2:G65,'Team 2'!$A$2:$A$65=$A$109)</f>
        <v>3</v>
      </c>
      <c r="H111" s="15" cm="1">
        <f t="array" ref="H111:H112">_xlfn._xlws.FILTER('Team 2'!H2:H65,'Team 2'!$A$2:$A$65=$A$109)</f>
        <v>17</v>
      </c>
      <c r="I111" s="15" cm="1">
        <f t="array" ref="I111:I112">_xlfn._xlws.FILTER('Team 2'!I2:I65,'Team 2'!$A$2:$A$65=$A$109)</f>
        <v>190</v>
      </c>
      <c r="J111" s="15" cm="1">
        <f t="array" ref="J111:J112">_xlfn._xlws.FILTER('Team 2'!J2:J65,'Team 2'!$A$2:$A$65=$A$109)</f>
        <v>140</v>
      </c>
      <c r="K111" s="15" cm="1">
        <f t="array" ref="K111:K112">_xlfn._xlws.FILTER('Team 2'!K2:K65,'Team 2'!$A$2:$A$65=$A$109)</f>
        <v>21</v>
      </c>
      <c r="L111" s="15" cm="1">
        <f t="array" ref="L111:L112">_xlfn._xlws.FILTER('Team 2'!L2:L65,'Team 2'!$A$2:$A$65=$A$109)</f>
        <v>15</v>
      </c>
      <c r="M111" s="15" cm="1">
        <f t="array" ref="M111:M112">_xlfn._xlws.FILTER('Team 2'!M2:M65,'Team 2'!$A$2:$A$65=$A$109)</f>
        <v>1070</v>
      </c>
      <c r="N111" s="15" cm="1">
        <f t="array" ref="N111:N112">_xlfn._xlws.FILTER('Team 2'!N2:N65,'Team 2'!$A$2:$A$65=$A$109)</f>
        <v>992</v>
      </c>
      <c r="O111" s="15" cm="1">
        <f t="array" ref="O111:O112">_xlfn._xlws.FILTER('Team 2'!O2:O65,'Team 2'!$A$2:$A$65=$A$109)</f>
        <v>20</v>
      </c>
      <c r="P111" s="15" cm="1">
        <f t="array" ref="P111:P112">_xlfn._xlws.FILTER('Team 2'!P2:P65,'Team 2'!$A$2:$A$65=$A$109)</f>
        <v>2</v>
      </c>
      <c r="Q111" s="15" cm="1">
        <f t="array" ref="Q111:Q112">_xlfn._xlws.FILTER('Team 2'!Q2:Q65,'Team 2'!$A$2:$A$65=$A$109)</f>
        <v>6</v>
      </c>
      <c r="R111" s="15" cm="1">
        <f t="array" ref="R111:R112">_xlfn._xlws.FILTER('Team 2'!R2:R65,'Team 2'!$A$2:$A$65=$A$109)</f>
        <v>49</v>
      </c>
      <c r="S111" s="15" cm="1">
        <f t="array" ref="S111:S112">_xlfn._xlws.FILTER('Team 2'!S2:S65,'Team 2'!$A$2:$A$65=$A$109)</f>
        <v>150</v>
      </c>
    </row>
    <row r="112" spans="1:19" x14ac:dyDescent="0.25">
      <c r="A112" t="s">
        <v>97</v>
      </c>
      <c r="B112" s="21">
        <v>0.68</v>
      </c>
      <c r="C112" s="15">
        <v>0</v>
      </c>
      <c r="D112" s="15">
        <v>13</v>
      </c>
      <c r="E112" s="15">
        <v>0</v>
      </c>
      <c r="F112" s="15">
        <v>1</v>
      </c>
      <c r="G112" s="15">
        <v>6</v>
      </c>
      <c r="H112" s="15">
        <v>27</v>
      </c>
      <c r="I112" s="15">
        <v>219</v>
      </c>
      <c r="J112" s="15">
        <v>158</v>
      </c>
      <c r="K112" s="15">
        <v>37</v>
      </c>
      <c r="L112" s="15">
        <v>25</v>
      </c>
      <c r="M112" s="15">
        <v>1041</v>
      </c>
      <c r="N112" s="15">
        <v>967</v>
      </c>
      <c r="O112" s="15">
        <v>27</v>
      </c>
      <c r="P112" s="15">
        <v>4</v>
      </c>
      <c r="Q112" s="15">
        <v>6</v>
      </c>
      <c r="R112" s="15">
        <v>66</v>
      </c>
      <c r="S112" s="15">
        <v>217</v>
      </c>
    </row>
    <row r="113" spans="1:19" x14ac:dyDescent="0.25">
      <c r="A113" t="s">
        <v>98</v>
      </c>
      <c r="B113" s="21" cm="1">
        <f t="array" ref="B113">_xlfn._xlws.FILTER('Team 1'!B2:B65,'Team 1'!$A$2:$A$65=$A$113)</f>
        <v>0.43</v>
      </c>
      <c r="C113" s="15" cm="1">
        <f t="array" ref="C113">_xlfn._xlws.FILTER('Team 1'!C2:C65,'Team 1'!$A$2:$A$65=$A$113)</f>
        <v>1</v>
      </c>
      <c r="D113" s="15" cm="1">
        <f t="array" ref="D113">_xlfn._xlws.FILTER('Team 1'!D2:D65,'Team 1'!$A$2:$A$65=$A$113)</f>
        <v>8</v>
      </c>
      <c r="E113" s="15" cm="1">
        <f t="array" ref="E113">_xlfn._xlws.FILTER('Team 1'!E2:E65,'Team 1'!$A$2:$A$65=$A$113)</f>
        <v>0</v>
      </c>
      <c r="F113" s="15" cm="1">
        <f t="array" ref="F113">_xlfn._xlws.FILTER('Team 1'!F2:F65,'Team 1'!$A$2:$A$65=$A$113)</f>
        <v>3</v>
      </c>
      <c r="G113" s="15" cm="1">
        <f t="array" ref="G113">_xlfn._xlws.FILTER('Team 1'!G2:G65,'Team 1'!$A$2:$A$65=$A$113)</f>
        <v>4</v>
      </c>
      <c r="H113" s="15" cm="1">
        <f t="array" ref="H113">_xlfn._xlws.FILTER('Team 1'!H2:H65,'Team 1'!$A$2:$A$65=$A$113)</f>
        <v>13</v>
      </c>
      <c r="I113" s="15" cm="1">
        <f t="array" ref="I113">_xlfn._xlws.FILTER('Team 1'!I2:I65,'Team 1'!$A$2:$A$65=$A$113)</f>
        <v>178</v>
      </c>
      <c r="J113" s="15" cm="1">
        <f t="array" ref="J113">_xlfn._xlws.FILTER('Team 1'!J2:J65,'Team 1'!$A$2:$A$65=$A$113)</f>
        <v>123</v>
      </c>
      <c r="K113" s="15" cm="1">
        <f t="array" ref="K113">_xlfn._xlws.FILTER('Team 1'!K2:K65,'Team 1'!$A$2:$A$65=$A$113)</f>
        <v>21</v>
      </c>
      <c r="L113" s="15" cm="1">
        <f t="array" ref="L113">_xlfn._xlws.FILTER('Team 1'!L2:L65,'Team 1'!$A$2:$A$65=$A$113)</f>
        <v>13</v>
      </c>
      <c r="M113" s="15" cm="1">
        <f t="array" ref="M113">_xlfn._xlws.FILTER('Team 1'!M2:M65,'Team 1'!$A$2:$A$65=$A$113)</f>
        <v>497</v>
      </c>
      <c r="N113" s="15" cm="1">
        <f t="array" ref="N113">_xlfn._xlws.FILTER('Team 1'!N2:N65,'Team 1'!$A$2:$A$65=$A$113)</f>
        <v>437</v>
      </c>
      <c r="O113" s="15" cm="1">
        <f t="array" ref="O113">_xlfn._xlws.FILTER('Team 1'!O2:O65,'Team 1'!$A$2:$A$65=$A$113)</f>
        <v>28</v>
      </c>
      <c r="P113" s="15" cm="1">
        <f t="array" ref="P113">_xlfn._xlws.FILTER('Team 1'!P2:P65,'Team 1'!$A$2:$A$65=$A$113)</f>
        <v>6</v>
      </c>
      <c r="Q113" s="15" cm="1">
        <f t="array" ref="Q113">_xlfn._xlws.FILTER('Team 1'!Q2:Q65,'Team 1'!$A$2:$A$65=$A$113)</f>
        <v>7</v>
      </c>
      <c r="R113" s="15" cm="1">
        <f t="array" ref="R113">_xlfn._xlws.FILTER('Team 1'!R2:R65,'Team 1'!$A$2:$A$65=$A$113)</f>
        <v>64</v>
      </c>
      <c r="S113" s="15" cm="1">
        <f t="array" ref="S113">_xlfn._xlws.FILTER('Team 1'!S2:S65,'Team 1'!$A$2:$A$65=$A$113)</f>
        <v>313</v>
      </c>
    </row>
    <row r="114" spans="1:19" x14ac:dyDescent="0.25">
      <c r="A114" t="s">
        <v>98</v>
      </c>
      <c r="B114" s="21" cm="1">
        <f t="array" ref="B114:B116">_xlfn._xlws.FILTER('Team 2'!B2:B65,'Team 2'!$A$2:$A$65=$A$113)</f>
        <v>0.4</v>
      </c>
      <c r="C114" s="15" cm="1">
        <f t="array" ref="C114:C116">_xlfn._xlws.FILTER('Team 2'!C2:C65,'Team 2'!$A$2:$A$65=$A$113)</f>
        <v>0</v>
      </c>
      <c r="D114" s="15" cm="1">
        <f t="array" ref="D114:D116">_xlfn._xlws.FILTER('Team 2'!D2:D65,'Team 2'!$A$2:$A$65=$A$113)</f>
        <v>4</v>
      </c>
      <c r="E114" s="15" cm="1">
        <f t="array" ref="E114:E116">_xlfn._xlws.FILTER('Team 2'!E2:E65,'Team 2'!$A$2:$A$65=$A$113)</f>
        <v>1</v>
      </c>
      <c r="F114" s="15" cm="1">
        <f t="array" ref="F114:F116">_xlfn._xlws.FILTER('Team 2'!F2:F65,'Team 2'!$A$2:$A$65=$A$113)</f>
        <v>0</v>
      </c>
      <c r="G114" s="15" cm="1">
        <f t="array" ref="G114:G116">_xlfn._xlws.FILTER('Team 2'!G2:G65,'Team 2'!$A$2:$A$65=$A$113)</f>
        <v>1</v>
      </c>
      <c r="H114" s="15" cm="1">
        <f t="array" ref="H114:H116">_xlfn._xlws.FILTER('Team 2'!H2:H65,'Team 2'!$A$2:$A$65=$A$113)</f>
        <v>4</v>
      </c>
      <c r="I114" s="15" cm="1">
        <f t="array" ref="I114:I116">_xlfn._xlws.FILTER('Team 2'!I2:I65,'Team 2'!$A$2:$A$65=$A$113)</f>
        <v>173</v>
      </c>
      <c r="J114" s="15" cm="1">
        <f t="array" ref="J114:J116">_xlfn._xlws.FILTER('Team 2'!J2:J65,'Team 2'!$A$2:$A$65=$A$113)</f>
        <v>100</v>
      </c>
      <c r="K114" s="15" cm="1">
        <f t="array" ref="K114:K116">_xlfn._xlws.FILTER('Team 2'!K2:K65,'Team 2'!$A$2:$A$65=$A$113)</f>
        <v>17</v>
      </c>
      <c r="L114" s="15" cm="1">
        <f t="array" ref="L114:L116">_xlfn._xlws.FILTER('Team 2'!L2:L65,'Team 2'!$A$2:$A$65=$A$113)</f>
        <v>4</v>
      </c>
      <c r="M114" s="15" cm="1">
        <f t="array" ref="M114:M116">_xlfn._xlws.FILTER('Team 2'!M2:M65,'Team 2'!$A$2:$A$65=$A$113)</f>
        <v>488</v>
      </c>
      <c r="N114" s="15" cm="1">
        <f t="array" ref="N114:N116">_xlfn._xlws.FILTER('Team 2'!N2:N65,'Team 2'!$A$2:$A$65=$A$113)</f>
        <v>415</v>
      </c>
      <c r="O114" s="15" cm="1">
        <f t="array" ref="O114:O116">_xlfn._xlws.FILTER('Team 2'!O2:O65,'Team 2'!$A$2:$A$65=$A$113)</f>
        <v>11</v>
      </c>
      <c r="P114" s="15" cm="1">
        <f t="array" ref="P114:P116">_xlfn._xlws.FILTER('Team 2'!P2:P65,'Team 2'!$A$2:$A$65=$A$113)</f>
        <v>3</v>
      </c>
      <c r="Q114" s="15" cm="1">
        <f t="array" ref="Q114:Q116">_xlfn._xlws.FILTER('Team 2'!Q2:Q65,'Team 2'!$A$2:$A$65=$A$113)</f>
        <v>9</v>
      </c>
      <c r="R114" s="15" cm="1">
        <f t="array" ref="R114:R116">_xlfn._xlws.FILTER('Team 2'!R2:R65,'Team 2'!$A$2:$A$65=$A$113)</f>
        <v>80</v>
      </c>
      <c r="S114" s="15" cm="1">
        <f t="array" ref="S114:S116">_xlfn._xlws.FILTER('Team 2'!S2:S65,'Team 2'!$A$2:$A$65=$A$113)</f>
        <v>344</v>
      </c>
    </row>
    <row r="115" spans="1:19" x14ac:dyDescent="0.25">
      <c r="A115" t="s">
        <v>98</v>
      </c>
      <c r="B115" s="21">
        <v>0.41</v>
      </c>
      <c r="C115" s="15">
        <v>3</v>
      </c>
      <c r="D115" s="15">
        <v>14</v>
      </c>
      <c r="E115" s="15">
        <v>2</v>
      </c>
      <c r="F115" s="15">
        <v>7</v>
      </c>
      <c r="G115" s="15">
        <v>3</v>
      </c>
      <c r="H115" s="15">
        <v>10</v>
      </c>
      <c r="I115" s="15">
        <v>157</v>
      </c>
      <c r="J115" s="15">
        <v>95</v>
      </c>
      <c r="K115" s="15">
        <v>20</v>
      </c>
      <c r="L115" s="15">
        <v>8</v>
      </c>
      <c r="M115" s="15">
        <v>403</v>
      </c>
      <c r="N115" s="15">
        <v>325</v>
      </c>
      <c r="O115" s="15">
        <v>13</v>
      </c>
      <c r="P115" s="15">
        <v>4</v>
      </c>
      <c r="Q115" s="15">
        <v>10</v>
      </c>
      <c r="R115" s="15">
        <v>82</v>
      </c>
      <c r="S115" s="15">
        <v>253</v>
      </c>
    </row>
    <row r="116" spans="1:19" x14ac:dyDescent="0.25">
      <c r="A116" t="s">
        <v>98</v>
      </c>
      <c r="B116" s="21">
        <v>0.48</v>
      </c>
      <c r="C116" s="15">
        <v>1</v>
      </c>
      <c r="D116" s="15">
        <v>10</v>
      </c>
      <c r="E116" s="15">
        <v>6</v>
      </c>
      <c r="F116" s="15">
        <v>1</v>
      </c>
      <c r="G116" s="15">
        <v>7</v>
      </c>
      <c r="H116" s="15">
        <v>8</v>
      </c>
      <c r="I116" s="15">
        <v>167</v>
      </c>
      <c r="J116" s="15">
        <v>107</v>
      </c>
      <c r="K116" s="15">
        <v>17</v>
      </c>
      <c r="L116" s="15">
        <v>7</v>
      </c>
      <c r="M116" s="15">
        <v>512</v>
      </c>
      <c r="N116" s="15">
        <v>436</v>
      </c>
      <c r="O116" s="15">
        <v>15</v>
      </c>
      <c r="P116" s="15">
        <v>1</v>
      </c>
      <c r="Q116" s="15">
        <v>15</v>
      </c>
      <c r="R116" s="15">
        <v>54</v>
      </c>
      <c r="S116" s="15">
        <v>240</v>
      </c>
    </row>
    <row r="117" spans="1:19" x14ac:dyDescent="0.25">
      <c r="A117" t="s">
        <v>99</v>
      </c>
      <c r="B117" s="21" cm="1">
        <f t="array" ref="B117:B118">_xlfn._xlws.FILTER('Team 1'!B2:B65,'Team 1'!$A$2:$A$65=$A$117)</f>
        <v>0.5</v>
      </c>
      <c r="C117" s="15" cm="1">
        <f t="array" ref="C117:C118">_xlfn._xlws.FILTER('Team 1'!C2:C65,'Team 1'!$A$2:$A$65=$A$117)</f>
        <v>0</v>
      </c>
      <c r="D117" s="15" cm="1">
        <f t="array" ref="D117:D118">_xlfn._xlws.FILTER('Team 1'!D2:D65,'Team 1'!$A$2:$A$65=$A$117)</f>
        <v>13</v>
      </c>
      <c r="E117" s="15" cm="1">
        <f t="array" ref="E117:E118">_xlfn._xlws.FILTER('Team 1'!E2:E65,'Team 1'!$A$2:$A$65=$A$117)</f>
        <v>1</v>
      </c>
      <c r="F117" s="15" cm="1">
        <f t="array" ref="F117:F118">_xlfn._xlws.FILTER('Team 1'!F2:F65,'Team 1'!$A$2:$A$65=$A$117)</f>
        <v>4</v>
      </c>
      <c r="G117" s="15" cm="1">
        <f t="array" ref="G117:G118">_xlfn._xlws.FILTER('Team 1'!G2:G65,'Team 1'!$A$2:$A$65=$A$117)</f>
        <v>5</v>
      </c>
      <c r="H117" s="15" cm="1">
        <f t="array" ref="H117:H118">_xlfn._xlws.FILTER('Team 1'!H2:H65,'Team 1'!$A$2:$A$65=$A$117)</f>
        <v>13</v>
      </c>
      <c r="I117" s="15" cm="1">
        <f t="array" ref="I117:I118">_xlfn._xlws.FILTER('Team 1'!I2:I65,'Team 1'!$A$2:$A$65=$A$117)</f>
        <v>200</v>
      </c>
      <c r="J117" s="15" cm="1">
        <f t="array" ref="J117:J118">_xlfn._xlws.FILTER('Team 1'!J2:J65,'Team 1'!$A$2:$A$65=$A$117)</f>
        <v>109</v>
      </c>
      <c r="K117" s="15" cm="1">
        <f t="array" ref="K117:K118">_xlfn._xlws.FILTER('Team 1'!K2:K65,'Team 1'!$A$2:$A$65=$A$117)</f>
        <v>23</v>
      </c>
      <c r="L117" s="15" cm="1">
        <f t="array" ref="L117:L118">_xlfn._xlws.FILTER('Team 1'!L2:L65,'Team 1'!$A$2:$A$65=$A$117)</f>
        <v>11</v>
      </c>
      <c r="M117" s="15" cm="1">
        <f t="array" ref="M117:M118">_xlfn._xlws.FILTER('Team 1'!M2:M65,'Team 1'!$A$2:$A$65=$A$117)</f>
        <v>501</v>
      </c>
      <c r="N117" s="15" cm="1">
        <f t="array" ref="N117:N118">_xlfn._xlws.FILTER('Team 1'!N2:N65,'Team 1'!$A$2:$A$65=$A$117)</f>
        <v>396</v>
      </c>
      <c r="O117" s="15" cm="1">
        <f t="array" ref="O117:O118">_xlfn._xlws.FILTER('Team 1'!O2:O65,'Team 1'!$A$2:$A$65=$A$117)</f>
        <v>23</v>
      </c>
      <c r="P117" s="15" cm="1">
        <f t="array" ref="P117:P118">_xlfn._xlws.FILTER('Team 1'!P2:P65,'Team 1'!$A$2:$A$65=$A$117)</f>
        <v>5</v>
      </c>
      <c r="Q117" s="15" cm="1">
        <f t="array" ref="Q117:Q118">_xlfn._xlws.FILTER('Team 1'!Q2:Q65,'Team 1'!$A$2:$A$65=$A$117)</f>
        <v>9</v>
      </c>
      <c r="R117" s="15" cm="1">
        <f t="array" ref="R117:R118">_xlfn._xlws.FILTER('Team 1'!R2:R65,'Team 1'!$A$2:$A$65=$A$117)</f>
        <v>81</v>
      </c>
      <c r="S117" s="15" cm="1">
        <f t="array" ref="S117:S118">_xlfn._xlws.FILTER('Team 1'!S2:S65,'Team 1'!$A$2:$A$65=$A$117)</f>
        <v>217</v>
      </c>
    </row>
    <row r="118" spans="1:19" x14ac:dyDescent="0.25">
      <c r="A118" t="s">
        <v>99</v>
      </c>
      <c r="B118" s="21">
        <v>0.3</v>
      </c>
      <c r="C118" s="15">
        <v>1</v>
      </c>
      <c r="D118" s="15">
        <v>5</v>
      </c>
      <c r="E118" s="15">
        <v>0</v>
      </c>
      <c r="F118" s="15">
        <v>3</v>
      </c>
      <c r="G118" s="15">
        <v>2</v>
      </c>
      <c r="H118" s="15">
        <v>9</v>
      </c>
      <c r="I118" s="15">
        <v>153</v>
      </c>
      <c r="J118" s="15">
        <v>96</v>
      </c>
      <c r="K118" s="15">
        <v>21</v>
      </c>
      <c r="L118" s="15">
        <v>7</v>
      </c>
      <c r="M118" s="15">
        <v>328</v>
      </c>
      <c r="N118" s="15">
        <v>266</v>
      </c>
      <c r="O118" s="15">
        <v>27</v>
      </c>
      <c r="P118" s="15">
        <v>4</v>
      </c>
      <c r="Q118" s="15">
        <v>11</v>
      </c>
      <c r="R118" s="15">
        <v>68</v>
      </c>
      <c r="S118" s="15">
        <v>400</v>
      </c>
    </row>
    <row r="119" spans="1:19" x14ac:dyDescent="0.25">
      <c r="A119" t="s">
        <v>99</v>
      </c>
      <c r="B119" s="21" cm="1">
        <f t="array" ref="B119">_xlfn._xlws.FILTER('Team 2'!B2:B65,'Team 2'!$A$2:$A$65=$A$117)</f>
        <v>0.33</v>
      </c>
      <c r="C119" s="15" cm="1">
        <f t="array" ref="C119">_xlfn._xlws.FILTER('Team 2'!C2:C65,'Team 2'!$A$2:$A$65=$A$117)</f>
        <v>0</v>
      </c>
      <c r="D119" s="15" cm="1">
        <f t="array" ref="D119">_xlfn._xlws.FILTER('Team 2'!D2:D65,'Team 2'!$A$2:$A$65=$A$117)</f>
        <v>11</v>
      </c>
      <c r="E119" s="15" cm="1">
        <f t="array" ref="E119">_xlfn._xlws.FILTER('Team 2'!E2:E65,'Team 2'!$A$2:$A$65=$A$117)</f>
        <v>0</v>
      </c>
      <c r="F119" s="15" cm="1">
        <f t="array" ref="F119">_xlfn._xlws.FILTER('Team 2'!F2:F65,'Team 2'!$A$2:$A$65=$A$117)</f>
        <v>1</v>
      </c>
      <c r="G119" s="15" cm="1">
        <f t="array" ref="G119">_xlfn._xlws.FILTER('Team 2'!G2:G65,'Team 2'!$A$2:$A$65=$A$117)</f>
        <v>7</v>
      </c>
      <c r="H119" s="15" cm="1">
        <f t="array" ref="H119">_xlfn._xlws.FILTER('Team 2'!H2:H65,'Team 2'!$A$2:$A$65=$A$117)</f>
        <v>7</v>
      </c>
      <c r="I119" s="15" cm="1">
        <f t="array" ref="I119">_xlfn._xlws.FILTER('Team 2'!I2:I65,'Team 2'!$A$2:$A$65=$A$117)</f>
        <v>174</v>
      </c>
      <c r="J119" s="15" cm="1">
        <f t="array" ref="J119">_xlfn._xlws.FILTER('Team 2'!J2:J65,'Team 2'!$A$2:$A$65=$A$117)</f>
        <v>85</v>
      </c>
      <c r="K119" s="15" cm="1">
        <f t="array" ref="K119">_xlfn._xlws.FILTER('Team 2'!K2:K65,'Team 2'!$A$2:$A$65=$A$117)</f>
        <v>17</v>
      </c>
      <c r="L119" s="15" cm="1">
        <f t="array" ref="L119">_xlfn._xlws.FILTER('Team 2'!L2:L65,'Team 2'!$A$2:$A$65=$A$117)</f>
        <v>6</v>
      </c>
      <c r="M119" s="15" cm="1">
        <f t="array" ref="M119">_xlfn._xlws.FILTER('Team 2'!M2:M65,'Team 2'!$A$2:$A$65=$A$117)</f>
        <v>387</v>
      </c>
      <c r="N119" s="15" cm="1">
        <f t="array" ref="N119">_xlfn._xlws.FILTER('Team 2'!N2:N65,'Team 2'!$A$2:$A$65=$A$117)</f>
        <v>302</v>
      </c>
      <c r="O119" s="15" cm="1">
        <f t="array" ref="O119">_xlfn._xlws.FILTER('Team 2'!O2:O65,'Team 2'!$A$2:$A$65=$A$117)</f>
        <v>13</v>
      </c>
      <c r="P119" s="15" cm="1">
        <f t="array" ref="P119">_xlfn._xlws.FILTER('Team 2'!P2:P65,'Team 2'!$A$2:$A$65=$A$117)</f>
        <v>3</v>
      </c>
      <c r="Q119" s="15" cm="1">
        <f t="array" ref="Q119">_xlfn._xlws.FILTER('Team 2'!Q2:Q65,'Team 2'!$A$2:$A$65=$A$117)</f>
        <v>11</v>
      </c>
      <c r="R119" s="15" cm="1">
        <f t="array" ref="R119">_xlfn._xlws.FILTER('Team 2'!R2:R65,'Team 2'!$A$2:$A$65=$A$117)</f>
        <v>73</v>
      </c>
      <c r="S119" s="15" cm="1">
        <f t="array" ref="S119">_xlfn._xlws.FILTER('Team 2'!S2:S65,'Team 2'!$A$2:$A$65=$A$117)</f>
        <v>287</v>
      </c>
    </row>
    <row r="120" spans="1:19" x14ac:dyDescent="0.25">
      <c r="A120" t="s">
        <v>100</v>
      </c>
      <c r="B120" s="21" cm="1">
        <f t="array" ref="B120">_xlfn._xlws.FILTER('Team 1'!B2:B65,'Team 1'!$A$2:$A$65=$A$120)</f>
        <v>0.51</v>
      </c>
      <c r="C120" s="15" cm="1">
        <f t="array" ref="C120">_xlfn._xlws.FILTER('Team 1'!C2:C65,'Team 1'!$A$2:$A$65=$A$120)</f>
        <v>1</v>
      </c>
      <c r="D120" s="15" cm="1">
        <f t="array" ref="D120">_xlfn._xlws.FILTER('Team 1'!D2:D65,'Team 1'!$A$2:$A$65=$A$120)</f>
        <v>6</v>
      </c>
      <c r="E120" s="15" cm="1">
        <f t="array" ref="E120">_xlfn._xlws.FILTER('Team 1'!E2:E65,'Team 1'!$A$2:$A$65=$A$120)</f>
        <v>1</v>
      </c>
      <c r="F120" s="15" cm="1">
        <f t="array" ref="F120">_xlfn._xlws.FILTER('Team 1'!F2:F65,'Team 1'!$A$2:$A$65=$A$120)</f>
        <v>1</v>
      </c>
      <c r="G120" s="15" cm="1">
        <f t="array" ref="G120">_xlfn._xlws.FILTER('Team 1'!G2:G65,'Team 1'!$A$2:$A$65=$A$120)</f>
        <v>4</v>
      </c>
      <c r="H120" s="15" cm="1">
        <f t="array" ref="H120">_xlfn._xlws.FILTER('Team 1'!H2:H65,'Team 1'!$A$2:$A$65=$A$120)</f>
        <v>12</v>
      </c>
      <c r="I120" s="15" cm="1">
        <f t="array" ref="I120">_xlfn._xlws.FILTER('Team 1'!I2:I65,'Team 1'!$A$2:$A$65=$A$120)</f>
        <v>199</v>
      </c>
      <c r="J120" s="15" cm="1">
        <f t="array" ref="J120">_xlfn._xlws.FILTER('Team 1'!J2:J65,'Team 1'!$A$2:$A$65=$A$120)</f>
        <v>146</v>
      </c>
      <c r="K120" s="15" cm="1">
        <f t="array" ref="K120">_xlfn._xlws.FILTER('Team 1'!K2:K65,'Team 1'!$A$2:$A$65=$A$120)</f>
        <v>23</v>
      </c>
      <c r="L120" s="15" cm="1">
        <f t="array" ref="L120">_xlfn._xlws.FILTER('Team 1'!L2:L65,'Team 1'!$A$2:$A$65=$A$120)</f>
        <v>15</v>
      </c>
      <c r="M120" s="15" cm="1">
        <f t="array" ref="M120">_xlfn._xlws.FILTER('Team 1'!M2:M65,'Team 1'!$A$2:$A$65=$A$120)</f>
        <v>569</v>
      </c>
      <c r="N120" s="15" cm="1">
        <f t="array" ref="N120">_xlfn._xlws.FILTER('Team 1'!N2:N65,'Team 1'!$A$2:$A$65=$A$120)</f>
        <v>509</v>
      </c>
      <c r="O120" s="15" cm="1">
        <f t="array" ref="O120">_xlfn._xlws.FILTER('Team 1'!O2:O65,'Team 1'!$A$2:$A$65=$A$120)</f>
        <v>31</v>
      </c>
      <c r="P120" s="15" cm="1">
        <f t="array" ref="P120">_xlfn._xlws.FILTER('Team 1'!P2:P65,'Team 1'!$A$2:$A$65=$A$120)</f>
        <v>4</v>
      </c>
      <c r="Q120" s="15" cm="1">
        <f t="array" ref="Q120">_xlfn._xlws.FILTER('Team 1'!Q2:Q65,'Team 1'!$A$2:$A$65=$A$120)</f>
        <v>7</v>
      </c>
      <c r="R120" s="15" cm="1">
        <f t="array" ref="R120">_xlfn._xlws.FILTER('Team 1'!R2:R65,'Team 1'!$A$2:$A$65=$A$120)</f>
        <v>81</v>
      </c>
      <c r="S120" s="15" cm="1">
        <f t="array" ref="S120">_xlfn._xlws.FILTER('Team 1'!S2:S65,'Team 1'!$A$2:$A$65=$A$120)</f>
        <v>242</v>
      </c>
    </row>
    <row r="121" spans="1:19" x14ac:dyDescent="0.25">
      <c r="A121" t="s">
        <v>100</v>
      </c>
      <c r="B121" s="21" cm="1">
        <f t="array" ref="B121:B123">_xlfn._xlws.FILTER('Team 2'!B2:B65,'Team 2'!$A$2:$A$65=$A$120)</f>
        <v>0.4</v>
      </c>
      <c r="C121" s="15" cm="1">
        <f t="array" ref="C121:C123">_xlfn._xlws.FILTER('Team 2'!C2:C65,'Team 2'!$A$2:$A$65=$A$120)</f>
        <v>0</v>
      </c>
      <c r="D121" s="15" cm="1">
        <f t="array" ref="D121:D123">_xlfn._xlws.FILTER('Team 2'!D2:D65,'Team 2'!$A$2:$A$65=$A$120)</f>
        <v>10</v>
      </c>
      <c r="E121" s="15" cm="1">
        <f t="array" ref="E121:E123">_xlfn._xlws.FILTER('Team 2'!E2:E65,'Team 2'!$A$2:$A$65=$A$120)</f>
        <v>0</v>
      </c>
      <c r="F121" s="15" cm="1">
        <f t="array" ref="F121:F123">_xlfn._xlws.FILTER('Team 2'!F2:F65,'Team 2'!$A$2:$A$65=$A$120)</f>
        <v>2</v>
      </c>
      <c r="G121" s="15" cm="1">
        <f t="array" ref="G121:G123">_xlfn._xlws.FILTER('Team 2'!G2:G65,'Team 2'!$A$2:$A$65=$A$120)</f>
        <v>7</v>
      </c>
      <c r="H121" s="15" cm="1">
        <f t="array" ref="H121:H123">_xlfn._xlws.FILTER('Team 2'!H2:H65,'Team 2'!$A$2:$A$65=$A$120)</f>
        <v>6</v>
      </c>
      <c r="I121" s="15" cm="1">
        <f t="array" ref="I121:I123">_xlfn._xlws.FILTER('Team 2'!I2:I65,'Team 2'!$A$2:$A$65=$A$120)</f>
        <v>143</v>
      </c>
      <c r="J121" s="15" cm="1">
        <f t="array" ref="J121:J123">_xlfn._xlws.FILTER('Team 2'!J2:J65,'Team 2'!$A$2:$A$65=$A$120)</f>
        <v>88</v>
      </c>
      <c r="K121" s="15" cm="1">
        <f t="array" ref="K121:K123">_xlfn._xlws.FILTER('Team 2'!K2:K65,'Team 2'!$A$2:$A$65=$A$120)</f>
        <v>15</v>
      </c>
      <c r="L121" s="15" cm="1">
        <f t="array" ref="L121:L123">_xlfn._xlws.FILTER('Team 2'!L2:L65,'Team 2'!$A$2:$A$65=$A$120)</f>
        <v>5</v>
      </c>
      <c r="M121" s="15" cm="1">
        <f t="array" ref="M121:M123">_xlfn._xlws.FILTER('Team 2'!M2:M65,'Team 2'!$A$2:$A$65=$A$120)</f>
        <v>427</v>
      </c>
      <c r="N121" s="15" cm="1">
        <f t="array" ref="N121:N123">_xlfn._xlws.FILTER('Team 2'!N2:N65,'Team 2'!$A$2:$A$65=$A$120)</f>
        <v>368</v>
      </c>
      <c r="O121" s="15" cm="1">
        <f t="array" ref="O121:O123">_xlfn._xlws.FILTER('Team 2'!O2:O65,'Team 2'!$A$2:$A$65=$A$120)</f>
        <v>16</v>
      </c>
      <c r="P121" s="15" cm="1">
        <f t="array" ref="P121:P123">_xlfn._xlws.FILTER('Team 2'!P2:P65,'Team 2'!$A$2:$A$65=$A$120)</f>
        <v>2</v>
      </c>
      <c r="Q121" s="15" cm="1">
        <f t="array" ref="Q121:Q123">_xlfn._xlws.FILTER('Team 2'!Q2:Q65,'Team 2'!$A$2:$A$65=$A$120)</f>
        <v>8</v>
      </c>
      <c r="R121" s="15" cm="1">
        <f t="array" ref="R121:R123">_xlfn._xlws.FILTER('Team 2'!R2:R65,'Team 2'!$A$2:$A$65=$A$120)</f>
        <v>61</v>
      </c>
      <c r="S121" s="15" cm="1">
        <f t="array" ref="S121:S123">_xlfn._xlws.FILTER('Team 2'!S2:S65,'Team 2'!$A$2:$A$65=$A$120)</f>
        <v>350</v>
      </c>
    </row>
    <row r="122" spans="1:19" x14ac:dyDescent="0.25">
      <c r="A122" t="s">
        <v>100</v>
      </c>
      <c r="B122" s="21">
        <v>0.45</v>
      </c>
      <c r="C122" s="15">
        <v>1</v>
      </c>
      <c r="D122" s="15">
        <v>12</v>
      </c>
      <c r="E122" s="15">
        <v>0</v>
      </c>
      <c r="F122" s="15">
        <v>5</v>
      </c>
      <c r="G122" s="15">
        <v>4</v>
      </c>
      <c r="H122" s="15">
        <v>17</v>
      </c>
      <c r="I122" s="15">
        <v>185</v>
      </c>
      <c r="J122" s="15">
        <v>133</v>
      </c>
      <c r="K122" s="15">
        <v>27</v>
      </c>
      <c r="L122" s="15">
        <v>16</v>
      </c>
      <c r="M122" s="15">
        <v>470</v>
      </c>
      <c r="N122" s="15">
        <v>413</v>
      </c>
      <c r="O122" s="15">
        <v>22</v>
      </c>
      <c r="P122" s="15">
        <v>2</v>
      </c>
      <c r="Q122" s="15">
        <v>6</v>
      </c>
      <c r="R122" s="15">
        <v>74</v>
      </c>
      <c r="S122" s="15">
        <v>302</v>
      </c>
    </row>
    <row r="123" spans="1:19" x14ac:dyDescent="0.25">
      <c r="A123" t="s">
        <v>100</v>
      </c>
      <c r="B123" s="21">
        <v>0.54</v>
      </c>
      <c r="C123" s="15">
        <v>1</v>
      </c>
      <c r="D123" s="15">
        <v>18</v>
      </c>
      <c r="E123" s="15">
        <v>3</v>
      </c>
      <c r="F123" s="15">
        <v>7</v>
      </c>
      <c r="G123" s="15">
        <v>4</v>
      </c>
      <c r="H123" s="15">
        <v>17</v>
      </c>
      <c r="I123" s="15">
        <v>187</v>
      </c>
      <c r="J123" s="15">
        <v>126</v>
      </c>
      <c r="K123" s="15">
        <v>28</v>
      </c>
      <c r="L123" s="15">
        <v>17</v>
      </c>
      <c r="M123" s="15">
        <v>567</v>
      </c>
      <c r="N123" s="15">
        <v>487</v>
      </c>
      <c r="O123" s="15">
        <v>27</v>
      </c>
      <c r="P123" s="15">
        <v>2</v>
      </c>
      <c r="Q123" s="15">
        <v>13</v>
      </c>
      <c r="R123" s="15">
        <v>77</v>
      </c>
      <c r="S123" s="15">
        <v>256</v>
      </c>
    </row>
    <row r="124" spans="1:19" x14ac:dyDescent="0.25">
      <c r="A124" t="s">
        <v>101</v>
      </c>
      <c r="B124" s="21" cm="1">
        <f t="array" ref="B124">_xlfn._xlws.FILTER('Team 1'!B2:B65,'Team 1'!$A$2:$A$65=$A$124)</f>
        <v>0.49</v>
      </c>
      <c r="C124" s="15" cm="1">
        <f t="array" ref="C124">_xlfn._xlws.FILTER('Team 1'!C2:C65,'Team 1'!$A$2:$A$65=$A$124)</f>
        <v>0</v>
      </c>
      <c r="D124" s="15" cm="1">
        <f t="array" ref="D124">_xlfn._xlws.FILTER('Team 1'!D2:D65,'Team 1'!$A$2:$A$65=$A$124)</f>
        <v>10</v>
      </c>
      <c r="E124" s="15" cm="1">
        <f t="array" ref="E124">_xlfn._xlws.FILTER('Team 1'!E2:E65,'Team 1'!$A$2:$A$65=$A$124)</f>
        <v>0</v>
      </c>
      <c r="F124" s="15" cm="1">
        <f t="array" ref="F124">_xlfn._xlws.FILTER('Team 1'!F2:F65,'Team 1'!$A$2:$A$65=$A$124)</f>
        <v>0</v>
      </c>
      <c r="G124" s="15" cm="1">
        <f t="array" ref="G124">_xlfn._xlws.FILTER('Team 1'!G2:G65,'Team 1'!$A$2:$A$65=$A$124)</f>
        <v>6</v>
      </c>
      <c r="H124" s="15" cm="1">
        <f t="array" ref="H124">_xlfn._xlws.FILTER('Team 1'!H2:H65,'Team 1'!$A$2:$A$65=$A$124)</f>
        <v>4</v>
      </c>
      <c r="I124" s="15" cm="1">
        <f t="array" ref="I124">_xlfn._xlws.FILTER('Team 1'!I2:I65,'Team 1'!$A$2:$A$65=$A$124)</f>
        <v>146</v>
      </c>
      <c r="J124" s="15" cm="1">
        <f t="array" ref="J124">_xlfn._xlws.FILTER('Team 1'!J2:J65,'Team 1'!$A$2:$A$65=$A$124)</f>
        <v>88</v>
      </c>
      <c r="K124" s="15" cm="1">
        <f t="array" ref="K124">_xlfn._xlws.FILTER('Team 1'!K2:K65,'Team 1'!$A$2:$A$65=$A$124)</f>
        <v>16</v>
      </c>
      <c r="L124" s="15" cm="1">
        <f t="array" ref="L124">_xlfn._xlws.FILTER('Team 1'!L2:L65,'Team 1'!$A$2:$A$65=$A$124)</f>
        <v>7</v>
      </c>
      <c r="M124" s="15" cm="1">
        <f t="array" ref="M124">_xlfn._xlws.FILTER('Team 1'!M2:M65,'Team 1'!$A$2:$A$65=$A$124)</f>
        <v>528</v>
      </c>
      <c r="N124" s="15" cm="1">
        <f t="array" ref="N124">_xlfn._xlws.FILTER('Team 1'!N2:N65,'Team 1'!$A$2:$A$65=$A$124)</f>
        <v>459</v>
      </c>
      <c r="O124" s="15" cm="1">
        <f t="array" ref="O124">_xlfn._xlws.FILTER('Team 1'!O2:O65,'Team 1'!$A$2:$A$65=$A$124)</f>
        <v>16</v>
      </c>
      <c r="P124" s="15" cm="1">
        <f t="array" ref="P124">_xlfn._xlws.FILTER('Team 1'!P2:P65,'Team 1'!$A$2:$A$65=$A$124)</f>
        <v>4</v>
      </c>
      <c r="Q124" s="15" cm="1">
        <f t="array" ref="Q124">_xlfn._xlws.FILTER('Team 1'!Q2:Q65,'Team 1'!$A$2:$A$65=$A$124)</f>
        <v>6</v>
      </c>
      <c r="R124" s="15" cm="1">
        <f t="array" ref="R124">_xlfn._xlws.FILTER('Team 1'!R2:R65,'Team 1'!$A$2:$A$65=$A$124)</f>
        <v>65</v>
      </c>
      <c r="S124" s="15" cm="1">
        <f t="array" ref="S124">_xlfn._xlws.FILTER('Team 1'!S2:S65,'Team 1'!$A$2:$A$65=$A$124)</f>
        <v>240</v>
      </c>
    </row>
    <row r="125" spans="1:19" x14ac:dyDescent="0.25">
      <c r="A125" t="s">
        <v>101</v>
      </c>
      <c r="B125" s="21" cm="1">
        <f t="array" ref="B125:B126">_xlfn._xlws.FILTER('Team 2'!B2:B65,'Team 2'!$A$2:$A$65=$A$124)</f>
        <v>0.35</v>
      </c>
      <c r="C125" s="15" cm="1">
        <f t="array" ref="C125:C126">_xlfn._xlws.FILTER('Team 2'!C2:C65,'Team 2'!$A$2:$A$65=$A$124)</f>
        <v>0</v>
      </c>
      <c r="D125" s="15" cm="1">
        <f t="array" ref="D125:D126">_xlfn._xlws.FILTER('Team 2'!D2:D65,'Team 2'!$A$2:$A$65=$A$124)</f>
        <v>10</v>
      </c>
      <c r="E125" s="15" cm="1">
        <f t="array" ref="E125:E126">_xlfn._xlws.FILTER('Team 2'!E2:E65,'Team 2'!$A$2:$A$65=$A$124)</f>
        <v>2</v>
      </c>
      <c r="F125" s="15" cm="1">
        <f t="array" ref="F125:F126">_xlfn._xlws.FILTER('Team 2'!F2:F65,'Team 2'!$A$2:$A$65=$A$124)</f>
        <v>3</v>
      </c>
      <c r="G125" s="15" cm="1">
        <f t="array" ref="G125:G126">_xlfn._xlws.FILTER('Team 2'!G2:G65,'Team 2'!$A$2:$A$65=$A$124)</f>
        <v>6</v>
      </c>
      <c r="H125" s="15" cm="1">
        <f t="array" ref="H125:H126">_xlfn._xlws.FILTER('Team 2'!H2:H65,'Team 2'!$A$2:$A$65=$A$124)</f>
        <v>6</v>
      </c>
      <c r="I125" s="15" cm="1">
        <f t="array" ref="I125:I126">_xlfn._xlws.FILTER('Team 2'!I2:I65,'Team 2'!$A$2:$A$65=$A$124)</f>
        <v>150</v>
      </c>
      <c r="J125" s="15" cm="1">
        <f t="array" ref="J125:J126">_xlfn._xlws.FILTER('Team 2'!J2:J65,'Team 2'!$A$2:$A$65=$A$124)</f>
        <v>86</v>
      </c>
      <c r="K125" s="15" cm="1">
        <f t="array" ref="K125:K126">_xlfn._xlws.FILTER('Team 2'!K2:K65,'Team 2'!$A$2:$A$65=$A$124)</f>
        <v>17</v>
      </c>
      <c r="L125" s="15" cm="1">
        <f t="array" ref="L125:L126">_xlfn._xlws.FILTER('Team 2'!L2:L65,'Team 2'!$A$2:$A$65=$A$124)</f>
        <v>11</v>
      </c>
      <c r="M125" s="15" cm="1">
        <f t="array" ref="M125:M126">_xlfn._xlws.FILTER('Team 2'!M2:M65,'Team 2'!$A$2:$A$65=$A$124)</f>
        <v>390</v>
      </c>
      <c r="N125" s="15" cm="1">
        <f t="array" ref="N125:N126">_xlfn._xlws.FILTER('Team 2'!N2:N65,'Team 2'!$A$2:$A$65=$A$124)</f>
        <v>306</v>
      </c>
      <c r="O125" s="15" cm="1">
        <f t="array" ref="O125:O126">_xlfn._xlws.FILTER('Team 2'!O2:O65,'Team 2'!$A$2:$A$65=$A$124)</f>
        <v>18</v>
      </c>
      <c r="P125" s="15" cm="1">
        <f t="array" ref="P125:P126">_xlfn._xlws.FILTER('Team 2'!P2:P65,'Team 2'!$A$2:$A$65=$A$124)</f>
        <v>5</v>
      </c>
      <c r="Q125" s="15" cm="1">
        <f t="array" ref="Q125:Q126">_xlfn._xlws.FILTER('Team 2'!Q2:Q65,'Team 2'!$A$2:$A$65=$A$124)</f>
        <v>14</v>
      </c>
      <c r="R125" s="15" cm="1">
        <f t="array" ref="R125:R126">_xlfn._xlws.FILTER('Team 2'!R2:R65,'Team 2'!$A$2:$A$65=$A$124)</f>
        <v>81</v>
      </c>
      <c r="S125" s="15" cm="1">
        <f t="array" ref="S125:S126">_xlfn._xlws.FILTER('Team 2'!S2:S65,'Team 2'!$A$2:$A$65=$A$124)</f>
        <v>362</v>
      </c>
    </row>
    <row r="126" spans="1:19" x14ac:dyDescent="0.25">
      <c r="A126" t="s">
        <v>101</v>
      </c>
      <c r="B126" s="21">
        <v>0.39</v>
      </c>
      <c r="C126" s="15">
        <v>2</v>
      </c>
      <c r="D126" s="15">
        <v>12</v>
      </c>
      <c r="E126" s="15">
        <v>0</v>
      </c>
      <c r="F126" s="15">
        <v>7</v>
      </c>
      <c r="G126" s="15">
        <v>5</v>
      </c>
      <c r="H126" s="15">
        <v>14</v>
      </c>
      <c r="I126" s="15">
        <v>186</v>
      </c>
      <c r="J126" s="15">
        <v>124</v>
      </c>
      <c r="K126" s="15">
        <v>24</v>
      </c>
      <c r="L126" s="15">
        <v>14</v>
      </c>
      <c r="M126" s="15">
        <v>446</v>
      </c>
      <c r="N126" s="15">
        <v>361</v>
      </c>
      <c r="O126" s="15">
        <v>15</v>
      </c>
      <c r="P126" s="15">
        <v>4</v>
      </c>
      <c r="Q126" s="15">
        <v>9</v>
      </c>
      <c r="R126" s="15">
        <v>84</v>
      </c>
      <c r="S126" s="15">
        <v>293</v>
      </c>
    </row>
    <row r="127" spans="1:19" x14ac:dyDescent="0.25">
      <c r="A127" t="s">
        <v>102</v>
      </c>
      <c r="B127" s="21" cm="1">
        <f t="array" ref="B127:B128">_xlfn._xlws.FILTER('Team 1'!B2:B65,'Team 1'!$A$2:$A$65=$A$127)</f>
        <v>0.51</v>
      </c>
      <c r="C127" s="15" cm="1">
        <f t="array" ref="C127:C128">_xlfn._xlws.FILTER('Team 1'!C2:C65,'Team 1'!$A$2:$A$65=$A$127)</f>
        <v>0</v>
      </c>
      <c r="D127" s="15" cm="1">
        <f t="array" ref="D127:D128">_xlfn._xlws.FILTER('Team 1'!D2:D65,'Team 1'!$A$2:$A$65=$A$127)</f>
        <v>10</v>
      </c>
      <c r="E127" s="15" cm="1">
        <f t="array" ref="E127:E128">_xlfn._xlws.FILTER('Team 1'!E2:E65,'Team 1'!$A$2:$A$65=$A$127)</f>
        <v>2</v>
      </c>
      <c r="F127" s="15" cm="1">
        <f t="array" ref="F127:F128">_xlfn._xlws.FILTER('Team 1'!F2:F65,'Team 1'!$A$2:$A$65=$A$127)</f>
        <v>3</v>
      </c>
      <c r="G127" s="15" cm="1">
        <f t="array" ref="G127:G128">_xlfn._xlws.FILTER('Team 1'!G2:G65,'Team 1'!$A$2:$A$65=$A$127)</f>
        <v>4</v>
      </c>
      <c r="H127" s="15" cm="1">
        <f t="array" ref="H127:H128">_xlfn._xlws.FILTER('Team 1'!H2:H65,'Team 1'!$A$2:$A$65=$A$127)</f>
        <v>13</v>
      </c>
      <c r="I127" s="15" cm="1">
        <f t="array" ref="I127:I128">_xlfn._xlws.FILTER('Team 1'!I2:I65,'Team 1'!$A$2:$A$65=$A$127)</f>
        <v>208</v>
      </c>
      <c r="J127" s="15" cm="1">
        <f t="array" ref="J127:J128">_xlfn._xlws.FILTER('Team 1'!J2:J65,'Team 1'!$A$2:$A$65=$A$127)</f>
        <v>129</v>
      </c>
      <c r="K127" s="15" cm="1">
        <f t="array" ref="K127:K128">_xlfn._xlws.FILTER('Team 1'!K2:K65,'Team 1'!$A$2:$A$65=$A$127)</f>
        <v>17</v>
      </c>
      <c r="L127" s="15" cm="1">
        <f t="array" ref="L127:L128">_xlfn._xlws.FILTER('Team 1'!L2:L65,'Team 1'!$A$2:$A$65=$A$127)</f>
        <v>8</v>
      </c>
      <c r="M127" s="15" cm="1">
        <f t="array" ref="M127:M128">_xlfn._xlws.FILTER('Team 1'!M2:M65,'Team 1'!$A$2:$A$65=$A$127)</f>
        <v>508</v>
      </c>
      <c r="N127" s="15" cm="1">
        <f t="array" ref="N127:N128">_xlfn._xlws.FILTER('Team 1'!N2:N65,'Team 1'!$A$2:$A$65=$A$127)</f>
        <v>413</v>
      </c>
      <c r="O127" s="15" cm="1">
        <f t="array" ref="O127:O128">_xlfn._xlws.FILTER('Team 1'!O2:O65,'Team 1'!$A$2:$A$65=$A$127)</f>
        <v>20</v>
      </c>
      <c r="P127" s="15" cm="1">
        <f t="array" ref="P127:P128">_xlfn._xlws.FILTER('Team 1'!P2:P65,'Team 1'!$A$2:$A$65=$A$127)</f>
        <v>5</v>
      </c>
      <c r="Q127" s="15" cm="1">
        <f t="array" ref="Q127:Q128">_xlfn._xlws.FILTER('Team 1'!Q2:Q65,'Team 1'!$A$2:$A$65=$A$127)</f>
        <v>21</v>
      </c>
      <c r="R127" s="15" cm="1">
        <f t="array" ref="R127:R128">_xlfn._xlws.FILTER('Team 1'!R2:R65,'Team 1'!$A$2:$A$65=$A$127)</f>
        <v>89</v>
      </c>
      <c r="S127" s="15" cm="1">
        <f t="array" ref="S127:S128">_xlfn._xlws.FILTER('Team 1'!S2:S65,'Team 1'!$A$2:$A$65=$A$127)</f>
        <v>161</v>
      </c>
    </row>
    <row r="128" spans="1:19" x14ac:dyDescent="0.25">
      <c r="A128" t="s">
        <v>102</v>
      </c>
      <c r="B128" s="21">
        <v>0.33</v>
      </c>
      <c r="C128" s="15">
        <v>0</v>
      </c>
      <c r="D128" s="15">
        <v>7</v>
      </c>
      <c r="E128" s="15">
        <v>3</v>
      </c>
      <c r="F128" s="15">
        <v>1</v>
      </c>
      <c r="G128" s="15">
        <v>3</v>
      </c>
      <c r="H128" s="15">
        <v>1</v>
      </c>
      <c r="I128" s="15">
        <v>104</v>
      </c>
      <c r="J128" s="15">
        <v>55</v>
      </c>
      <c r="K128" s="15">
        <v>4</v>
      </c>
      <c r="L128" s="15">
        <v>1</v>
      </c>
      <c r="M128" s="15">
        <v>325</v>
      </c>
      <c r="N128" s="15">
        <v>261</v>
      </c>
      <c r="O128" s="15">
        <v>4</v>
      </c>
      <c r="P128" s="15">
        <v>1</v>
      </c>
      <c r="Q128" s="15">
        <v>17</v>
      </c>
      <c r="R128" s="15">
        <v>49</v>
      </c>
      <c r="S128" s="15">
        <v>328</v>
      </c>
    </row>
    <row r="129" spans="1:19" x14ac:dyDescent="0.25">
      <c r="A129" t="s">
        <v>102</v>
      </c>
      <c r="B129" s="21" cm="1">
        <f t="array" ref="B129">_xlfn._xlws.FILTER('Team 2'!B2:B65,'Team 2'!$A$2:$A$65=$A$127)</f>
        <v>0.39</v>
      </c>
      <c r="C129" s="15" cm="1">
        <f t="array" ref="C129">_xlfn._xlws.FILTER('Team 2'!C2:C65,'Team 2'!$A$2:$A$65=$A$127)</f>
        <v>1</v>
      </c>
      <c r="D129" s="15" cm="1">
        <f t="array" ref="D129">_xlfn._xlws.FILTER('Team 2'!D2:D65,'Team 2'!$A$2:$A$65=$A$127)</f>
        <v>7</v>
      </c>
      <c r="E129" s="15" cm="1">
        <f t="array" ref="E129">_xlfn._xlws.FILTER('Team 2'!E2:E65,'Team 2'!$A$2:$A$65=$A$127)</f>
        <v>1</v>
      </c>
      <c r="F129" s="15" cm="1">
        <f t="array" ref="F129">_xlfn._xlws.FILTER('Team 2'!F2:F65,'Team 2'!$A$2:$A$65=$A$127)</f>
        <v>3</v>
      </c>
      <c r="G129" s="15" cm="1">
        <f t="array" ref="G129">_xlfn._xlws.FILTER('Team 2'!G2:G65,'Team 2'!$A$2:$A$65=$A$127)</f>
        <v>3</v>
      </c>
      <c r="H129" s="15" cm="1">
        <f t="array" ref="H129">_xlfn._xlws.FILTER('Team 2'!H2:H65,'Team 2'!$A$2:$A$65=$A$127)</f>
        <v>9</v>
      </c>
      <c r="I129" s="15" cm="1">
        <f t="array" ref="I129">_xlfn._xlws.FILTER('Team 2'!I2:I65,'Team 2'!$A$2:$A$65=$A$127)</f>
        <v>174</v>
      </c>
      <c r="J129" s="15" cm="1">
        <f t="array" ref="J129">_xlfn._xlws.FILTER('Team 2'!J2:J65,'Team 2'!$A$2:$A$65=$A$127)</f>
        <v>103</v>
      </c>
      <c r="K129" s="15" cm="1">
        <f t="array" ref="K129">_xlfn._xlws.FILTER('Team 2'!K2:K65,'Team 2'!$A$2:$A$65=$A$127)</f>
        <v>17</v>
      </c>
      <c r="L129" s="15" cm="1">
        <f t="array" ref="L129">_xlfn._xlws.FILTER('Team 2'!L2:L65,'Team 2'!$A$2:$A$65=$A$127)</f>
        <v>8</v>
      </c>
      <c r="M129" s="15" cm="1">
        <f t="array" ref="M129">_xlfn._xlws.FILTER('Team 2'!M2:M65,'Team 2'!$A$2:$A$65=$A$127)</f>
        <v>409</v>
      </c>
      <c r="N129" s="15" cm="1">
        <f t="array" ref="N129">_xlfn._xlws.FILTER('Team 2'!N2:N65,'Team 2'!$A$2:$A$65=$A$127)</f>
        <v>321</v>
      </c>
      <c r="O129" s="15" cm="1">
        <f t="array" ref="O129">_xlfn._xlws.FILTER('Team 2'!O2:O65,'Team 2'!$A$2:$A$65=$A$127)</f>
        <v>15</v>
      </c>
      <c r="P129" s="15" cm="1">
        <f t="array" ref="P129">_xlfn._xlws.FILTER('Team 2'!P2:P65,'Team 2'!$A$2:$A$65=$A$127)</f>
        <v>6</v>
      </c>
      <c r="Q129" s="15" cm="1">
        <f t="array" ref="Q129">_xlfn._xlws.FILTER('Team 2'!Q2:Q65,'Team 2'!$A$2:$A$65=$A$127)</f>
        <v>7</v>
      </c>
      <c r="R129" s="15" cm="1">
        <f t="array" ref="R129">_xlfn._xlws.FILTER('Team 2'!R2:R65,'Team 2'!$A$2:$A$65=$A$127)</f>
        <v>72</v>
      </c>
      <c r="S129" s="15" cm="1">
        <f t="array" ref="S129">_xlfn._xlws.FILTER('Team 2'!S2:S65,'Team 2'!$A$2:$A$65=$A$127)</f>
        <v>292</v>
      </c>
    </row>
    <row r="135" spans="1:19" x14ac:dyDescent="0.25">
      <c r="M135" s="2"/>
    </row>
    <row r="136" spans="1:19" x14ac:dyDescent="0.25">
      <c r="M136" s="2"/>
    </row>
    <row r="137" spans="1:19" x14ac:dyDescent="0.25">
      <c r="M137" s="2"/>
      <c r="N137" s="2"/>
    </row>
    <row r="139" spans="1:19" x14ac:dyDescent="0.25">
      <c r="M139" s="32"/>
    </row>
  </sheetData>
  <autoFilter ref="A1:S129" xr:uid="{CB1E0FE1-42AB-4258-B733-E96DAF42A92F}"/>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31207-C7E7-4D72-B6ED-0BA85FBA3834}">
  <dimension ref="A1:S33"/>
  <sheetViews>
    <sheetView zoomScale="130" zoomScaleNormal="130" workbookViewId="0">
      <pane xSplit="1" topLeftCell="B1" activePane="topRight" state="frozen"/>
      <selection pane="topRight" activeCell="D21" sqref="D21"/>
    </sheetView>
  </sheetViews>
  <sheetFormatPr defaultRowHeight="15.75" x14ac:dyDescent="0.25"/>
  <cols>
    <col min="1" max="1" width="13.125" bestFit="1" customWidth="1"/>
    <col min="2" max="2" width="17.25" bestFit="1" customWidth="1"/>
    <col min="3" max="3" width="11.875" bestFit="1" customWidth="1"/>
    <col min="4" max="4" width="8.75" bestFit="1" customWidth="1"/>
    <col min="5" max="5" width="15.125" bestFit="1" customWidth="1"/>
    <col min="6" max="6" width="17.625" bestFit="1" customWidth="1"/>
    <col min="7" max="7" width="17.875" bestFit="1" customWidth="1"/>
    <col min="8" max="8" width="43.25" bestFit="1" customWidth="1"/>
    <col min="9" max="9" width="20" bestFit="1" customWidth="1"/>
    <col min="10" max="10" width="19.75" bestFit="1" customWidth="1"/>
    <col min="11" max="11" width="28.875" bestFit="1" customWidth="1"/>
    <col min="12" max="12" width="28.625" bestFit="1" customWidth="1"/>
    <col min="13" max="13" width="7" bestFit="1" customWidth="1"/>
    <col min="14" max="14" width="16.375" bestFit="1" customWidth="1"/>
    <col min="15" max="15" width="7.75" bestFit="1" customWidth="1"/>
    <col min="16" max="16" width="17.25" bestFit="1" customWidth="1"/>
    <col min="17" max="17" width="15.25" bestFit="1" customWidth="1"/>
    <col min="18" max="18" width="15.375" bestFit="1" customWidth="1"/>
    <col min="19" max="19" width="24.875" bestFit="1" customWidth="1"/>
  </cols>
  <sheetData>
    <row r="1" spans="1:19" x14ac:dyDescent="0.25">
      <c r="A1" s="3" t="s">
        <v>198</v>
      </c>
      <c r="B1" s="3" t="s">
        <v>103</v>
      </c>
      <c r="C1" s="3" t="s">
        <v>171</v>
      </c>
      <c r="D1" s="3" t="s">
        <v>172</v>
      </c>
      <c r="E1" s="3" t="s">
        <v>173</v>
      </c>
      <c r="F1" s="3" t="s">
        <v>174</v>
      </c>
      <c r="G1" s="3" t="s">
        <v>170</v>
      </c>
      <c r="H1" s="3" t="s">
        <v>158</v>
      </c>
      <c r="I1" s="3" t="s">
        <v>159</v>
      </c>
      <c r="J1" s="3" t="s">
        <v>160</v>
      </c>
      <c r="K1" s="3" t="s">
        <v>161</v>
      </c>
      <c r="L1" s="3" t="s">
        <v>162</v>
      </c>
      <c r="M1" s="3" t="s">
        <v>163</v>
      </c>
      <c r="N1" s="3" t="s">
        <v>164</v>
      </c>
      <c r="O1" s="3" t="s">
        <v>165</v>
      </c>
      <c r="P1" s="3" t="s">
        <v>166</v>
      </c>
      <c r="Q1" s="3" t="s">
        <v>167</v>
      </c>
      <c r="R1" s="3" t="s">
        <v>168</v>
      </c>
      <c r="S1" s="3" t="s">
        <v>169</v>
      </c>
    </row>
    <row r="2" spans="1:19" x14ac:dyDescent="0.25">
      <c r="A2" t="s">
        <v>71</v>
      </c>
      <c r="B2" s="17">
        <f>AVERAGE('Optimized Table'!B2:B8)</f>
        <v>0.51142857142857145</v>
      </c>
      <c r="C2" s="18">
        <f>SUM('Optimized Table'!C2:C8)</f>
        <v>15</v>
      </c>
      <c r="D2" s="18">
        <f>SUM('Optimized Table'!D2:D8)</f>
        <v>104</v>
      </c>
      <c r="E2" s="18">
        <f>SUM('Optimized Table'!E2:E8)</f>
        <v>8</v>
      </c>
      <c r="F2" s="18">
        <f>SUM('Optimized Table'!F2:F8)</f>
        <v>48</v>
      </c>
      <c r="G2" s="18">
        <f>SUM('Optimized Table'!G2:G8)</f>
        <v>42</v>
      </c>
      <c r="H2" s="18">
        <f>SUM('Optimized Table'!H2:H8)</f>
        <v>114</v>
      </c>
      <c r="I2" s="18">
        <f>SUM('Optimized Table'!I2:I8)</f>
        <v>1309</v>
      </c>
      <c r="J2" s="18">
        <f>SUM('Optimized Table'!J2:J8)</f>
        <v>914</v>
      </c>
      <c r="K2" s="18">
        <f>SUM('Optimized Table'!K2:K8)</f>
        <v>169</v>
      </c>
      <c r="L2" s="18">
        <f>SUM('Optimized Table'!L2:L8)</f>
        <v>95</v>
      </c>
      <c r="M2" s="18">
        <f>SUM('Optimized Table'!M2:M8)</f>
        <v>4375</v>
      </c>
      <c r="N2" s="18">
        <f>SUM('Optimized Table'!N2:N8)</f>
        <v>3841</v>
      </c>
      <c r="O2" s="18">
        <f>SUM('Optimized Table'!O2:O8)</f>
        <v>115</v>
      </c>
      <c r="P2" s="18">
        <f>SUM('Optimized Table'!P2:P8)</f>
        <v>30</v>
      </c>
      <c r="Q2" s="18">
        <f>SUM('Optimized Table'!Q2:Q8)</f>
        <v>45</v>
      </c>
      <c r="R2" s="18">
        <f>SUM('Optimized Table'!R2:R8)</f>
        <v>494</v>
      </c>
      <c r="S2" s="18">
        <f>SUM('Optimized Table'!S2:S8)</f>
        <v>1688</v>
      </c>
    </row>
    <row r="3" spans="1:19" x14ac:dyDescent="0.25">
      <c r="A3" t="s">
        <v>72</v>
      </c>
      <c r="B3" s="17">
        <f>AVERAGE('Optimized Table'!B9:B12)</f>
        <v>0.3125</v>
      </c>
      <c r="C3" s="14">
        <f>SUM('Optimized Table'!C9:C12)</f>
        <v>4</v>
      </c>
      <c r="D3" s="14">
        <f>SUM('Optimized Table'!D9:D12)</f>
        <v>25</v>
      </c>
      <c r="E3" s="14">
        <f>SUM('Optimized Table'!E9:E12)</f>
        <v>6</v>
      </c>
      <c r="F3" s="14">
        <f>SUM('Optimized Table'!F9:F12)</f>
        <v>9</v>
      </c>
      <c r="G3" s="14">
        <f>SUM('Optimized Table'!G9:G12)</f>
        <v>10</v>
      </c>
      <c r="H3" s="14">
        <f>SUM('Optimized Table'!H9:H12)</f>
        <v>31</v>
      </c>
      <c r="I3" s="14">
        <f>SUM('Optimized Table'!I9:I12)</f>
        <v>616</v>
      </c>
      <c r="J3" s="14">
        <f>SUM('Optimized Table'!J9:J12)</f>
        <v>348</v>
      </c>
      <c r="K3" s="14">
        <f>SUM('Optimized Table'!K9:K12)</f>
        <v>63</v>
      </c>
      <c r="L3" s="14">
        <f>SUM('Optimized Table'!L9:L12)</f>
        <v>31</v>
      </c>
      <c r="M3" s="14">
        <f>SUM('Optimized Table'!M9:M12)</f>
        <v>1536</v>
      </c>
      <c r="N3" s="14">
        <f>SUM('Optimized Table'!N9:N12)</f>
        <v>1206</v>
      </c>
      <c r="O3" s="14">
        <f>SUM('Optimized Table'!O9:O12)</f>
        <v>58</v>
      </c>
      <c r="P3" s="14">
        <f>SUM('Optimized Table'!P9:P12)</f>
        <v>10</v>
      </c>
      <c r="Q3" s="14">
        <f>SUM('Optimized Table'!Q9:Q12)</f>
        <v>63</v>
      </c>
      <c r="R3" s="14">
        <f>SUM('Optimized Table'!R9:R12)</f>
        <v>307</v>
      </c>
      <c r="S3" s="14">
        <f>SUM('Optimized Table'!S9:S12)</f>
        <v>1383</v>
      </c>
    </row>
    <row r="4" spans="1:19" x14ac:dyDescent="0.25">
      <c r="A4" t="s">
        <v>73</v>
      </c>
      <c r="B4" s="17">
        <f>AVERAGE('Optimized Table'!B13:B15)</f>
        <v>0.49666666666666665</v>
      </c>
      <c r="C4" s="14">
        <f>SUM('Optimized Table'!C13:C15)</f>
        <v>1</v>
      </c>
      <c r="D4" s="14">
        <f>SUM('Optimized Table'!D13:D15)</f>
        <v>34</v>
      </c>
      <c r="E4" s="14">
        <f>SUM('Optimized Table'!E13:E15)</f>
        <v>2</v>
      </c>
      <c r="F4" s="14">
        <f>SUM('Optimized Table'!F13:F15)</f>
        <v>11</v>
      </c>
      <c r="G4" s="14">
        <f>SUM('Optimized Table'!G13:G15)</f>
        <v>19</v>
      </c>
      <c r="H4" s="14">
        <f>SUM('Optimized Table'!H13:H15)</f>
        <v>24</v>
      </c>
      <c r="I4" s="14">
        <f>SUM('Optimized Table'!I13:I15)</f>
        <v>501</v>
      </c>
      <c r="J4" s="14">
        <f>SUM('Optimized Table'!J13:J15)</f>
        <v>337</v>
      </c>
      <c r="K4" s="14">
        <f>SUM('Optimized Table'!K13:K15)</f>
        <v>52</v>
      </c>
      <c r="L4" s="14">
        <f>SUM('Optimized Table'!L13:L15)</f>
        <v>23</v>
      </c>
      <c r="M4" s="14">
        <f>SUM('Optimized Table'!M13:M15)</f>
        <v>1779</v>
      </c>
      <c r="N4" s="14">
        <f>SUM('Optimized Table'!N13:N15)</f>
        <v>1568</v>
      </c>
      <c r="O4" s="14">
        <f>SUM('Optimized Table'!O13:O15)</f>
        <v>51</v>
      </c>
      <c r="P4" s="14">
        <f>SUM('Optimized Table'!P13:P15)</f>
        <v>16</v>
      </c>
      <c r="Q4" s="14">
        <f>SUM('Optimized Table'!Q13:Q15)</f>
        <v>43</v>
      </c>
      <c r="R4" s="14">
        <f>SUM('Optimized Table'!R13:R15)</f>
        <v>180</v>
      </c>
      <c r="S4" s="14">
        <f>SUM('Optimized Table'!S13:S15)</f>
        <v>824</v>
      </c>
    </row>
    <row r="5" spans="1:19" x14ac:dyDescent="0.25">
      <c r="A5" t="s">
        <v>74</v>
      </c>
      <c r="B5" s="17">
        <f>AVERAGE('Optimized Table'!B16:B20)</f>
        <v>0.50400000000000011</v>
      </c>
      <c r="C5" s="14">
        <f>SUM('Optimized Table'!C16:C20)</f>
        <v>8</v>
      </c>
      <c r="D5" s="14">
        <f>SUM('Optimized Table'!D16:D20)</f>
        <v>90</v>
      </c>
      <c r="E5" s="14">
        <f>SUM('Optimized Table'!E16:E20)</f>
        <v>3</v>
      </c>
      <c r="F5" s="14">
        <f>SUM('Optimized Table'!F16:F20)</f>
        <v>41</v>
      </c>
      <c r="G5" s="14">
        <f>SUM('Optimized Table'!G16:G20)</f>
        <v>34</v>
      </c>
      <c r="H5" s="14">
        <f>SUM('Optimized Table'!H16:H20)</f>
        <v>64</v>
      </c>
      <c r="I5" s="14">
        <f>SUM('Optimized Table'!I16:I20)</f>
        <v>907</v>
      </c>
      <c r="J5" s="14">
        <f>SUM('Optimized Table'!J16:J20)</f>
        <v>659</v>
      </c>
      <c r="K5" s="14">
        <f>SUM('Optimized Table'!K16:K20)</f>
        <v>91</v>
      </c>
      <c r="L5" s="14">
        <f>SUM('Optimized Table'!L16:L20)</f>
        <v>57</v>
      </c>
      <c r="M5" s="14">
        <f>SUM('Optimized Table'!M16:M20)</f>
        <v>3009</v>
      </c>
      <c r="N5" s="14">
        <f>SUM('Optimized Table'!N16:N20)</f>
        <v>2696</v>
      </c>
      <c r="O5" s="14">
        <f>SUM('Optimized Table'!O16:O20)</f>
        <v>116</v>
      </c>
      <c r="P5" s="14">
        <f>SUM('Optimized Table'!P16:P20)</f>
        <v>24</v>
      </c>
      <c r="Q5" s="14">
        <f>SUM('Optimized Table'!Q16:Q20)</f>
        <v>34</v>
      </c>
      <c r="R5" s="14">
        <f>SUM('Optimized Table'!R16:R20)</f>
        <v>361</v>
      </c>
      <c r="S5" s="14">
        <f>SUM('Optimized Table'!S16:S20)</f>
        <v>1477</v>
      </c>
    </row>
    <row r="6" spans="1:19" x14ac:dyDescent="0.25">
      <c r="A6" t="s">
        <v>75</v>
      </c>
      <c r="B6" s="17">
        <f>AVERAGE('Optimized Table'!B21:B23)</f>
        <v>0.3833333333333333</v>
      </c>
      <c r="C6" s="14">
        <f>SUM('Optimized Table'!C21:C23)</f>
        <v>4</v>
      </c>
      <c r="D6" s="14">
        <f>SUM('Optimized Table'!D21:D23)</f>
        <v>27</v>
      </c>
      <c r="E6" s="14">
        <f>SUM('Optimized Table'!E21:E23)</f>
        <v>4</v>
      </c>
      <c r="F6" s="14">
        <f>SUM('Optimized Table'!F21:F23)</f>
        <v>14</v>
      </c>
      <c r="G6" s="14">
        <f>SUM('Optimized Table'!G21:G23)</f>
        <v>8</v>
      </c>
      <c r="H6" s="14">
        <f>SUM('Optimized Table'!H21:H23)</f>
        <v>29</v>
      </c>
      <c r="I6" s="14">
        <f>SUM('Optimized Table'!I21:I23)</f>
        <v>499</v>
      </c>
      <c r="J6" s="14">
        <f>SUM('Optimized Table'!J21:J23)</f>
        <v>273</v>
      </c>
      <c r="K6" s="14">
        <f>SUM('Optimized Table'!K21:K23)</f>
        <v>54</v>
      </c>
      <c r="L6" s="14">
        <f>SUM('Optimized Table'!L21:L23)</f>
        <v>23</v>
      </c>
      <c r="M6" s="14">
        <f>SUM('Optimized Table'!M21:M23)</f>
        <v>1159</v>
      </c>
      <c r="N6" s="14">
        <f>SUM('Optimized Table'!N21:N23)</f>
        <v>934</v>
      </c>
      <c r="O6" s="14">
        <f>SUM('Optimized Table'!O21:O23)</f>
        <v>52</v>
      </c>
      <c r="P6" s="14">
        <f>SUM('Optimized Table'!P21:P23)</f>
        <v>8</v>
      </c>
      <c r="Q6" s="14">
        <f>SUM('Optimized Table'!Q21:Q23)</f>
        <v>44</v>
      </c>
      <c r="R6" s="14">
        <f>SUM('Optimized Table'!R21:R23)</f>
        <v>240</v>
      </c>
      <c r="S6" s="14">
        <f>SUM('Optimized Table'!S21:S23)</f>
        <v>922</v>
      </c>
    </row>
    <row r="7" spans="1:19" x14ac:dyDescent="0.25">
      <c r="A7" t="s">
        <v>76</v>
      </c>
      <c r="B7" s="17">
        <f>AVERAGE('Optimized Table'!B24:B26)</f>
        <v>0.47</v>
      </c>
      <c r="C7" s="14">
        <f>SUM('Optimized Table'!C24:C26)</f>
        <v>2</v>
      </c>
      <c r="D7" s="14">
        <f>SUM('Optimized Table'!D24:D26)</f>
        <v>35</v>
      </c>
      <c r="E7" s="14">
        <f>SUM('Optimized Table'!E24:E26)</f>
        <v>7</v>
      </c>
      <c r="F7" s="14">
        <f>SUM('Optimized Table'!F24:F26)</f>
        <v>6</v>
      </c>
      <c r="G7" s="14">
        <f>SUM('Optimized Table'!G24:G26)</f>
        <v>19</v>
      </c>
      <c r="H7" s="14">
        <f>SUM('Optimized Table'!H24:H26)</f>
        <v>29</v>
      </c>
      <c r="I7" s="14">
        <f>SUM('Optimized Table'!I24:I26)</f>
        <v>530</v>
      </c>
      <c r="J7" s="14">
        <f>SUM('Optimized Table'!J24:J26)</f>
        <v>348</v>
      </c>
      <c r="K7" s="14">
        <f>SUM('Optimized Table'!K24:K26)</f>
        <v>59</v>
      </c>
      <c r="L7" s="14">
        <f>SUM('Optimized Table'!L24:L26)</f>
        <v>27</v>
      </c>
      <c r="M7" s="14">
        <f>SUM('Optimized Table'!M24:M26)</f>
        <v>1498</v>
      </c>
      <c r="N7" s="14">
        <f>SUM('Optimized Table'!N24:N26)</f>
        <v>1288</v>
      </c>
      <c r="O7" s="14">
        <f>SUM('Optimized Table'!O24:O26)</f>
        <v>54</v>
      </c>
      <c r="P7" s="14">
        <f>SUM('Optimized Table'!P24:P26)</f>
        <v>15</v>
      </c>
      <c r="Q7" s="14">
        <f>SUM('Optimized Table'!Q24:Q26)</f>
        <v>29</v>
      </c>
      <c r="R7" s="14">
        <f>SUM('Optimized Table'!R24:R26)</f>
        <v>185</v>
      </c>
      <c r="S7" s="14">
        <f>SUM('Optimized Table'!S24:S26)</f>
        <v>860</v>
      </c>
    </row>
    <row r="8" spans="1:19" x14ac:dyDescent="0.25">
      <c r="A8" t="s">
        <v>77</v>
      </c>
      <c r="B8" s="17">
        <f>AVERAGE('Optimized Table'!B27:B29)</f>
        <v>0.27666666666666667</v>
      </c>
      <c r="C8" s="14">
        <f>SUM('Optimized Table'!C27:C29)</f>
        <v>3</v>
      </c>
      <c r="D8" s="14">
        <f>SUM('Optimized Table'!D27:D29)</f>
        <v>12</v>
      </c>
      <c r="E8" s="14">
        <f>SUM('Optimized Table'!E27:E29)</f>
        <v>11</v>
      </c>
      <c r="F8" s="14">
        <f>SUM('Optimized Table'!F27:F29)</f>
        <v>7</v>
      </c>
      <c r="G8" s="14">
        <f>SUM('Optimized Table'!G27:G29)</f>
        <v>2</v>
      </c>
      <c r="H8" s="14">
        <f>SUM('Optimized Table'!H27:H29)</f>
        <v>12</v>
      </c>
      <c r="I8" s="14">
        <f>SUM('Optimized Table'!I27:I29)</f>
        <v>427</v>
      </c>
      <c r="J8" s="14">
        <f>SUM('Optimized Table'!J27:J29)</f>
        <v>246</v>
      </c>
      <c r="K8" s="14">
        <f>SUM('Optimized Table'!K27:K29)</f>
        <v>28</v>
      </c>
      <c r="L8" s="14">
        <f>SUM('Optimized Table'!L27:L29)</f>
        <v>8</v>
      </c>
      <c r="M8" s="14">
        <f>SUM('Optimized Table'!M27:M29)</f>
        <v>1022</v>
      </c>
      <c r="N8" s="14">
        <f>SUM('Optimized Table'!N27:N29)</f>
        <v>810</v>
      </c>
      <c r="O8" s="14">
        <f>SUM('Optimized Table'!O27:O29)</f>
        <v>22</v>
      </c>
      <c r="P8" s="14">
        <f>SUM('Optimized Table'!P27:P29)</f>
        <v>3</v>
      </c>
      <c r="Q8" s="14">
        <f>SUM('Optimized Table'!Q27:Q29)</f>
        <v>63</v>
      </c>
      <c r="R8" s="14">
        <f>SUM('Optimized Table'!R27:R29)</f>
        <v>221</v>
      </c>
      <c r="S8" s="14">
        <f>SUM('Optimized Table'!S27:S29)</f>
        <v>1257</v>
      </c>
    </row>
    <row r="9" spans="1:19" x14ac:dyDescent="0.25">
      <c r="A9" t="s">
        <v>78</v>
      </c>
      <c r="B9" s="17">
        <f>AVERAGE('Optimized Table'!B30:B36)</f>
        <v>0.48000000000000004</v>
      </c>
      <c r="C9" s="14">
        <f>SUM('Optimized Table'!C30:C36)</f>
        <v>8</v>
      </c>
      <c r="D9" s="14">
        <f>SUM('Optimized Table'!D30:D36)</f>
        <v>81</v>
      </c>
      <c r="E9" s="14">
        <f>SUM('Optimized Table'!E30:E36)</f>
        <v>7</v>
      </c>
      <c r="F9" s="14">
        <f>SUM('Optimized Table'!F30:F36)</f>
        <v>28</v>
      </c>
      <c r="G9" s="14">
        <f>SUM('Optimized Table'!G30:G36)</f>
        <v>36</v>
      </c>
      <c r="H9" s="14">
        <f>SUM('Optimized Table'!H30:H36)</f>
        <v>83</v>
      </c>
      <c r="I9" s="14">
        <f>SUM('Optimized Table'!I30:I36)</f>
        <v>1384</v>
      </c>
      <c r="J9" s="14">
        <f>SUM('Optimized Table'!J30:J36)</f>
        <v>954</v>
      </c>
      <c r="K9" s="14">
        <f>SUM('Optimized Table'!K30:K36)</f>
        <v>133</v>
      </c>
      <c r="L9" s="14">
        <f>SUM('Optimized Table'!L30:L36)</f>
        <v>70</v>
      </c>
      <c r="M9" s="14">
        <f>SUM('Optimized Table'!M30:M36)</f>
        <v>4272</v>
      </c>
      <c r="N9" s="14">
        <f>SUM('Optimized Table'!N30:N36)</f>
        <v>3724</v>
      </c>
      <c r="O9" s="14">
        <f>SUM('Optimized Table'!O30:O36)</f>
        <v>163</v>
      </c>
      <c r="P9" s="14">
        <f>SUM('Optimized Table'!P30:P36)</f>
        <v>36</v>
      </c>
      <c r="Q9" s="14">
        <f>SUM('Optimized Table'!Q30:Q36)</f>
        <v>82</v>
      </c>
      <c r="R9" s="14">
        <f>SUM('Optimized Table'!R30:R36)</f>
        <v>548</v>
      </c>
      <c r="S9" s="14">
        <f>SUM('Optimized Table'!S30:S36)</f>
        <v>2113</v>
      </c>
    </row>
    <row r="10" spans="1:19" x14ac:dyDescent="0.25">
      <c r="A10" t="s">
        <v>79</v>
      </c>
      <c r="B10" s="17">
        <f>AVERAGE('Optimized Table'!B37:B39)</f>
        <v>0.52999999999999992</v>
      </c>
      <c r="C10" s="14">
        <f>SUM('Optimized Table'!C37:C39)</f>
        <v>1</v>
      </c>
      <c r="D10" s="14">
        <f>SUM('Optimized Table'!D37:D39)</f>
        <v>35</v>
      </c>
      <c r="E10" s="14">
        <f>SUM('Optimized Table'!E37:E39)</f>
        <v>3</v>
      </c>
      <c r="F10" s="14">
        <f>SUM('Optimized Table'!F37:F39)</f>
        <v>9</v>
      </c>
      <c r="G10" s="14">
        <f>SUM('Optimized Table'!G37:G39)</f>
        <v>17</v>
      </c>
      <c r="H10" s="14">
        <f>SUM('Optimized Table'!H37:H39)</f>
        <v>48</v>
      </c>
      <c r="I10" s="14">
        <f>SUM('Optimized Table'!I37:I39)</f>
        <v>604</v>
      </c>
      <c r="J10" s="14">
        <f>SUM('Optimized Table'!J37:J39)</f>
        <v>440</v>
      </c>
      <c r="K10" s="14">
        <f>SUM('Optimized Table'!K37:K39)</f>
        <v>65</v>
      </c>
      <c r="L10" s="14">
        <f>SUM('Optimized Table'!L37:L39)</f>
        <v>44</v>
      </c>
      <c r="M10" s="14">
        <f>SUM('Optimized Table'!M37:M39)</f>
        <v>1781</v>
      </c>
      <c r="N10" s="14">
        <f>SUM('Optimized Table'!N37:N39)</f>
        <v>1563</v>
      </c>
      <c r="O10" s="14">
        <f>SUM('Optimized Table'!O37:O39)</f>
        <v>77</v>
      </c>
      <c r="P10" s="14">
        <f>SUM('Optimized Table'!P37:P39)</f>
        <v>19</v>
      </c>
      <c r="Q10" s="14">
        <f>SUM('Optimized Table'!Q37:Q39)</f>
        <v>40</v>
      </c>
      <c r="R10" s="14">
        <f>SUM('Optimized Table'!R37:R39)</f>
        <v>211</v>
      </c>
      <c r="S10" s="14">
        <f>SUM('Optimized Table'!S37:S39)</f>
        <v>669</v>
      </c>
    </row>
    <row r="11" spans="1:19" x14ac:dyDescent="0.25">
      <c r="A11" t="s">
        <v>80</v>
      </c>
      <c r="B11" s="17">
        <f>AVERAGE('Optimized Table'!B40:B42)</f>
        <v>0.46666666666666662</v>
      </c>
      <c r="C11" s="14">
        <f>SUM('Optimized Table'!C40:C42)</f>
        <v>4</v>
      </c>
      <c r="D11" s="14">
        <f>SUM('Optimized Table'!D40:D42)</f>
        <v>27</v>
      </c>
      <c r="E11" s="14">
        <f>SUM('Optimized Table'!E40:E42)</f>
        <v>3</v>
      </c>
      <c r="F11" s="14">
        <f>SUM('Optimized Table'!F40:F42)</f>
        <v>12</v>
      </c>
      <c r="G11" s="14">
        <f>SUM('Optimized Table'!G40:G42)</f>
        <v>9</v>
      </c>
      <c r="H11" s="14">
        <f>SUM('Optimized Table'!H40:H42)</f>
        <v>22</v>
      </c>
      <c r="I11" s="14">
        <f>SUM('Optimized Table'!I40:I42)</f>
        <v>456</v>
      </c>
      <c r="J11" s="14">
        <f>SUM('Optimized Table'!J40:J42)</f>
        <v>260</v>
      </c>
      <c r="K11" s="14">
        <f>SUM('Optimized Table'!K40:K42)</f>
        <v>45</v>
      </c>
      <c r="L11" s="14">
        <f>SUM('Optimized Table'!L40:L42)</f>
        <v>19</v>
      </c>
      <c r="M11" s="14">
        <f>SUM('Optimized Table'!M40:M42)</f>
        <v>1337</v>
      </c>
      <c r="N11" s="14">
        <f>SUM('Optimized Table'!N40:N42)</f>
        <v>1107</v>
      </c>
      <c r="O11" s="14">
        <f>SUM('Optimized Table'!O40:O42)</f>
        <v>55</v>
      </c>
      <c r="P11" s="14">
        <f>SUM('Optimized Table'!P40:P42)</f>
        <v>14</v>
      </c>
      <c r="Q11" s="14">
        <f>SUM('Optimized Table'!Q40:Q42)</f>
        <v>22</v>
      </c>
      <c r="R11" s="14">
        <f>SUM('Optimized Table'!R40:R42)</f>
        <v>183</v>
      </c>
      <c r="S11" s="14">
        <f>SUM('Optimized Table'!S40:S42)</f>
        <v>748</v>
      </c>
    </row>
    <row r="12" spans="1:19" x14ac:dyDescent="0.25">
      <c r="A12" t="s">
        <v>81</v>
      </c>
      <c r="B12" s="17">
        <f>AVERAGE('Optimized Table'!B43:B47)</f>
        <v>0.57800000000000007</v>
      </c>
      <c r="C12" s="14">
        <f>SUM('Optimized Table'!C43:C47)</f>
        <v>13</v>
      </c>
      <c r="D12" s="14">
        <f>SUM('Optimized Table'!D43:D47)</f>
        <v>60</v>
      </c>
      <c r="E12" s="14">
        <f>SUM('Optimized Table'!E43:E47)</f>
        <v>4</v>
      </c>
      <c r="F12" s="14">
        <f>SUM('Optimized Table'!F43:F47)</f>
        <v>27</v>
      </c>
      <c r="G12" s="14">
        <f>SUM('Optimized Table'!G43:G47)</f>
        <v>21</v>
      </c>
      <c r="H12" s="14">
        <f>SUM('Optimized Table'!H43:H47)</f>
        <v>54</v>
      </c>
      <c r="I12" s="14">
        <f>SUM('Optimized Table'!I43:I47)</f>
        <v>944</v>
      </c>
      <c r="J12" s="14">
        <f>SUM('Optimized Table'!J43:J47)</f>
        <v>693</v>
      </c>
      <c r="K12" s="14">
        <f>SUM('Optimized Table'!K43:K47)</f>
        <v>90</v>
      </c>
      <c r="L12" s="14">
        <f>SUM('Optimized Table'!L43:L47)</f>
        <v>56</v>
      </c>
      <c r="M12" s="14">
        <f>SUM('Optimized Table'!M43:M47)</f>
        <v>3052</v>
      </c>
      <c r="N12" s="14">
        <f>SUM('Optimized Table'!N43:N47)</f>
        <v>2723</v>
      </c>
      <c r="O12" s="14">
        <f>SUM('Optimized Table'!O43:O47)</f>
        <v>94</v>
      </c>
      <c r="P12" s="14">
        <f>SUM('Optimized Table'!P43:P47)</f>
        <v>30</v>
      </c>
      <c r="Q12" s="14">
        <f>SUM('Optimized Table'!Q43:Q47)</f>
        <v>45</v>
      </c>
      <c r="R12" s="14">
        <f>SUM('Optimized Table'!R43:R47)</f>
        <v>280</v>
      </c>
      <c r="S12" s="14">
        <f>SUM('Optimized Table'!S43:S47)</f>
        <v>995</v>
      </c>
    </row>
    <row r="13" spans="1:19" x14ac:dyDescent="0.25">
      <c r="A13" t="s">
        <v>82</v>
      </c>
      <c r="B13" s="17">
        <f>AVERAGE('Optimized Table'!B48:B54)</f>
        <v>0.44857142857142851</v>
      </c>
      <c r="C13" s="14">
        <f>SUM('Optimized Table'!C48:C54)</f>
        <v>16</v>
      </c>
      <c r="D13" s="14">
        <f>SUM('Optimized Table'!D48:D54)</f>
        <v>101</v>
      </c>
      <c r="E13" s="14">
        <f>SUM('Optimized Table'!E48:E54)</f>
        <v>8</v>
      </c>
      <c r="F13" s="14">
        <f>SUM('Optimized Table'!F48:F54)</f>
        <v>35</v>
      </c>
      <c r="G13" s="14">
        <f>SUM('Optimized Table'!G48:G54)</f>
        <v>42</v>
      </c>
      <c r="H13" s="14">
        <f>SUM('Optimized Table'!H48:H54)</f>
        <v>87</v>
      </c>
      <c r="I13" s="14">
        <f>SUM('Optimized Table'!I48:I54)</f>
        <v>1065</v>
      </c>
      <c r="J13" s="14">
        <f>SUM('Optimized Table'!J48:J54)</f>
        <v>721</v>
      </c>
      <c r="K13" s="14">
        <f>SUM('Optimized Table'!K48:K54)</f>
        <v>124</v>
      </c>
      <c r="L13" s="14">
        <f>SUM('Optimized Table'!L48:L54)</f>
        <v>82</v>
      </c>
      <c r="M13" s="14">
        <f>SUM('Optimized Table'!M48:M54)</f>
        <v>3656</v>
      </c>
      <c r="N13" s="14">
        <f>SUM('Optimized Table'!N48:N54)</f>
        <v>3192</v>
      </c>
      <c r="O13" s="14">
        <f>SUM('Optimized Table'!O48:O54)</f>
        <v>146</v>
      </c>
      <c r="P13" s="14">
        <f>SUM('Optimized Table'!P48:P54)</f>
        <v>49</v>
      </c>
      <c r="Q13" s="14">
        <f>SUM('Optimized Table'!Q48:Q54)</f>
        <v>80</v>
      </c>
      <c r="R13" s="14">
        <f>SUM('Optimized Table'!R48:R54)</f>
        <v>524</v>
      </c>
      <c r="S13" s="14">
        <f>SUM('Optimized Table'!S48:S54)</f>
        <v>1986</v>
      </c>
    </row>
    <row r="14" spans="1:19" x14ac:dyDescent="0.25">
      <c r="A14" t="s">
        <v>83</v>
      </c>
      <c r="B14" s="17">
        <f>AVERAGE('Optimized Table'!B55:B57)</f>
        <v>0.52666666666666673</v>
      </c>
      <c r="C14" s="14">
        <f>SUM('Optimized Table'!C55:C57)</f>
        <v>6</v>
      </c>
      <c r="D14" s="14">
        <f>SUM('Optimized Table'!D55:D57)</f>
        <v>67</v>
      </c>
      <c r="E14" s="14">
        <f>SUM('Optimized Table'!E55:E57)</f>
        <v>5</v>
      </c>
      <c r="F14" s="14">
        <f>SUM('Optimized Table'!F55:F57)</f>
        <v>24</v>
      </c>
      <c r="G14" s="14">
        <f>SUM('Optimized Table'!G55:G57)</f>
        <v>33</v>
      </c>
      <c r="H14" s="14">
        <f>SUM('Optimized Table'!H55:H57)</f>
        <v>56</v>
      </c>
      <c r="I14" s="14">
        <f>SUM('Optimized Table'!I55:I57)</f>
        <v>577</v>
      </c>
      <c r="J14" s="14">
        <f>SUM('Optimized Table'!J55:J57)</f>
        <v>427</v>
      </c>
      <c r="K14" s="14">
        <f>SUM('Optimized Table'!K55:K57)</f>
        <v>74</v>
      </c>
      <c r="L14" s="14">
        <f>SUM('Optimized Table'!L55:L57)</f>
        <v>52</v>
      </c>
      <c r="M14" s="14">
        <f>SUM('Optimized Table'!M55:M57)</f>
        <v>1899</v>
      </c>
      <c r="N14" s="14">
        <f>SUM('Optimized Table'!N55:N57)</f>
        <v>1685</v>
      </c>
      <c r="O14" s="14">
        <f>SUM('Optimized Table'!O55:O57)</f>
        <v>79</v>
      </c>
      <c r="P14" s="14">
        <f>SUM('Optimized Table'!P55:P57)</f>
        <v>22</v>
      </c>
      <c r="Q14" s="14">
        <f>SUM('Optimized Table'!Q55:Q57)</f>
        <v>27</v>
      </c>
      <c r="R14" s="14">
        <f>SUM('Optimized Table'!R55:R57)</f>
        <v>233</v>
      </c>
      <c r="S14" s="14">
        <f>SUM('Optimized Table'!S55:S57)</f>
        <v>781</v>
      </c>
    </row>
    <row r="15" spans="1:19" x14ac:dyDescent="0.25">
      <c r="A15" t="s">
        <v>84</v>
      </c>
      <c r="B15" s="17">
        <f>AVERAGE('Optimized Table'!B58:B60)</f>
        <v>0.37666666666666671</v>
      </c>
      <c r="C15" s="14">
        <f>SUM('Optimized Table'!C58:C60)</f>
        <v>5</v>
      </c>
      <c r="D15" s="14">
        <f>SUM('Optimized Table'!D58:D60)</f>
        <v>25</v>
      </c>
      <c r="E15" s="14">
        <f>SUM('Optimized Table'!E58:E60)</f>
        <v>7</v>
      </c>
      <c r="F15" s="14">
        <f>SUM('Optimized Table'!F58:F60)</f>
        <v>10</v>
      </c>
      <c r="G15" s="14">
        <f>SUM('Optimized Table'!G58:G60)</f>
        <v>12</v>
      </c>
      <c r="H15" s="14">
        <f>SUM('Optimized Table'!H58:H60)</f>
        <v>18</v>
      </c>
      <c r="I15" s="14">
        <f>SUM('Optimized Table'!I58:I60)</f>
        <v>460</v>
      </c>
      <c r="J15" s="14">
        <f>SUM('Optimized Table'!J58:J60)</f>
        <v>265</v>
      </c>
      <c r="K15" s="14">
        <f>SUM('Optimized Table'!K58:K60)</f>
        <v>37</v>
      </c>
      <c r="L15" s="14">
        <f>SUM('Optimized Table'!L58:L60)</f>
        <v>14</v>
      </c>
      <c r="M15" s="14">
        <f>SUM('Optimized Table'!M58:M60)</f>
        <v>1173</v>
      </c>
      <c r="N15" s="14">
        <f>SUM('Optimized Table'!N58:N60)</f>
        <v>963</v>
      </c>
      <c r="O15" s="14">
        <f>SUM('Optimized Table'!O58:O60)</f>
        <v>45</v>
      </c>
      <c r="P15" s="14">
        <f>SUM('Optimized Table'!P58:P60)</f>
        <v>9</v>
      </c>
      <c r="Q15" s="14">
        <f>SUM('Optimized Table'!Q58:Q60)</f>
        <v>44</v>
      </c>
      <c r="R15" s="14">
        <f>SUM('Optimized Table'!R58:R60)</f>
        <v>249</v>
      </c>
      <c r="S15" s="14">
        <f>SUM('Optimized Table'!S58:S60)</f>
        <v>898</v>
      </c>
    </row>
    <row r="16" spans="1:19" x14ac:dyDescent="0.25">
      <c r="A16" t="s">
        <v>85</v>
      </c>
      <c r="B16" s="17">
        <f>AVERAGE('Optimized Table'!B61:B63)</f>
        <v>0.3133333333333333</v>
      </c>
      <c r="C16" s="14">
        <f>SUM('Optimized Table'!C61:C63)</f>
        <v>4</v>
      </c>
      <c r="D16" s="14">
        <f>SUM('Optimized Table'!D61:D63)</f>
        <v>35</v>
      </c>
      <c r="E16" s="14">
        <f>SUM('Optimized Table'!E61:E63)</f>
        <v>7</v>
      </c>
      <c r="F16" s="14">
        <f>SUM('Optimized Table'!F61:F63)</f>
        <v>11</v>
      </c>
      <c r="G16" s="14">
        <f>SUM('Optimized Table'!G61:G63)</f>
        <v>14</v>
      </c>
      <c r="H16" s="14">
        <f>SUM('Optimized Table'!H61:H63)</f>
        <v>22</v>
      </c>
      <c r="I16" s="14">
        <f>SUM('Optimized Table'!I61:I63)</f>
        <v>481</v>
      </c>
      <c r="J16" s="14">
        <f>SUM('Optimized Table'!J61:J63)</f>
        <v>239</v>
      </c>
      <c r="K16" s="14">
        <f>SUM('Optimized Table'!K61:K63)</f>
        <v>54</v>
      </c>
      <c r="L16" s="14">
        <f>SUM('Optimized Table'!L61:L63)</f>
        <v>22</v>
      </c>
      <c r="M16" s="14">
        <f>SUM('Optimized Table'!M61:M63)</f>
        <v>982</v>
      </c>
      <c r="N16" s="14">
        <f>SUM('Optimized Table'!N61:N63)</f>
        <v>735</v>
      </c>
      <c r="O16" s="14">
        <f>SUM('Optimized Table'!O61:O63)</f>
        <v>52</v>
      </c>
      <c r="P16" s="14">
        <f>SUM('Optimized Table'!P61:P63)</f>
        <v>8</v>
      </c>
      <c r="Q16" s="14">
        <f>SUM('Optimized Table'!Q61:Q63)</f>
        <v>35</v>
      </c>
      <c r="R16" s="14">
        <f>SUM('Optimized Table'!R61:R63)</f>
        <v>219</v>
      </c>
      <c r="S16" s="14">
        <f>SUM('Optimized Table'!S61:S63)</f>
        <v>987</v>
      </c>
    </row>
    <row r="17" spans="1:19" x14ac:dyDescent="0.25">
      <c r="A17" t="s">
        <v>86</v>
      </c>
      <c r="B17" s="17">
        <f>AVERAGE('Optimized Table'!B64:B67)</f>
        <v>0.29749999999999999</v>
      </c>
      <c r="C17" s="14">
        <f>SUM('Optimized Table'!C64:C67)</f>
        <v>5</v>
      </c>
      <c r="D17" s="14">
        <f>SUM('Optimized Table'!D64:D67)</f>
        <v>42</v>
      </c>
      <c r="E17" s="14">
        <f>SUM('Optimized Table'!E64:E67)</f>
        <v>4</v>
      </c>
      <c r="F17" s="14">
        <f>SUM('Optimized Table'!F64:F67)</f>
        <v>13</v>
      </c>
      <c r="G17" s="14">
        <f>SUM('Optimized Table'!G64:G67)</f>
        <v>16</v>
      </c>
      <c r="H17" s="14">
        <f>SUM('Optimized Table'!H64:H67)</f>
        <v>33</v>
      </c>
      <c r="I17" s="14">
        <f>SUM('Optimized Table'!I64:I67)</f>
        <v>604</v>
      </c>
      <c r="J17" s="14">
        <f>SUM('Optimized Table'!J64:J67)</f>
        <v>338</v>
      </c>
      <c r="K17" s="14">
        <f>SUM('Optimized Table'!K64:K67)</f>
        <v>74</v>
      </c>
      <c r="L17" s="14">
        <f>SUM('Optimized Table'!L64:L67)</f>
        <v>34</v>
      </c>
      <c r="M17" s="14">
        <f>SUM('Optimized Table'!M64:M67)</f>
        <v>1593</v>
      </c>
      <c r="N17" s="14">
        <f>SUM('Optimized Table'!N64:N67)</f>
        <v>1298</v>
      </c>
      <c r="O17" s="14">
        <f>SUM('Optimized Table'!O64:O67)</f>
        <v>67</v>
      </c>
      <c r="P17" s="14">
        <f>SUM('Optimized Table'!P64:P67)</f>
        <v>13</v>
      </c>
      <c r="Q17" s="14">
        <f>SUM('Optimized Table'!Q64:Q67)</f>
        <v>62</v>
      </c>
      <c r="R17" s="14">
        <f>SUM('Optimized Table'!R64:R67)</f>
        <v>319</v>
      </c>
      <c r="S17" s="14">
        <f>SUM('Optimized Table'!S64:S67)</f>
        <v>1829</v>
      </c>
    </row>
    <row r="18" spans="1:19" x14ac:dyDescent="0.25">
      <c r="A18" t="s">
        <v>87</v>
      </c>
      <c r="B18" s="17">
        <f>AVERAGE('Optimized Table'!B68:B71)</f>
        <v>0.42249999999999999</v>
      </c>
      <c r="C18" s="14">
        <f>SUM('Optimized Table'!C68:C71)</f>
        <v>5</v>
      </c>
      <c r="D18" s="14">
        <f>SUM('Optimized Table'!D68:D71)</f>
        <v>49</v>
      </c>
      <c r="E18" s="14">
        <f>SUM('Optimized Table'!E68:E71)</f>
        <v>8</v>
      </c>
      <c r="F18" s="14">
        <f>SUM('Optimized Table'!F68:F71)</f>
        <v>18</v>
      </c>
      <c r="G18" s="14">
        <f>SUM('Optimized Table'!G68:G71)</f>
        <v>19</v>
      </c>
      <c r="H18" s="14">
        <f>SUM('Optimized Table'!H68:H71)</f>
        <v>50</v>
      </c>
      <c r="I18" s="14">
        <f>SUM('Optimized Table'!I68:I71)</f>
        <v>713</v>
      </c>
      <c r="J18" s="14">
        <f>SUM('Optimized Table'!J68:J71)</f>
        <v>468</v>
      </c>
      <c r="K18" s="14">
        <f>SUM('Optimized Table'!K68:K71)</f>
        <v>72</v>
      </c>
      <c r="L18" s="14">
        <f>SUM('Optimized Table'!L68:L71)</f>
        <v>47</v>
      </c>
      <c r="M18" s="14">
        <f>SUM('Optimized Table'!M68:M71)</f>
        <v>1866</v>
      </c>
      <c r="N18" s="14">
        <f>SUM('Optimized Table'!N68:N71)</f>
        <v>1607</v>
      </c>
      <c r="O18" s="14">
        <f>SUM('Optimized Table'!O68:O71)</f>
        <v>92</v>
      </c>
      <c r="P18" s="14">
        <f>SUM('Optimized Table'!P68:P71)</f>
        <v>23</v>
      </c>
      <c r="Q18" s="14">
        <f>SUM('Optimized Table'!Q68:Q71)</f>
        <v>50</v>
      </c>
      <c r="R18" s="14">
        <f>SUM('Optimized Table'!R68:R71)</f>
        <v>242</v>
      </c>
      <c r="S18" s="14">
        <f>SUM('Optimized Table'!S68:S71)</f>
        <v>1139</v>
      </c>
    </row>
    <row r="19" spans="1:19" x14ac:dyDescent="0.25">
      <c r="A19" t="s">
        <v>88</v>
      </c>
      <c r="B19" s="17">
        <f>AVERAGE('Optimized Table'!B72:B74)</f>
        <v>0.48333333333333339</v>
      </c>
      <c r="C19" s="14">
        <f>SUM('Optimized Table'!C72:C74)</f>
        <v>2</v>
      </c>
      <c r="D19" s="14">
        <f>SUM('Optimized Table'!D72:D74)</f>
        <v>42</v>
      </c>
      <c r="E19" s="14">
        <f>SUM('Optimized Table'!E72:E74)</f>
        <v>3</v>
      </c>
      <c r="F19" s="14">
        <f>SUM('Optimized Table'!F72:F74)</f>
        <v>15</v>
      </c>
      <c r="G19" s="14">
        <f>SUM('Optimized Table'!G72:G74)</f>
        <v>15</v>
      </c>
      <c r="H19" s="14">
        <f>SUM('Optimized Table'!H72:H74)</f>
        <v>42</v>
      </c>
      <c r="I19" s="14">
        <f>SUM('Optimized Table'!I72:I74)</f>
        <v>495</v>
      </c>
      <c r="J19" s="14">
        <f>SUM('Optimized Table'!J72:J74)</f>
        <v>304</v>
      </c>
      <c r="K19" s="14">
        <f>SUM('Optimized Table'!K72:K74)</f>
        <v>78</v>
      </c>
      <c r="L19" s="14">
        <f>SUM('Optimized Table'!L72:L74)</f>
        <v>40</v>
      </c>
      <c r="M19" s="14">
        <f>SUM('Optimized Table'!M72:M74)</f>
        <v>1253</v>
      </c>
      <c r="N19" s="14">
        <f>SUM('Optimized Table'!N72:N74)</f>
        <v>1045</v>
      </c>
      <c r="O19" s="14">
        <f>SUM('Optimized Table'!O72:O74)</f>
        <v>84</v>
      </c>
      <c r="P19" s="14">
        <f>SUM('Optimized Table'!P72:P74)</f>
        <v>18</v>
      </c>
      <c r="Q19" s="14">
        <f>SUM('Optimized Table'!Q72:Q74)</f>
        <v>23</v>
      </c>
      <c r="R19" s="14">
        <f>SUM('Optimized Table'!R72:R74)</f>
        <v>216</v>
      </c>
      <c r="S19" s="14">
        <f>SUM('Optimized Table'!S72:S74)</f>
        <v>749</v>
      </c>
    </row>
    <row r="20" spans="1:19" x14ac:dyDescent="0.25">
      <c r="A20" t="s">
        <v>89</v>
      </c>
      <c r="B20" s="17">
        <f>AVERAGE('Optimized Table'!B75:B81)</f>
        <v>0.34857142857142859</v>
      </c>
      <c r="C20" s="14">
        <f>SUM('Optimized Table'!C75:C81)</f>
        <v>6</v>
      </c>
      <c r="D20" s="14">
        <f>SUM('Optimized Table'!D75:D81)</f>
        <v>61</v>
      </c>
      <c r="E20" s="14">
        <f>SUM('Optimized Table'!E75:E81)</f>
        <v>5</v>
      </c>
      <c r="F20" s="14">
        <f>SUM('Optimized Table'!F75:F81)</f>
        <v>17</v>
      </c>
      <c r="G20" s="14">
        <f>SUM('Optimized Table'!G75:G81)</f>
        <v>28</v>
      </c>
      <c r="H20" s="14">
        <f>SUM('Optimized Table'!H75:H81)</f>
        <v>60</v>
      </c>
      <c r="I20" s="14">
        <f>SUM('Optimized Table'!I75:I81)</f>
        <v>997</v>
      </c>
      <c r="J20" s="14">
        <f>SUM('Optimized Table'!J75:J81)</f>
        <v>596</v>
      </c>
      <c r="K20" s="14">
        <f>SUM('Optimized Table'!K75:K81)</f>
        <v>104</v>
      </c>
      <c r="L20" s="14">
        <f>SUM('Optimized Table'!L75:L81)</f>
        <v>50</v>
      </c>
      <c r="M20" s="14">
        <f>SUM('Optimized Table'!M75:M81)</f>
        <v>2690</v>
      </c>
      <c r="N20" s="14">
        <f>SUM('Optimized Table'!N75:N81)</f>
        <v>2219</v>
      </c>
      <c r="O20" s="14">
        <f>SUM('Optimized Table'!O75:O81)</f>
        <v>86</v>
      </c>
      <c r="P20" s="14">
        <f>SUM('Optimized Table'!P75:P81)</f>
        <v>19</v>
      </c>
      <c r="Q20" s="14">
        <f>SUM('Optimized Table'!Q75:Q81)</f>
        <v>77</v>
      </c>
      <c r="R20" s="14">
        <f>SUM('Optimized Table'!R75:R81)</f>
        <v>544</v>
      </c>
      <c r="S20" s="14">
        <f>SUM('Optimized Table'!S75:S81)</f>
        <v>2516</v>
      </c>
    </row>
    <row r="21" spans="1:19" x14ac:dyDescent="0.25">
      <c r="A21" t="s">
        <v>90</v>
      </c>
      <c r="B21" s="17">
        <f>AVERAGE('Optimized Table'!B82:B86)</f>
        <v>0.45</v>
      </c>
      <c r="C21" s="14">
        <f>SUM('Optimized Table'!C82:C86)</f>
        <v>10</v>
      </c>
      <c r="D21" s="14">
        <f>SUM('Optimized Table'!D82:D86)</f>
        <v>40</v>
      </c>
      <c r="E21" s="14">
        <f>SUM('Optimized Table'!E82:E86)</f>
        <v>4</v>
      </c>
      <c r="F21" s="14">
        <f>SUM('Optimized Table'!F82:F86)</f>
        <v>16</v>
      </c>
      <c r="G21" s="14">
        <f>SUM('Optimized Table'!G82:G86)</f>
        <v>17</v>
      </c>
      <c r="H21" s="14">
        <f>SUM('Optimized Table'!H82:H86)</f>
        <v>47</v>
      </c>
      <c r="I21" s="14">
        <f>SUM('Optimized Table'!I82:I86)</f>
        <v>870</v>
      </c>
      <c r="J21" s="14">
        <f>SUM('Optimized Table'!J82:J86)</f>
        <v>601</v>
      </c>
      <c r="K21" s="14">
        <f>SUM('Optimized Table'!K82:K86)</f>
        <v>76</v>
      </c>
      <c r="L21" s="14">
        <f>SUM('Optimized Table'!L82:L86)</f>
        <v>37</v>
      </c>
      <c r="M21" s="14">
        <f>SUM('Optimized Table'!M82:M86)</f>
        <v>2804</v>
      </c>
      <c r="N21" s="14">
        <f>SUM('Optimized Table'!N82:N86)</f>
        <v>2442</v>
      </c>
      <c r="O21" s="14">
        <f>SUM('Optimized Table'!O82:O86)</f>
        <v>79</v>
      </c>
      <c r="P21" s="14">
        <f>SUM('Optimized Table'!P82:P86)</f>
        <v>17</v>
      </c>
      <c r="Q21" s="14">
        <f>SUM('Optimized Table'!Q82:Q86)</f>
        <v>67</v>
      </c>
      <c r="R21" s="14">
        <f>SUM('Optimized Table'!R82:R86)</f>
        <v>412</v>
      </c>
      <c r="S21" s="14">
        <f>SUM('Optimized Table'!S82:S86)</f>
        <v>1550</v>
      </c>
    </row>
    <row r="22" spans="1:19" x14ac:dyDescent="0.25">
      <c r="A22" t="s">
        <v>91</v>
      </c>
      <c r="B22" s="17">
        <f>AVERAGE('Optimized Table'!B87:B90)</f>
        <v>0.3175</v>
      </c>
      <c r="C22" s="14">
        <f>SUM('Optimized Table'!C87:C90)</f>
        <v>3</v>
      </c>
      <c r="D22" s="14">
        <f>SUM('Optimized Table'!D87:D90)</f>
        <v>31</v>
      </c>
      <c r="E22" s="14">
        <f>SUM('Optimized Table'!E87:E90)</f>
        <v>5</v>
      </c>
      <c r="F22" s="14">
        <f>SUM('Optimized Table'!F87:F90)</f>
        <v>7</v>
      </c>
      <c r="G22" s="14">
        <f>SUM('Optimized Table'!G87:G90)</f>
        <v>14</v>
      </c>
      <c r="H22" s="14">
        <f>SUM('Optimized Table'!H87:H90)</f>
        <v>30</v>
      </c>
      <c r="I22" s="14">
        <f>SUM('Optimized Table'!I87:I90)</f>
        <v>573</v>
      </c>
      <c r="J22" s="14">
        <f>SUM('Optimized Table'!J87:J90)</f>
        <v>329</v>
      </c>
      <c r="K22" s="14">
        <f>SUM('Optimized Table'!K87:K90)</f>
        <v>59</v>
      </c>
      <c r="L22" s="14">
        <f>SUM('Optimized Table'!L87:L90)</f>
        <v>27</v>
      </c>
      <c r="M22" s="14">
        <f>SUM('Optimized Table'!M87:M90)</f>
        <v>1412</v>
      </c>
      <c r="N22" s="14">
        <f>SUM('Optimized Table'!N87:N90)</f>
        <v>1129</v>
      </c>
      <c r="O22" s="14">
        <f>SUM('Optimized Table'!O87:O90)</f>
        <v>52</v>
      </c>
      <c r="P22" s="14">
        <f>SUM('Optimized Table'!P87:P90)</f>
        <v>19</v>
      </c>
      <c r="Q22" s="14">
        <f>SUM('Optimized Table'!Q87:Q90)</f>
        <v>72</v>
      </c>
      <c r="R22" s="14">
        <f>SUM('Optimized Table'!R87:R90)</f>
        <v>270</v>
      </c>
      <c r="S22" s="14">
        <f>SUM('Optimized Table'!S87:S90)</f>
        <v>1354</v>
      </c>
    </row>
    <row r="23" spans="1:19" x14ac:dyDescent="0.25">
      <c r="A23" t="s">
        <v>92</v>
      </c>
      <c r="B23" s="17">
        <f>AVERAGE('Optimized Table'!B91:B95)</f>
        <v>0.54200000000000004</v>
      </c>
      <c r="C23" s="14">
        <f>SUM('Optimized Table'!C91:C95)</f>
        <v>12</v>
      </c>
      <c r="D23" s="14">
        <f>SUM('Optimized Table'!D91:D95)</f>
        <v>62</v>
      </c>
      <c r="E23" s="14">
        <f>SUM('Optimized Table'!E91:E95)</f>
        <v>6</v>
      </c>
      <c r="F23" s="14">
        <f>SUM('Optimized Table'!F91:F95)</f>
        <v>25</v>
      </c>
      <c r="G23" s="14">
        <f>SUM('Optimized Table'!G91:G95)</f>
        <v>24</v>
      </c>
      <c r="H23" s="14">
        <f>SUM('Optimized Table'!H91:H95)</f>
        <v>71</v>
      </c>
      <c r="I23" s="14">
        <f>SUM('Optimized Table'!I91:I95)</f>
        <v>878</v>
      </c>
      <c r="J23" s="14">
        <f>SUM('Optimized Table'!J91:J95)</f>
        <v>600</v>
      </c>
      <c r="K23" s="14">
        <f>SUM('Optimized Table'!K91:K95)</f>
        <v>97</v>
      </c>
      <c r="L23" s="14">
        <f>SUM('Optimized Table'!L91:L95)</f>
        <v>63</v>
      </c>
      <c r="M23" s="14">
        <f>SUM('Optimized Table'!M91:M95)</f>
        <v>2977</v>
      </c>
      <c r="N23" s="14">
        <f>SUM('Optimized Table'!N91:N95)</f>
        <v>2615</v>
      </c>
      <c r="O23" s="14">
        <f>SUM('Optimized Table'!O91:O95)</f>
        <v>102</v>
      </c>
      <c r="P23" s="14">
        <f>SUM('Optimized Table'!P91:P95)</f>
        <v>27</v>
      </c>
      <c r="Q23" s="14">
        <f>SUM('Optimized Table'!Q91:Q95)</f>
        <v>51</v>
      </c>
      <c r="R23" s="14">
        <f>SUM('Optimized Table'!R91:R95)</f>
        <v>303</v>
      </c>
      <c r="S23" s="14">
        <f>SUM('Optimized Table'!S91:S95)</f>
        <v>1267</v>
      </c>
    </row>
    <row r="24" spans="1:19" x14ac:dyDescent="0.25">
      <c r="A24" t="s">
        <v>93</v>
      </c>
      <c r="B24" s="17">
        <f>AVERAGE('Optimized Table'!B96:B98)</f>
        <v>0.40666666666666668</v>
      </c>
      <c r="C24" s="14">
        <f>SUM('Optimized Table'!C96:C98)</f>
        <v>1</v>
      </c>
      <c r="D24" s="14">
        <f>SUM('Optimized Table'!D96:D98)</f>
        <v>21</v>
      </c>
      <c r="E24" s="14">
        <f>SUM('Optimized Table'!E96:E98)</f>
        <v>7</v>
      </c>
      <c r="F24" s="14">
        <f>SUM('Optimized Table'!F96:F98)</f>
        <v>6</v>
      </c>
      <c r="G24" s="14">
        <f>SUM('Optimized Table'!G96:G98)</f>
        <v>14</v>
      </c>
      <c r="H24" s="14">
        <f>SUM('Optimized Table'!H96:H98)</f>
        <v>25</v>
      </c>
      <c r="I24" s="14">
        <f>SUM('Optimized Table'!I96:I98)</f>
        <v>471</v>
      </c>
      <c r="J24" s="14">
        <f>SUM('Optimized Table'!J96:J98)</f>
        <v>310</v>
      </c>
      <c r="K24" s="14">
        <f>SUM('Optimized Table'!K96:K98)</f>
        <v>37</v>
      </c>
      <c r="L24" s="14">
        <f>SUM('Optimized Table'!L96:L98)</f>
        <v>21</v>
      </c>
      <c r="M24" s="14">
        <f>SUM('Optimized Table'!M96:M98)</f>
        <v>1333</v>
      </c>
      <c r="N24" s="14">
        <f>SUM('Optimized Table'!N96:N98)</f>
        <v>1128</v>
      </c>
      <c r="O24" s="14">
        <f>SUM('Optimized Table'!O96:O98)</f>
        <v>43</v>
      </c>
      <c r="P24" s="14">
        <f>SUM('Optimized Table'!P96:P98)</f>
        <v>13</v>
      </c>
      <c r="Q24" s="14">
        <f>SUM('Optimized Table'!Q96:Q98)</f>
        <v>32</v>
      </c>
      <c r="R24" s="14">
        <f>SUM('Optimized Table'!R96:R98)</f>
        <v>171</v>
      </c>
      <c r="S24" s="14">
        <f>SUM('Optimized Table'!S96:S98)</f>
        <v>886</v>
      </c>
    </row>
    <row r="25" spans="1:19" x14ac:dyDescent="0.25">
      <c r="A25" t="s">
        <v>94</v>
      </c>
      <c r="B25" s="17">
        <f>AVERAGE('Optimized Table'!B99:B101)</f>
        <v>0.3666666666666667</v>
      </c>
      <c r="C25" s="14">
        <f>SUM('Optimized Table'!C99:C101)</f>
        <v>3</v>
      </c>
      <c r="D25" s="14">
        <f>SUM('Optimized Table'!D99:D101)</f>
        <v>29</v>
      </c>
      <c r="E25" s="14">
        <f>SUM('Optimized Table'!E99:E101)</f>
        <v>5</v>
      </c>
      <c r="F25" s="14">
        <f>SUM('Optimized Table'!F99:F101)</f>
        <v>9</v>
      </c>
      <c r="G25" s="14">
        <f>SUM('Optimized Table'!G99:G101)</f>
        <v>17</v>
      </c>
      <c r="H25" s="14">
        <f>SUM('Optimized Table'!H99:H101)</f>
        <v>37</v>
      </c>
      <c r="I25" s="14">
        <f>SUM('Optimized Table'!I99:I101)</f>
        <v>520</v>
      </c>
      <c r="J25" s="14">
        <f>SUM('Optimized Table'!J99:J101)</f>
        <v>307</v>
      </c>
      <c r="K25" s="14">
        <f>SUM('Optimized Table'!K99:K101)</f>
        <v>59</v>
      </c>
      <c r="L25" s="14">
        <f>SUM('Optimized Table'!L99:L101)</f>
        <v>31</v>
      </c>
      <c r="M25" s="14">
        <f>SUM('Optimized Table'!M99:M101)</f>
        <v>1124</v>
      </c>
      <c r="N25" s="14">
        <f>SUM('Optimized Table'!N99:N101)</f>
        <v>881</v>
      </c>
      <c r="O25" s="14">
        <f>SUM('Optimized Table'!O99:O101)</f>
        <v>42</v>
      </c>
      <c r="P25" s="14">
        <f>SUM('Optimized Table'!P99:P101)</f>
        <v>8</v>
      </c>
      <c r="Q25" s="14">
        <f>SUM('Optimized Table'!Q99:Q101)</f>
        <v>49</v>
      </c>
      <c r="R25" s="14">
        <f>SUM('Optimized Table'!R99:R101)</f>
        <v>215</v>
      </c>
      <c r="S25" s="14">
        <f>SUM('Optimized Table'!S99:S101)</f>
        <v>803</v>
      </c>
    </row>
    <row r="26" spans="1:19" x14ac:dyDescent="0.25">
      <c r="A26" t="s">
        <v>95</v>
      </c>
      <c r="B26" s="17">
        <f>AVERAGE('Optimized Table'!B102:B105)</f>
        <v>0.39749999999999996</v>
      </c>
      <c r="C26" s="14">
        <f>SUM('Optimized Table'!C102:C105)</f>
        <v>5</v>
      </c>
      <c r="D26" s="14">
        <f>SUM('Optimized Table'!D102:D105)</f>
        <v>51</v>
      </c>
      <c r="E26" s="14">
        <f>SUM('Optimized Table'!E102:E105)</f>
        <v>7</v>
      </c>
      <c r="F26" s="14">
        <f>SUM('Optimized Table'!F102:F105)</f>
        <v>14</v>
      </c>
      <c r="G26" s="14">
        <f>SUM('Optimized Table'!G102:G105)</f>
        <v>28</v>
      </c>
      <c r="H26" s="14">
        <f>SUM('Optimized Table'!H102:H105)</f>
        <v>46</v>
      </c>
      <c r="I26" s="14">
        <f>SUM('Optimized Table'!I102:I105)</f>
        <v>647</v>
      </c>
      <c r="J26" s="14">
        <f>SUM('Optimized Table'!J102:J105)</f>
        <v>372</v>
      </c>
      <c r="K26" s="14">
        <f>SUM('Optimized Table'!K102:K105)</f>
        <v>76</v>
      </c>
      <c r="L26" s="14">
        <f>SUM('Optimized Table'!L102:L105)</f>
        <v>43</v>
      </c>
      <c r="M26" s="14">
        <f>SUM('Optimized Table'!M102:M105)</f>
        <v>1556</v>
      </c>
      <c r="N26" s="14">
        <f>SUM('Optimized Table'!N102:N105)</f>
        <v>1276</v>
      </c>
      <c r="O26" s="14">
        <f>SUM('Optimized Table'!O102:O105)</f>
        <v>72</v>
      </c>
      <c r="P26" s="14">
        <f>SUM('Optimized Table'!P102:P105)</f>
        <v>21</v>
      </c>
      <c r="Q26" s="14">
        <f>SUM('Optimized Table'!Q102:Q105)</f>
        <v>36</v>
      </c>
      <c r="R26" s="14">
        <f>SUM('Optimized Table'!R102:R105)</f>
        <v>266</v>
      </c>
      <c r="S26" s="14">
        <f>SUM('Optimized Table'!S102:S105)</f>
        <v>1077</v>
      </c>
    </row>
    <row r="27" spans="1:19" x14ac:dyDescent="0.25">
      <c r="A27" t="s">
        <v>96</v>
      </c>
      <c r="B27" s="17">
        <f>AVERAGE('Optimized Table'!B106:B108)</f>
        <v>0.42666666666666669</v>
      </c>
      <c r="C27" s="14">
        <f>SUM('Optimized Table'!C106:C108)</f>
        <v>5</v>
      </c>
      <c r="D27" s="14">
        <f>SUM('Optimized Table'!D106:D108)</f>
        <v>31</v>
      </c>
      <c r="E27" s="14">
        <f>SUM('Optimized Table'!E106:E108)</f>
        <v>8</v>
      </c>
      <c r="F27" s="14">
        <f>SUM('Optimized Table'!F106:F108)</f>
        <v>10</v>
      </c>
      <c r="G27" s="14">
        <f>SUM('Optimized Table'!G106:G108)</f>
        <v>17</v>
      </c>
      <c r="H27" s="14">
        <f>SUM('Optimized Table'!H106:H108)</f>
        <v>22</v>
      </c>
      <c r="I27" s="14">
        <f>SUM('Optimized Table'!I106:I108)</f>
        <v>481</v>
      </c>
      <c r="J27" s="14">
        <f>SUM('Optimized Table'!J106:J108)</f>
        <v>308</v>
      </c>
      <c r="K27" s="14">
        <f>SUM('Optimized Table'!K106:K108)</f>
        <v>47</v>
      </c>
      <c r="L27" s="14">
        <f>SUM('Optimized Table'!L106:L108)</f>
        <v>23</v>
      </c>
      <c r="M27" s="14">
        <f>SUM('Optimized Table'!M106:M108)</f>
        <v>1392</v>
      </c>
      <c r="N27" s="14">
        <f>SUM('Optimized Table'!N106:N108)</f>
        <v>1164</v>
      </c>
      <c r="O27" s="14">
        <f>SUM('Optimized Table'!O106:O108)</f>
        <v>59</v>
      </c>
      <c r="P27" s="14">
        <f>SUM('Optimized Table'!P106:P108)</f>
        <v>13</v>
      </c>
      <c r="Q27" s="14">
        <f>SUM('Optimized Table'!Q106:Q108)</f>
        <v>51</v>
      </c>
      <c r="R27" s="14">
        <f>SUM('Optimized Table'!R106:R108)</f>
        <v>226</v>
      </c>
      <c r="S27" s="14">
        <f>SUM('Optimized Table'!S106:S108)</f>
        <v>848</v>
      </c>
    </row>
    <row r="28" spans="1:19" x14ac:dyDescent="0.25">
      <c r="A28" t="s">
        <v>97</v>
      </c>
      <c r="B28" s="17">
        <f>AVERAGE('Optimized Table'!B109:B112)</f>
        <v>0.69000000000000006</v>
      </c>
      <c r="C28" s="14">
        <f>SUM('Optimized Table'!C109:C112)</f>
        <v>9</v>
      </c>
      <c r="D28" s="14">
        <f>SUM('Optimized Table'!D109:D112)</f>
        <v>51</v>
      </c>
      <c r="E28" s="14">
        <f>SUM('Optimized Table'!E109:E112)</f>
        <v>3</v>
      </c>
      <c r="F28" s="14">
        <f>SUM('Optimized Table'!F109:F112)</f>
        <v>16</v>
      </c>
      <c r="G28" s="14">
        <f>SUM('Optimized Table'!G109:G112)</f>
        <v>21</v>
      </c>
      <c r="H28" s="14">
        <f>SUM('Optimized Table'!H109:H112)</f>
        <v>83</v>
      </c>
      <c r="I28" s="14">
        <f>SUM('Optimized Table'!I109:I112)</f>
        <v>871</v>
      </c>
      <c r="J28" s="14">
        <f>SUM('Optimized Table'!J109:J112)</f>
        <v>677</v>
      </c>
      <c r="K28" s="14">
        <f>SUM('Optimized Table'!K109:K112)</f>
        <v>111</v>
      </c>
      <c r="L28" s="14">
        <f>SUM('Optimized Table'!L109:L112)</f>
        <v>75</v>
      </c>
      <c r="M28" s="14">
        <f>SUM('Optimized Table'!M109:M112)</f>
        <v>3819</v>
      </c>
      <c r="N28" s="14">
        <f>SUM('Optimized Table'!N109:N112)</f>
        <v>3527</v>
      </c>
      <c r="O28" s="14">
        <f>SUM('Optimized Table'!O109:O112)</f>
        <v>73</v>
      </c>
      <c r="P28" s="14">
        <f>SUM('Optimized Table'!P109:P112)</f>
        <v>10</v>
      </c>
      <c r="Q28" s="14">
        <f>SUM('Optimized Table'!Q109:Q112)</f>
        <v>23</v>
      </c>
      <c r="R28" s="14">
        <f>SUM('Optimized Table'!R109:R112)</f>
        <v>240</v>
      </c>
      <c r="S28" s="14">
        <f>SUM('Optimized Table'!S109:S112)</f>
        <v>827</v>
      </c>
    </row>
    <row r="29" spans="1:19" x14ac:dyDescent="0.25">
      <c r="A29" t="s">
        <v>98</v>
      </c>
      <c r="B29" s="17">
        <f>AVERAGE('Optimized Table'!B113:B116)</f>
        <v>0.43</v>
      </c>
      <c r="C29" s="14">
        <f>SUM('Optimized Table'!C113:C116)</f>
        <v>5</v>
      </c>
      <c r="D29" s="14">
        <f>SUM('Optimized Table'!D113:D116)</f>
        <v>36</v>
      </c>
      <c r="E29" s="14">
        <f>SUM('Optimized Table'!E113:E116)</f>
        <v>9</v>
      </c>
      <c r="F29" s="14">
        <f>SUM('Optimized Table'!F113:F116)</f>
        <v>11</v>
      </c>
      <c r="G29" s="14">
        <f>SUM('Optimized Table'!G113:G116)</f>
        <v>15</v>
      </c>
      <c r="H29" s="14">
        <f>SUM('Optimized Table'!H113:H116)</f>
        <v>35</v>
      </c>
      <c r="I29" s="14">
        <f>SUM('Optimized Table'!I113:I116)</f>
        <v>675</v>
      </c>
      <c r="J29" s="14">
        <f>SUM('Optimized Table'!J113:J116)</f>
        <v>425</v>
      </c>
      <c r="K29" s="14">
        <f>SUM('Optimized Table'!K113:K116)</f>
        <v>75</v>
      </c>
      <c r="L29" s="14">
        <f>SUM('Optimized Table'!L113:L116)</f>
        <v>32</v>
      </c>
      <c r="M29" s="14">
        <f>SUM('Optimized Table'!M113:M116)</f>
        <v>1900</v>
      </c>
      <c r="N29" s="14">
        <f>SUM('Optimized Table'!N113:N116)</f>
        <v>1613</v>
      </c>
      <c r="O29" s="14">
        <f>SUM('Optimized Table'!O113:O116)</f>
        <v>67</v>
      </c>
      <c r="P29" s="14">
        <f>SUM('Optimized Table'!P113:P116)</f>
        <v>14</v>
      </c>
      <c r="Q29" s="14">
        <f>SUM('Optimized Table'!Q113:Q116)</f>
        <v>41</v>
      </c>
      <c r="R29" s="14">
        <f>SUM('Optimized Table'!R113:R116)</f>
        <v>280</v>
      </c>
      <c r="S29" s="14">
        <f>SUM('Optimized Table'!S113:S116)</f>
        <v>1150</v>
      </c>
    </row>
    <row r="30" spans="1:19" x14ac:dyDescent="0.25">
      <c r="A30" t="s">
        <v>99</v>
      </c>
      <c r="B30" s="17">
        <f>AVERAGE('Optimized Table'!B117:B119)</f>
        <v>0.37666666666666671</v>
      </c>
      <c r="C30" s="14">
        <f>SUM('Optimized Table'!C117:C119)</f>
        <v>1</v>
      </c>
      <c r="D30" s="14">
        <f>SUM('Optimized Table'!D117:D119)</f>
        <v>29</v>
      </c>
      <c r="E30" s="14">
        <f>SUM('Optimized Table'!E117:E119)</f>
        <v>1</v>
      </c>
      <c r="F30" s="14">
        <f>SUM('Optimized Table'!F117:F119)</f>
        <v>8</v>
      </c>
      <c r="G30" s="14">
        <f>SUM('Optimized Table'!G117:G119)</f>
        <v>14</v>
      </c>
      <c r="H30" s="14">
        <f>SUM('Optimized Table'!H117:H119)</f>
        <v>29</v>
      </c>
      <c r="I30" s="14">
        <f>SUM('Optimized Table'!I117:I119)</f>
        <v>527</v>
      </c>
      <c r="J30" s="14">
        <f>SUM('Optimized Table'!J117:J119)</f>
        <v>290</v>
      </c>
      <c r="K30" s="14">
        <f>SUM('Optimized Table'!K117:K119)</f>
        <v>61</v>
      </c>
      <c r="L30" s="14">
        <f>SUM('Optimized Table'!L117:L119)</f>
        <v>24</v>
      </c>
      <c r="M30" s="14">
        <f>SUM('Optimized Table'!M117:M119)</f>
        <v>1216</v>
      </c>
      <c r="N30" s="14">
        <f>SUM('Optimized Table'!N117:N119)</f>
        <v>964</v>
      </c>
      <c r="O30" s="14">
        <f>SUM('Optimized Table'!O117:O119)</f>
        <v>63</v>
      </c>
      <c r="P30" s="14">
        <f>SUM('Optimized Table'!P117:P119)</f>
        <v>12</v>
      </c>
      <c r="Q30" s="14">
        <f>SUM('Optimized Table'!Q117:Q119)</f>
        <v>31</v>
      </c>
      <c r="R30" s="14">
        <f>SUM('Optimized Table'!R117:R119)</f>
        <v>222</v>
      </c>
      <c r="S30" s="14">
        <f>SUM('Optimized Table'!S117:S119)</f>
        <v>904</v>
      </c>
    </row>
    <row r="31" spans="1:19" x14ac:dyDescent="0.25">
      <c r="A31" t="s">
        <v>100</v>
      </c>
      <c r="B31" s="17">
        <f>AVERAGE('Optimized Table'!B120:B123)</f>
        <v>0.47500000000000003</v>
      </c>
      <c r="C31" s="14">
        <f>SUM('Optimized Table'!C120:C123)</f>
        <v>3</v>
      </c>
      <c r="D31" s="14">
        <f>SUM('Optimized Table'!D120:D123)</f>
        <v>46</v>
      </c>
      <c r="E31" s="14">
        <f>SUM('Optimized Table'!E120:E123)</f>
        <v>4</v>
      </c>
      <c r="F31" s="14">
        <f>SUM('Optimized Table'!F120:F123)</f>
        <v>15</v>
      </c>
      <c r="G31" s="14">
        <f>SUM('Optimized Table'!G120:G123)</f>
        <v>19</v>
      </c>
      <c r="H31" s="14">
        <f>SUM('Optimized Table'!H120:H123)</f>
        <v>52</v>
      </c>
      <c r="I31" s="14">
        <f>SUM('Optimized Table'!I120:I123)</f>
        <v>714</v>
      </c>
      <c r="J31" s="14">
        <f>SUM('Optimized Table'!J120:J123)</f>
        <v>493</v>
      </c>
      <c r="K31" s="14">
        <f>SUM('Optimized Table'!K120:K123)</f>
        <v>93</v>
      </c>
      <c r="L31" s="14">
        <f>SUM('Optimized Table'!L120:L123)</f>
        <v>53</v>
      </c>
      <c r="M31" s="14">
        <f>SUM('Optimized Table'!M120:M123)</f>
        <v>2033</v>
      </c>
      <c r="N31" s="14">
        <f>SUM('Optimized Table'!N120:N123)</f>
        <v>1777</v>
      </c>
      <c r="O31" s="14">
        <f>SUM('Optimized Table'!O120:O123)</f>
        <v>96</v>
      </c>
      <c r="P31" s="14">
        <f>SUM('Optimized Table'!P120:P123)</f>
        <v>10</v>
      </c>
      <c r="Q31" s="14">
        <f>SUM('Optimized Table'!Q120:Q123)</f>
        <v>34</v>
      </c>
      <c r="R31" s="14">
        <f>SUM('Optimized Table'!R120:R123)</f>
        <v>293</v>
      </c>
      <c r="S31" s="14">
        <f>SUM('Optimized Table'!S120:S123)</f>
        <v>1150</v>
      </c>
    </row>
    <row r="32" spans="1:19" x14ac:dyDescent="0.25">
      <c r="A32" t="s">
        <v>101</v>
      </c>
      <c r="B32" s="17">
        <f>AVERAGE('Optimized Table'!B124:B126)</f>
        <v>0.41</v>
      </c>
      <c r="C32" s="14">
        <f>SUM('Optimized Table'!C124:C126)</f>
        <v>2</v>
      </c>
      <c r="D32" s="14">
        <f>SUM('Optimized Table'!D124:D126)</f>
        <v>32</v>
      </c>
      <c r="E32" s="14">
        <f>SUM('Optimized Table'!E124:E126)</f>
        <v>2</v>
      </c>
      <c r="F32" s="14">
        <f>SUM('Optimized Table'!F124:F126)</f>
        <v>10</v>
      </c>
      <c r="G32" s="14">
        <f>SUM('Optimized Table'!G124:G126)</f>
        <v>17</v>
      </c>
      <c r="H32" s="14">
        <f>SUM('Optimized Table'!H124:H126)</f>
        <v>24</v>
      </c>
      <c r="I32" s="14">
        <f>SUM('Optimized Table'!I124:I126)</f>
        <v>482</v>
      </c>
      <c r="J32" s="14">
        <f>SUM('Optimized Table'!J124:J126)</f>
        <v>298</v>
      </c>
      <c r="K32" s="14">
        <f>SUM('Optimized Table'!K124:K126)</f>
        <v>57</v>
      </c>
      <c r="L32" s="14">
        <f>SUM('Optimized Table'!L124:L126)</f>
        <v>32</v>
      </c>
      <c r="M32" s="14">
        <f>SUM('Optimized Table'!M124:M126)</f>
        <v>1364</v>
      </c>
      <c r="N32" s="14">
        <f>SUM('Optimized Table'!N124:N126)</f>
        <v>1126</v>
      </c>
      <c r="O32" s="14">
        <f>SUM('Optimized Table'!O124:O126)</f>
        <v>49</v>
      </c>
      <c r="P32" s="14">
        <f>SUM('Optimized Table'!P124:P126)</f>
        <v>13</v>
      </c>
      <c r="Q32" s="14">
        <f>SUM('Optimized Table'!Q124:Q126)</f>
        <v>29</v>
      </c>
      <c r="R32" s="14">
        <f>SUM('Optimized Table'!R124:R126)</f>
        <v>230</v>
      </c>
      <c r="S32" s="14">
        <f>SUM('Optimized Table'!S124:S126)</f>
        <v>895</v>
      </c>
    </row>
    <row r="33" spans="1:19" x14ac:dyDescent="0.25">
      <c r="A33" t="s">
        <v>102</v>
      </c>
      <c r="B33" s="17">
        <f>AVERAGE('Optimized Table'!B127:B129)</f>
        <v>0.41</v>
      </c>
      <c r="C33" s="14">
        <f>SUM('Optimized Table'!C127:C129)</f>
        <v>1</v>
      </c>
      <c r="D33" s="14">
        <f>SUM('Optimized Table'!D127:D129)</f>
        <v>24</v>
      </c>
      <c r="E33" s="14">
        <f>SUM('Optimized Table'!E127:E129)</f>
        <v>6</v>
      </c>
      <c r="F33" s="14">
        <f>SUM('Optimized Table'!F127:F129)</f>
        <v>7</v>
      </c>
      <c r="G33" s="14">
        <f>SUM('Optimized Table'!G127:G129)</f>
        <v>10</v>
      </c>
      <c r="H33" s="14">
        <f>SUM('Optimized Table'!H127:H129)</f>
        <v>23</v>
      </c>
      <c r="I33" s="14">
        <f>SUM('Optimized Table'!I127:I129)</f>
        <v>486</v>
      </c>
      <c r="J33" s="14">
        <f>SUM('Optimized Table'!J127:J129)</f>
        <v>287</v>
      </c>
      <c r="K33" s="14">
        <f>SUM('Optimized Table'!K127:K129)</f>
        <v>38</v>
      </c>
      <c r="L33" s="14">
        <f>SUM('Optimized Table'!L127:L129)</f>
        <v>17</v>
      </c>
      <c r="M33" s="14">
        <f>SUM('Optimized Table'!M127:M129)</f>
        <v>1242</v>
      </c>
      <c r="N33" s="14">
        <f>SUM('Optimized Table'!N127:N129)</f>
        <v>995</v>
      </c>
      <c r="O33" s="14">
        <f>SUM('Optimized Table'!O127:O129)</f>
        <v>39</v>
      </c>
      <c r="P33" s="14">
        <f>SUM('Optimized Table'!P127:P129)</f>
        <v>12</v>
      </c>
      <c r="Q33" s="14">
        <f>SUM('Optimized Table'!Q127:Q129)</f>
        <v>45</v>
      </c>
      <c r="R33" s="14">
        <f>SUM('Optimized Table'!R127:R129)</f>
        <v>210</v>
      </c>
      <c r="S33" s="14">
        <f>SUM('Optimized Table'!S127:S129)</f>
        <v>781</v>
      </c>
    </row>
  </sheetData>
  <autoFilter ref="A1:S1" xr:uid="{6BF31207-C7E7-4D72-B6ED-0BA85FBA383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858C8-E13D-44D3-9065-AF4DB8C8716F}">
  <dimension ref="A1:S35"/>
  <sheetViews>
    <sheetView zoomScale="130" zoomScaleNormal="130" workbookViewId="0">
      <pane xSplit="1" topLeftCell="I1" activePane="topRight" state="frozen"/>
      <selection pane="topRight" activeCell="A9" sqref="A9"/>
    </sheetView>
  </sheetViews>
  <sheetFormatPr defaultRowHeight="15.75" x14ac:dyDescent="0.25"/>
  <cols>
    <col min="1" max="1" width="13.125" bestFit="1" customWidth="1"/>
    <col min="2" max="2" width="17.25" bestFit="1" customWidth="1"/>
    <col min="3" max="3" width="11.875" bestFit="1" customWidth="1"/>
    <col min="4" max="4" width="8.75" bestFit="1" customWidth="1"/>
    <col min="5" max="5" width="15.125" bestFit="1" customWidth="1"/>
    <col min="6" max="6" width="17.625" bestFit="1" customWidth="1"/>
    <col min="7" max="7" width="17.875" bestFit="1" customWidth="1"/>
    <col min="8" max="8" width="43.25" bestFit="1" customWidth="1"/>
    <col min="9" max="9" width="20" bestFit="1" customWidth="1"/>
    <col min="10" max="10" width="19.75" bestFit="1" customWidth="1"/>
    <col min="11" max="11" width="28.875" bestFit="1" customWidth="1"/>
    <col min="12" max="12" width="28.625" bestFit="1" customWidth="1"/>
    <col min="13" max="13" width="7" bestFit="1" customWidth="1"/>
    <col min="14" max="14" width="16.375" bestFit="1" customWidth="1"/>
    <col min="15" max="15" width="7.75" bestFit="1" customWidth="1"/>
    <col min="16" max="16" width="17.25" bestFit="1" customWidth="1"/>
    <col min="17" max="17" width="15.25" bestFit="1" customWidth="1"/>
    <col min="18" max="18" width="15.375" bestFit="1" customWidth="1"/>
    <col min="19" max="19" width="24.875" bestFit="1" customWidth="1"/>
  </cols>
  <sheetData>
    <row r="1" spans="1:19" x14ac:dyDescent="0.25">
      <c r="A1" s="3" t="s">
        <v>198</v>
      </c>
      <c r="B1" s="3" t="s">
        <v>103</v>
      </c>
      <c r="C1" s="3" t="s">
        <v>171</v>
      </c>
      <c r="D1" s="3" t="s">
        <v>172</v>
      </c>
      <c r="E1" s="3" t="s">
        <v>173</v>
      </c>
      <c r="F1" s="3" t="s">
        <v>175</v>
      </c>
      <c r="G1" s="3" t="s">
        <v>170</v>
      </c>
      <c r="H1" s="3" t="s">
        <v>158</v>
      </c>
      <c r="I1" s="3" t="s">
        <v>159</v>
      </c>
      <c r="J1" s="3" t="s">
        <v>160</v>
      </c>
      <c r="K1" s="3" t="s">
        <v>161</v>
      </c>
      <c r="L1" s="3" t="s">
        <v>162</v>
      </c>
      <c r="M1" s="3" t="s">
        <v>163</v>
      </c>
      <c r="N1" s="3" t="s">
        <v>164</v>
      </c>
      <c r="O1" s="3" t="s">
        <v>165</v>
      </c>
      <c r="P1" s="3" t="s">
        <v>166</v>
      </c>
      <c r="Q1" s="3" t="s">
        <v>167</v>
      </c>
      <c r="R1" s="3" t="s">
        <v>168</v>
      </c>
      <c r="S1" s="3" t="s">
        <v>169</v>
      </c>
    </row>
    <row r="2" spans="1:19" x14ac:dyDescent="0.25">
      <c r="A2" t="s">
        <v>97</v>
      </c>
      <c r="B2" s="21">
        <f>AVERAGE('Optimized Table'!B109:B112)</f>
        <v>0.69000000000000006</v>
      </c>
      <c r="C2" s="20">
        <f>AVERAGE('Optimized Table'!C109:C112)</f>
        <v>2.25</v>
      </c>
      <c r="D2" s="20">
        <f>AVERAGE('Optimized Table'!D109:D112)</f>
        <v>12.75</v>
      </c>
      <c r="E2" s="20">
        <f>AVERAGE('Optimized Table'!E109:E112)</f>
        <v>0.75</v>
      </c>
      <c r="F2" s="20">
        <f>AVERAGE('Optimized Table'!F109:F112)</f>
        <v>4</v>
      </c>
      <c r="G2" s="20">
        <f>AVERAGE('Optimized Table'!G109:G112)</f>
        <v>5.25</v>
      </c>
      <c r="H2" s="20">
        <f>AVERAGE('Optimized Table'!H109:H112)</f>
        <v>20.75</v>
      </c>
      <c r="I2" s="20">
        <f>AVERAGE('Optimized Table'!I109:I112)</f>
        <v>217.75</v>
      </c>
      <c r="J2" s="20">
        <f>AVERAGE('Optimized Table'!J109:J112)</f>
        <v>169.25</v>
      </c>
      <c r="K2" s="20">
        <f>AVERAGE('Optimized Table'!K109:K112)</f>
        <v>27.75</v>
      </c>
      <c r="L2" s="20">
        <f>AVERAGE('Optimized Table'!L109:L112)</f>
        <v>18.75</v>
      </c>
      <c r="M2" s="20">
        <f>AVERAGE('Optimized Table'!M109:M112)</f>
        <v>954.75</v>
      </c>
      <c r="N2" s="20">
        <f>AVERAGE('Optimized Table'!N109:N112)</f>
        <v>881.75</v>
      </c>
      <c r="O2" s="20">
        <f>AVERAGE('Optimized Table'!O109:O112)</f>
        <v>18.25</v>
      </c>
      <c r="P2" s="20">
        <f>AVERAGE('Optimized Table'!P109:P112)</f>
        <v>2.5</v>
      </c>
      <c r="Q2" s="20">
        <f>AVERAGE('Optimized Table'!Q109:Q112)</f>
        <v>5.75</v>
      </c>
      <c r="R2" s="20">
        <f>AVERAGE('Optimized Table'!R109:R112)</f>
        <v>60</v>
      </c>
      <c r="S2" s="20">
        <f>AVERAGE('Optimized Table'!S109:S112)</f>
        <v>206.75</v>
      </c>
    </row>
    <row r="3" spans="1:19" x14ac:dyDescent="0.25">
      <c r="A3" t="s">
        <v>71</v>
      </c>
      <c r="B3" s="17">
        <f>AVERAGE('Optimized Table'!B2:B8)</f>
        <v>0.51142857142857145</v>
      </c>
      <c r="C3" s="20">
        <f>AVERAGE('Optimized Table'!C2:C8)</f>
        <v>2.1428571428571428</v>
      </c>
      <c r="D3" s="20">
        <f>AVERAGE('Optimized Table'!D2:D8)</f>
        <v>14.857142857142858</v>
      </c>
      <c r="E3" s="20">
        <f>AVERAGE('Optimized Table'!E2:E8)</f>
        <v>1.1428571428571428</v>
      </c>
      <c r="F3" s="20">
        <f>AVERAGE('Optimized Table'!F2:F8)</f>
        <v>6.8571428571428568</v>
      </c>
      <c r="G3" s="20">
        <f>AVERAGE('Optimized Table'!G2:G8)</f>
        <v>6</v>
      </c>
      <c r="H3" s="20">
        <f>AVERAGE('Optimized Table'!H2:H8)</f>
        <v>16.285714285714285</v>
      </c>
      <c r="I3" s="20">
        <f>AVERAGE('Optimized Table'!I2:I8)</f>
        <v>187</v>
      </c>
      <c r="J3" s="20">
        <f>AVERAGE('Optimized Table'!J2:J8)</f>
        <v>130.57142857142858</v>
      </c>
      <c r="K3" s="20">
        <f>AVERAGE('Optimized Table'!K2:K8)</f>
        <v>24.142857142857142</v>
      </c>
      <c r="L3" s="20">
        <f>AVERAGE('Optimized Table'!L2:L8)</f>
        <v>13.571428571428571</v>
      </c>
      <c r="M3" s="20">
        <f>AVERAGE('Optimized Table'!M2:M8)</f>
        <v>625</v>
      </c>
      <c r="N3" s="20">
        <f>AVERAGE('Optimized Table'!N2:N8)</f>
        <v>548.71428571428567</v>
      </c>
      <c r="O3" s="20">
        <f>AVERAGE('Optimized Table'!O2:O8)</f>
        <v>16.428571428571427</v>
      </c>
      <c r="P3" s="20">
        <f>AVERAGE('Optimized Table'!P2:P8)</f>
        <v>4.2857142857142856</v>
      </c>
      <c r="Q3" s="20">
        <f>AVERAGE('Optimized Table'!Q2:Q8)</f>
        <v>6.4285714285714288</v>
      </c>
      <c r="R3" s="20">
        <f>AVERAGE('Optimized Table'!R2:R8)</f>
        <v>70.571428571428569</v>
      </c>
      <c r="S3" s="20">
        <f>AVERAGE('Optimized Table'!S2:S8)</f>
        <v>241.14285714285714</v>
      </c>
    </row>
    <row r="4" spans="1:19" x14ac:dyDescent="0.25">
      <c r="A4" t="s">
        <v>74</v>
      </c>
      <c r="B4" s="21">
        <f>AVERAGE('Optimized Table'!B16:B20)</f>
        <v>0.50400000000000011</v>
      </c>
      <c r="C4" s="20">
        <f>AVERAGE('Optimized Table'!C16:C20)</f>
        <v>1.6</v>
      </c>
      <c r="D4" s="20">
        <f>AVERAGE('Optimized Table'!D16:D20)</f>
        <v>18</v>
      </c>
      <c r="E4" s="20">
        <f>AVERAGE('Optimized Table'!E16:E20)</f>
        <v>0.6</v>
      </c>
      <c r="F4" s="20">
        <f>AVERAGE('Optimized Table'!F16:F20)</f>
        <v>8.1999999999999993</v>
      </c>
      <c r="G4" s="20">
        <f>AVERAGE('Optimized Table'!G16:G20)</f>
        <v>6.8</v>
      </c>
      <c r="H4" s="20">
        <f>AVERAGE('Optimized Table'!H16:H20)</f>
        <v>12.8</v>
      </c>
      <c r="I4" s="20">
        <f>AVERAGE('Optimized Table'!I16:I20)</f>
        <v>181.4</v>
      </c>
      <c r="J4" s="20">
        <f>AVERAGE('Optimized Table'!J16:J20)</f>
        <v>131.80000000000001</v>
      </c>
      <c r="K4" s="20">
        <f>AVERAGE('Optimized Table'!K16:K20)</f>
        <v>18.2</v>
      </c>
      <c r="L4" s="20">
        <f>AVERAGE('Optimized Table'!L16:L20)</f>
        <v>11.4</v>
      </c>
      <c r="M4" s="20">
        <f>AVERAGE('Optimized Table'!M16:M20)</f>
        <v>601.79999999999995</v>
      </c>
      <c r="N4" s="20">
        <f>AVERAGE('Optimized Table'!N16:N20)</f>
        <v>539.20000000000005</v>
      </c>
      <c r="O4" s="20">
        <f>AVERAGE('Optimized Table'!O16:O20)</f>
        <v>23.2</v>
      </c>
      <c r="P4" s="20">
        <f>AVERAGE('Optimized Table'!P16:P20)</f>
        <v>4.8</v>
      </c>
      <c r="Q4" s="20">
        <f>AVERAGE('Optimized Table'!Q16:Q20)</f>
        <v>6.8</v>
      </c>
      <c r="R4" s="20">
        <f>AVERAGE('Optimized Table'!R16:R20)</f>
        <v>72.2</v>
      </c>
      <c r="S4" s="20">
        <f>AVERAGE('Optimized Table'!S16:S20)</f>
        <v>295.39999999999998</v>
      </c>
    </row>
    <row r="5" spans="1:19" x14ac:dyDescent="0.25">
      <c r="A5" t="s">
        <v>80</v>
      </c>
      <c r="B5" s="21">
        <f>AVERAGE('Optimized Table'!B40:B42)</f>
        <v>0.46666666666666662</v>
      </c>
      <c r="C5" s="20">
        <f>AVERAGE('Optimized Table'!C40:C42)</f>
        <v>1.3333333333333333</v>
      </c>
      <c r="D5" s="20">
        <f>AVERAGE('Optimized Table'!D40:D42)</f>
        <v>9</v>
      </c>
      <c r="E5" s="20">
        <f>AVERAGE('Optimized Table'!E40:E42)</f>
        <v>1</v>
      </c>
      <c r="F5" s="20">
        <f>AVERAGE('Optimized Table'!F40:F42)</f>
        <v>4</v>
      </c>
      <c r="G5" s="20">
        <f>AVERAGE('Optimized Table'!G40:G42)</f>
        <v>3</v>
      </c>
      <c r="H5" s="20">
        <f>AVERAGE('Optimized Table'!H40:H42)</f>
        <v>7.333333333333333</v>
      </c>
      <c r="I5" s="20">
        <f>AVERAGE('Optimized Table'!I40:I42)</f>
        <v>152</v>
      </c>
      <c r="J5" s="20">
        <f>AVERAGE('Optimized Table'!J40:J42)</f>
        <v>86.666666666666671</v>
      </c>
      <c r="K5" s="20">
        <f>AVERAGE('Optimized Table'!K40:K42)</f>
        <v>15</v>
      </c>
      <c r="L5" s="20">
        <f>AVERAGE('Optimized Table'!L40:L42)</f>
        <v>6.333333333333333</v>
      </c>
      <c r="M5" s="20">
        <f>AVERAGE('Optimized Table'!M40:M42)</f>
        <v>445.66666666666669</v>
      </c>
      <c r="N5" s="20">
        <f>AVERAGE('Optimized Table'!N40:N42)</f>
        <v>369</v>
      </c>
      <c r="O5" s="20">
        <f>AVERAGE('Optimized Table'!O40:O42)</f>
        <v>18.333333333333332</v>
      </c>
      <c r="P5" s="20">
        <f>AVERAGE('Optimized Table'!P40:P42)</f>
        <v>4.666666666666667</v>
      </c>
      <c r="Q5" s="20">
        <f>AVERAGE('Optimized Table'!Q40:Q42)</f>
        <v>7.333333333333333</v>
      </c>
      <c r="R5" s="20">
        <f>AVERAGE('Optimized Table'!R40:R42)</f>
        <v>61</v>
      </c>
      <c r="S5" s="20">
        <f>AVERAGE('Optimized Table'!S40:S42)</f>
        <v>249.33333333333334</v>
      </c>
    </row>
    <row r="6" spans="1:19" x14ac:dyDescent="0.25">
      <c r="A6" t="s">
        <v>88</v>
      </c>
      <c r="B6" s="21">
        <f>AVERAGE('Optimized Table'!B72:B74)</f>
        <v>0.48333333333333339</v>
      </c>
      <c r="C6" s="20">
        <f>AVERAGE('Optimized Table'!C72:C74)</f>
        <v>0.66666666666666663</v>
      </c>
      <c r="D6" s="20">
        <f>AVERAGE('Optimized Table'!D72:D74)</f>
        <v>14</v>
      </c>
      <c r="E6" s="20">
        <f>AVERAGE('Optimized Table'!E72:E74)</f>
        <v>1</v>
      </c>
      <c r="F6" s="20">
        <f>AVERAGE('Optimized Table'!F72:F74)</f>
        <v>5</v>
      </c>
      <c r="G6" s="20">
        <f>AVERAGE('Optimized Table'!G72:G74)</f>
        <v>5</v>
      </c>
      <c r="H6" s="20">
        <f>AVERAGE('Optimized Table'!H72:H74)</f>
        <v>14</v>
      </c>
      <c r="I6" s="20">
        <f>AVERAGE('Optimized Table'!I72:I74)</f>
        <v>165</v>
      </c>
      <c r="J6" s="20">
        <f>AVERAGE('Optimized Table'!J72:J74)</f>
        <v>101.33333333333333</v>
      </c>
      <c r="K6" s="20">
        <f>AVERAGE('Optimized Table'!K72:K74)</f>
        <v>26</v>
      </c>
      <c r="L6" s="20">
        <f>AVERAGE('Optimized Table'!L72:L74)</f>
        <v>13.333333333333334</v>
      </c>
      <c r="M6" s="20">
        <f>AVERAGE('Optimized Table'!M72:M74)</f>
        <v>417.66666666666669</v>
      </c>
      <c r="N6" s="20">
        <f>AVERAGE('Optimized Table'!N72:N74)</f>
        <v>348.33333333333331</v>
      </c>
      <c r="O6" s="20">
        <f>AVERAGE('Optimized Table'!O72:O74)</f>
        <v>28</v>
      </c>
      <c r="P6" s="20">
        <f>AVERAGE('Optimized Table'!P72:P74)</f>
        <v>6</v>
      </c>
      <c r="Q6" s="20">
        <f>AVERAGE('Optimized Table'!Q72:Q74)</f>
        <v>7.666666666666667</v>
      </c>
      <c r="R6" s="20">
        <f>AVERAGE('Optimized Table'!R72:R74)</f>
        <v>72</v>
      </c>
      <c r="S6" s="20">
        <f>AVERAGE('Optimized Table'!S72:S74)</f>
        <v>249.66666666666666</v>
      </c>
    </row>
    <row r="7" spans="1:19" x14ac:dyDescent="0.25">
      <c r="A7" t="s">
        <v>100</v>
      </c>
      <c r="B7" s="21">
        <f>AVERAGE('Optimized Table'!B120:B123)</f>
        <v>0.47500000000000003</v>
      </c>
      <c r="C7" s="20">
        <f>AVERAGE('Optimized Table'!C120:C123)</f>
        <v>0.75</v>
      </c>
      <c r="D7" s="20">
        <f>AVERAGE('Optimized Table'!D120:D123)</f>
        <v>11.5</v>
      </c>
      <c r="E7" s="20">
        <f>AVERAGE('Optimized Table'!E120:E123)</f>
        <v>1</v>
      </c>
      <c r="F7" s="20">
        <f>AVERAGE('Optimized Table'!F120:F123)</f>
        <v>3.75</v>
      </c>
      <c r="G7" s="20">
        <f>AVERAGE('Optimized Table'!G120:G123)</f>
        <v>4.75</v>
      </c>
      <c r="H7" s="20">
        <f>AVERAGE('Optimized Table'!H120:H123)</f>
        <v>13</v>
      </c>
      <c r="I7" s="20">
        <f>AVERAGE('Optimized Table'!I120:I123)</f>
        <v>178.5</v>
      </c>
      <c r="J7" s="20">
        <f>AVERAGE('Optimized Table'!J120:J123)</f>
        <v>123.25</v>
      </c>
      <c r="K7" s="20">
        <f>AVERAGE('Optimized Table'!K120:K123)</f>
        <v>23.25</v>
      </c>
      <c r="L7" s="20">
        <f>AVERAGE('Optimized Table'!L120:L123)</f>
        <v>13.25</v>
      </c>
      <c r="M7" s="20">
        <f>AVERAGE('Optimized Table'!M120:M123)</f>
        <v>508.25</v>
      </c>
      <c r="N7" s="20">
        <f>AVERAGE('Optimized Table'!N120:N123)</f>
        <v>444.25</v>
      </c>
      <c r="O7" s="20">
        <f>AVERAGE('Optimized Table'!O120:O123)</f>
        <v>24</v>
      </c>
      <c r="P7" s="20">
        <f>AVERAGE('Optimized Table'!P120:P123)</f>
        <v>2.5</v>
      </c>
      <c r="Q7" s="20">
        <f>AVERAGE('Optimized Table'!Q120:Q123)</f>
        <v>8.5</v>
      </c>
      <c r="R7" s="20">
        <f>AVERAGE('Optimized Table'!R120:R123)</f>
        <v>73.25</v>
      </c>
      <c r="S7" s="20">
        <f>AVERAGE('Optimized Table'!S120:S123)</f>
        <v>287.5</v>
      </c>
    </row>
    <row r="8" spans="1:19" x14ac:dyDescent="0.25">
      <c r="A8" t="s">
        <v>81</v>
      </c>
      <c r="B8" s="21">
        <f>AVERAGE('Optimized Table'!B43:B47)</f>
        <v>0.57800000000000007</v>
      </c>
      <c r="C8" s="20">
        <f>AVERAGE('Optimized Table'!C43:C47)</f>
        <v>2.6</v>
      </c>
      <c r="D8" s="20">
        <f>AVERAGE('Optimized Table'!D43:D47)</f>
        <v>12</v>
      </c>
      <c r="E8" s="20">
        <f>AVERAGE('Optimized Table'!E43:E47)</f>
        <v>0.8</v>
      </c>
      <c r="F8" s="20">
        <f>AVERAGE('Optimized Table'!F43:F47)</f>
        <v>5.4</v>
      </c>
      <c r="G8" s="20">
        <f>AVERAGE('Optimized Table'!G43:G47)</f>
        <v>4.2</v>
      </c>
      <c r="H8" s="20">
        <f>AVERAGE('Optimized Table'!H43:H47)</f>
        <v>10.8</v>
      </c>
      <c r="I8" s="20">
        <f>AVERAGE('Optimized Table'!I43:I47)</f>
        <v>188.8</v>
      </c>
      <c r="J8" s="20">
        <f>AVERAGE('Optimized Table'!J43:J47)</f>
        <v>138.6</v>
      </c>
      <c r="K8" s="20">
        <f>AVERAGE('Optimized Table'!K43:K47)</f>
        <v>18</v>
      </c>
      <c r="L8" s="20">
        <f>AVERAGE('Optimized Table'!L43:L47)</f>
        <v>11.2</v>
      </c>
      <c r="M8" s="20">
        <f>AVERAGE('Optimized Table'!M43:M47)</f>
        <v>610.4</v>
      </c>
      <c r="N8" s="20">
        <f>AVERAGE('Optimized Table'!N43:N47)</f>
        <v>544.6</v>
      </c>
      <c r="O8" s="20">
        <f>AVERAGE('Optimized Table'!O43:O47)</f>
        <v>18.8</v>
      </c>
      <c r="P8" s="20">
        <f>AVERAGE('Optimized Table'!P43:P47)</f>
        <v>6</v>
      </c>
      <c r="Q8" s="20">
        <f>AVERAGE('Optimized Table'!Q43:Q47)</f>
        <v>9</v>
      </c>
      <c r="R8" s="20">
        <f>AVERAGE('Optimized Table'!R43:R47)</f>
        <v>56</v>
      </c>
      <c r="S8" s="20">
        <f>AVERAGE('Optimized Table'!S43:S47)</f>
        <v>199</v>
      </c>
    </row>
    <row r="9" spans="1:19" x14ac:dyDescent="0.25">
      <c r="A9" t="s">
        <v>83</v>
      </c>
      <c r="B9" s="21">
        <f>AVERAGE('Optimized Table'!B55:B57)</f>
        <v>0.52666666666666673</v>
      </c>
      <c r="C9" s="20">
        <f>AVERAGE('Optimized Table'!C55:C57)</f>
        <v>2</v>
      </c>
      <c r="D9" s="20">
        <f>AVERAGE('Optimized Table'!D55:D57)</f>
        <v>22.333333333333332</v>
      </c>
      <c r="E9" s="20">
        <f>AVERAGE('Optimized Table'!E55:E57)</f>
        <v>1.6666666666666667</v>
      </c>
      <c r="F9" s="20">
        <f>AVERAGE('Optimized Table'!F55:F57)</f>
        <v>8</v>
      </c>
      <c r="G9" s="20">
        <f>AVERAGE('Optimized Table'!G55:G57)</f>
        <v>11</v>
      </c>
      <c r="H9" s="20">
        <f>AVERAGE('Optimized Table'!H55:H57)</f>
        <v>18.666666666666668</v>
      </c>
      <c r="I9" s="20">
        <f>AVERAGE('Optimized Table'!I55:I57)</f>
        <v>192.33333333333334</v>
      </c>
      <c r="J9" s="20">
        <f>AVERAGE('Optimized Table'!J55:J57)</f>
        <v>142.33333333333334</v>
      </c>
      <c r="K9" s="20">
        <f>AVERAGE('Optimized Table'!K55:K57)</f>
        <v>24.666666666666668</v>
      </c>
      <c r="L9" s="20">
        <f>AVERAGE('Optimized Table'!L55:L57)</f>
        <v>17.333333333333332</v>
      </c>
      <c r="M9" s="20">
        <f>AVERAGE('Optimized Table'!M55:M57)</f>
        <v>633</v>
      </c>
      <c r="N9" s="20">
        <f>AVERAGE('Optimized Table'!N55:N57)</f>
        <v>561.66666666666663</v>
      </c>
      <c r="O9" s="20">
        <f>AVERAGE('Optimized Table'!O55:O57)</f>
        <v>26.333333333333332</v>
      </c>
      <c r="P9" s="20">
        <f>AVERAGE('Optimized Table'!P55:P57)</f>
        <v>7.333333333333333</v>
      </c>
      <c r="Q9" s="20">
        <f>AVERAGE('Optimized Table'!Q55:Q57)</f>
        <v>9</v>
      </c>
      <c r="R9" s="20">
        <f>AVERAGE('Optimized Table'!R55:R57)</f>
        <v>77.666666666666671</v>
      </c>
      <c r="S9" s="20">
        <f>AVERAGE('Optimized Table'!S55:S57)</f>
        <v>260.33333333333331</v>
      </c>
    </row>
    <row r="10" spans="1:19" x14ac:dyDescent="0.25">
      <c r="A10" t="s">
        <v>95</v>
      </c>
      <c r="B10" s="21">
        <f>AVERAGE('Optimized Table'!B102:B105)</f>
        <v>0.39749999999999996</v>
      </c>
      <c r="C10" s="20">
        <f>AVERAGE('Optimized Table'!C102:C105)</f>
        <v>1.25</v>
      </c>
      <c r="D10" s="20">
        <f>AVERAGE('Optimized Table'!D102:D105)</f>
        <v>12.75</v>
      </c>
      <c r="E10" s="20">
        <f>AVERAGE('Optimized Table'!E102:E105)</f>
        <v>1.75</v>
      </c>
      <c r="F10" s="20">
        <f>AVERAGE('Optimized Table'!F102:F105)</f>
        <v>3.5</v>
      </c>
      <c r="G10" s="20">
        <f>AVERAGE('Optimized Table'!G102:G105)</f>
        <v>7</v>
      </c>
      <c r="H10" s="20">
        <f>AVERAGE('Optimized Table'!H102:H105)</f>
        <v>11.5</v>
      </c>
      <c r="I10" s="20">
        <f>AVERAGE('Optimized Table'!I102:I105)</f>
        <v>161.75</v>
      </c>
      <c r="J10" s="20">
        <f>AVERAGE('Optimized Table'!J102:J105)</f>
        <v>93</v>
      </c>
      <c r="K10" s="20">
        <f>AVERAGE('Optimized Table'!K102:K105)</f>
        <v>19</v>
      </c>
      <c r="L10" s="20">
        <f>AVERAGE('Optimized Table'!L102:L105)</f>
        <v>10.75</v>
      </c>
      <c r="M10" s="20">
        <f>AVERAGE('Optimized Table'!M102:M105)</f>
        <v>389</v>
      </c>
      <c r="N10" s="20">
        <f>AVERAGE('Optimized Table'!N102:N105)</f>
        <v>319</v>
      </c>
      <c r="O10" s="20">
        <f>AVERAGE('Optimized Table'!O102:O105)</f>
        <v>18</v>
      </c>
      <c r="P10" s="20">
        <f>AVERAGE('Optimized Table'!P102:P105)</f>
        <v>5.25</v>
      </c>
      <c r="Q10" s="20">
        <f>AVERAGE('Optimized Table'!Q102:Q105)</f>
        <v>9</v>
      </c>
      <c r="R10" s="20">
        <f>AVERAGE('Optimized Table'!R102:R105)</f>
        <v>66.5</v>
      </c>
      <c r="S10" s="20">
        <f>AVERAGE('Optimized Table'!S102:S105)</f>
        <v>269.25</v>
      </c>
    </row>
    <row r="11" spans="1:19" x14ac:dyDescent="0.25">
      <c r="A11" t="s">
        <v>101</v>
      </c>
      <c r="B11" s="21">
        <f>AVERAGE('Optimized Table'!B124:B126)</f>
        <v>0.41</v>
      </c>
      <c r="C11" s="20">
        <f>AVERAGE('Optimized Table'!C124:C126)</f>
        <v>0.66666666666666663</v>
      </c>
      <c r="D11" s="20">
        <f>AVERAGE('Optimized Table'!D124:D126)</f>
        <v>10.666666666666666</v>
      </c>
      <c r="E11" s="20">
        <f>AVERAGE('Optimized Table'!E124:E126)</f>
        <v>0.66666666666666663</v>
      </c>
      <c r="F11" s="20">
        <f>AVERAGE('Optimized Table'!F124:F126)</f>
        <v>3.3333333333333335</v>
      </c>
      <c r="G11" s="20">
        <f>AVERAGE('Optimized Table'!G124:G126)</f>
        <v>5.666666666666667</v>
      </c>
      <c r="H11" s="20">
        <f>AVERAGE('Optimized Table'!H124:H126)</f>
        <v>8</v>
      </c>
      <c r="I11" s="20">
        <f>AVERAGE('Optimized Table'!I124:I126)</f>
        <v>160.66666666666666</v>
      </c>
      <c r="J11" s="20">
        <f>AVERAGE('Optimized Table'!J124:J126)</f>
        <v>99.333333333333329</v>
      </c>
      <c r="K11" s="20">
        <f>AVERAGE('Optimized Table'!K124:K126)</f>
        <v>19</v>
      </c>
      <c r="L11" s="20">
        <f>AVERAGE('Optimized Table'!L124:L126)</f>
        <v>10.666666666666666</v>
      </c>
      <c r="M11" s="20">
        <f>AVERAGE('Optimized Table'!M124:M126)</f>
        <v>454.66666666666669</v>
      </c>
      <c r="N11" s="20">
        <f>AVERAGE('Optimized Table'!N124:N126)</f>
        <v>375.33333333333331</v>
      </c>
      <c r="O11" s="20">
        <f>AVERAGE('Optimized Table'!O124:O126)</f>
        <v>16.333333333333332</v>
      </c>
      <c r="P11" s="20">
        <f>AVERAGE('Optimized Table'!P124:P126)</f>
        <v>4.333333333333333</v>
      </c>
      <c r="Q11" s="20">
        <f>AVERAGE('Optimized Table'!Q124:Q126)</f>
        <v>9.6666666666666661</v>
      </c>
      <c r="R11" s="20">
        <f>AVERAGE('Optimized Table'!R124:R126)</f>
        <v>76.666666666666671</v>
      </c>
      <c r="S11" s="20">
        <f>AVERAGE('Optimized Table'!S124:S126)</f>
        <v>298.33333333333331</v>
      </c>
    </row>
    <row r="12" spans="1:19" x14ac:dyDescent="0.25">
      <c r="A12" t="s">
        <v>76</v>
      </c>
      <c r="B12" s="21">
        <f>AVERAGE('Optimized Table'!B24:B26)</f>
        <v>0.47</v>
      </c>
      <c r="C12" s="20">
        <f>AVERAGE('Optimized Table'!C24:C26)</f>
        <v>0.66666666666666663</v>
      </c>
      <c r="D12" s="20">
        <f>AVERAGE('Optimized Table'!D24:D26)</f>
        <v>11.666666666666666</v>
      </c>
      <c r="E12" s="20">
        <f>AVERAGE('Optimized Table'!E24:E26)</f>
        <v>2.3333333333333335</v>
      </c>
      <c r="F12" s="20">
        <f>AVERAGE('Optimized Table'!F24:F26)</f>
        <v>2</v>
      </c>
      <c r="G12" s="20">
        <f>AVERAGE('Optimized Table'!G24:G26)</f>
        <v>6.333333333333333</v>
      </c>
      <c r="H12" s="20">
        <f>AVERAGE('Optimized Table'!H24:H26)</f>
        <v>9.6666666666666661</v>
      </c>
      <c r="I12" s="20">
        <f>AVERAGE('Optimized Table'!I24:I26)</f>
        <v>176.66666666666666</v>
      </c>
      <c r="J12" s="20">
        <f>AVERAGE('Optimized Table'!J24:J26)</f>
        <v>116</v>
      </c>
      <c r="K12" s="20">
        <f>AVERAGE('Optimized Table'!K24:K26)</f>
        <v>19.666666666666668</v>
      </c>
      <c r="L12" s="20">
        <f>AVERAGE('Optimized Table'!L24:L26)</f>
        <v>9</v>
      </c>
      <c r="M12" s="20">
        <f>AVERAGE('Optimized Table'!M24:M26)</f>
        <v>499.33333333333331</v>
      </c>
      <c r="N12" s="20">
        <f>AVERAGE('Optimized Table'!N24:N26)</f>
        <v>429.33333333333331</v>
      </c>
      <c r="O12" s="20">
        <f>AVERAGE('Optimized Table'!O24:O26)</f>
        <v>18</v>
      </c>
      <c r="P12" s="20">
        <f>AVERAGE('Optimized Table'!P24:P26)</f>
        <v>5</v>
      </c>
      <c r="Q12" s="20">
        <f>AVERAGE('Optimized Table'!Q24:Q26)</f>
        <v>9.6666666666666661</v>
      </c>
      <c r="R12" s="20">
        <f>AVERAGE('Optimized Table'!R24:R26)</f>
        <v>61.666666666666664</v>
      </c>
      <c r="S12" s="20">
        <f>AVERAGE('Optimized Table'!S24:S26)</f>
        <v>286.66666666666669</v>
      </c>
    </row>
    <row r="13" spans="1:19" x14ac:dyDescent="0.25">
      <c r="A13" t="s">
        <v>92</v>
      </c>
      <c r="B13" s="21">
        <f>AVERAGE('Optimized Table'!B91:B95)</f>
        <v>0.54200000000000004</v>
      </c>
      <c r="C13" s="20">
        <f>AVERAGE('Optimized Table'!C91:C95)</f>
        <v>2.4</v>
      </c>
      <c r="D13" s="20">
        <f>AVERAGE('Optimized Table'!D91:D95)</f>
        <v>12.4</v>
      </c>
      <c r="E13" s="20">
        <f>AVERAGE('Optimized Table'!E91:E95)</f>
        <v>1.2</v>
      </c>
      <c r="F13" s="20">
        <f>AVERAGE('Optimized Table'!F91:F95)</f>
        <v>5</v>
      </c>
      <c r="G13" s="20">
        <f>AVERAGE('Optimized Table'!G91:G95)</f>
        <v>4.8</v>
      </c>
      <c r="H13" s="20">
        <f>AVERAGE('Optimized Table'!H91:H95)</f>
        <v>14.2</v>
      </c>
      <c r="I13" s="20">
        <f>AVERAGE('Optimized Table'!I91:I95)</f>
        <v>175.6</v>
      </c>
      <c r="J13" s="20">
        <f>AVERAGE('Optimized Table'!J91:J95)</f>
        <v>120</v>
      </c>
      <c r="K13" s="20">
        <f>AVERAGE('Optimized Table'!K91:K95)</f>
        <v>19.399999999999999</v>
      </c>
      <c r="L13" s="20">
        <f>AVERAGE('Optimized Table'!L91:L95)</f>
        <v>12.6</v>
      </c>
      <c r="M13" s="20">
        <f>AVERAGE('Optimized Table'!M91:M95)</f>
        <v>595.4</v>
      </c>
      <c r="N13" s="20">
        <f>AVERAGE('Optimized Table'!N91:N95)</f>
        <v>523</v>
      </c>
      <c r="O13" s="20">
        <f>AVERAGE('Optimized Table'!O91:O95)</f>
        <v>20.399999999999999</v>
      </c>
      <c r="P13" s="20">
        <f>AVERAGE('Optimized Table'!P91:P95)</f>
        <v>5.4</v>
      </c>
      <c r="Q13" s="20">
        <f>AVERAGE('Optimized Table'!Q91:Q95)</f>
        <v>10.199999999999999</v>
      </c>
      <c r="R13" s="20">
        <f>AVERAGE('Optimized Table'!R91:R95)</f>
        <v>60.6</v>
      </c>
      <c r="S13" s="20">
        <f>AVERAGE('Optimized Table'!S91:S95)</f>
        <v>253.4</v>
      </c>
    </row>
    <row r="14" spans="1:19" x14ac:dyDescent="0.25">
      <c r="A14" t="s">
        <v>98</v>
      </c>
      <c r="B14" s="21">
        <f>AVERAGE('Optimized Table'!B113:B116)</f>
        <v>0.43</v>
      </c>
      <c r="C14" s="20">
        <f>AVERAGE('Optimized Table'!C113:C116)</f>
        <v>1.25</v>
      </c>
      <c r="D14" s="20">
        <f>AVERAGE('Optimized Table'!D113:D116)</f>
        <v>9</v>
      </c>
      <c r="E14" s="20">
        <f>AVERAGE('Optimized Table'!E113:E116)</f>
        <v>2.25</v>
      </c>
      <c r="F14" s="20">
        <f>AVERAGE('Optimized Table'!F113:F116)</f>
        <v>2.75</v>
      </c>
      <c r="G14" s="20">
        <f>AVERAGE('Optimized Table'!G113:G116)</f>
        <v>3.75</v>
      </c>
      <c r="H14" s="20">
        <f>AVERAGE('Optimized Table'!H113:H116)</f>
        <v>8.75</v>
      </c>
      <c r="I14" s="20">
        <f>AVERAGE('Optimized Table'!I113:I116)</f>
        <v>168.75</v>
      </c>
      <c r="J14" s="20">
        <f>AVERAGE('Optimized Table'!J113:J116)</f>
        <v>106.25</v>
      </c>
      <c r="K14" s="20">
        <f>AVERAGE('Optimized Table'!K113:K116)</f>
        <v>18.75</v>
      </c>
      <c r="L14" s="20">
        <f>AVERAGE('Optimized Table'!L113:L116)</f>
        <v>8</v>
      </c>
      <c r="M14" s="20">
        <f>AVERAGE('Optimized Table'!M113:M116)</f>
        <v>475</v>
      </c>
      <c r="N14" s="20">
        <f>AVERAGE('Optimized Table'!N113:N116)</f>
        <v>403.25</v>
      </c>
      <c r="O14" s="20">
        <f>AVERAGE('Optimized Table'!O113:O116)</f>
        <v>16.75</v>
      </c>
      <c r="P14" s="20">
        <f>AVERAGE('Optimized Table'!P113:P116)</f>
        <v>3.5</v>
      </c>
      <c r="Q14" s="20">
        <f>AVERAGE('Optimized Table'!Q113:Q116)</f>
        <v>10.25</v>
      </c>
      <c r="R14" s="20">
        <f>AVERAGE('Optimized Table'!R113:R116)</f>
        <v>70</v>
      </c>
      <c r="S14" s="20">
        <f>AVERAGE('Optimized Table'!S113:S116)</f>
        <v>287.5</v>
      </c>
    </row>
    <row r="15" spans="1:19" x14ac:dyDescent="0.25">
      <c r="A15" t="s">
        <v>99</v>
      </c>
      <c r="B15" s="21">
        <f>AVERAGE('Optimized Table'!B117:B119)</f>
        <v>0.37666666666666671</v>
      </c>
      <c r="C15" s="20">
        <f>AVERAGE('Optimized Table'!C117:C119)</f>
        <v>0.33333333333333331</v>
      </c>
      <c r="D15" s="20">
        <f>AVERAGE('Optimized Table'!D117:D119)</f>
        <v>9.6666666666666661</v>
      </c>
      <c r="E15" s="20">
        <f>AVERAGE('Optimized Table'!E117:E119)</f>
        <v>0.33333333333333331</v>
      </c>
      <c r="F15" s="20">
        <f>AVERAGE('Optimized Table'!F117:F119)</f>
        <v>2.6666666666666665</v>
      </c>
      <c r="G15" s="20">
        <f>AVERAGE('Optimized Table'!G117:G119)</f>
        <v>4.666666666666667</v>
      </c>
      <c r="H15" s="20">
        <f>AVERAGE('Optimized Table'!H117:H119)</f>
        <v>9.6666666666666661</v>
      </c>
      <c r="I15" s="20">
        <f>AVERAGE('Optimized Table'!I117:I119)</f>
        <v>175.66666666666666</v>
      </c>
      <c r="J15" s="20">
        <f>AVERAGE('Optimized Table'!J117:J119)</f>
        <v>96.666666666666671</v>
      </c>
      <c r="K15" s="20">
        <f>AVERAGE('Optimized Table'!K117:K119)</f>
        <v>20.333333333333332</v>
      </c>
      <c r="L15" s="20">
        <f>AVERAGE('Optimized Table'!L117:L119)</f>
        <v>8</v>
      </c>
      <c r="M15" s="20">
        <f>AVERAGE('Optimized Table'!M117:M119)</f>
        <v>405.33333333333331</v>
      </c>
      <c r="N15" s="20">
        <f>AVERAGE('Optimized Table'!N117:N119)</f>
        <v>321.33333333333331</v>
      </c>
      <c r="O15" s="20">
        <f>AVERAGE('Optimized Table'!O117:O119)</f>
        <v>21</v>
      </c>
      <c r="P15" s="20">
        <f>AVERAGE('Optimized Table'!P117:P119)</f>
        <v>4</v>
      </c>
      <c r="Q15" s="20">
        <f>AVERAGE('Optimized Table'!Q117:Q119)</f>
        <v>10.333333333333334</v>
      </c>
      <c r="R15" s="20">
        <f>AVERAGE('Optimized Table'!R117:R119)</f>
        <v>74</v>
      </c>
      <c r="S15" s="20">
        <f>AVERAGE('Optimized Table'!S117:S119)</f>
        <v>301.33333333333331</v>
      </c>
    </row>
    <row r="16" spans="1:19" x14ac:dyDescent="0.25">
      <c r="A16" t="s">
        <v>93</v>
      </c>
      <c r="B16" s="21">
        <f>AVERAGE('Optimized Table'!B96:B98)</f>
        <v>0.40666666666666668</v>
      </c>
      <c r="C16" s="20">
        <f>AVERAGE('Optimized Table'!C96:C98)</f>
        <v>0.33333333333333331</v>
      </c>
      <c r="D16" s="20">
        <f>AVERAGE('Optimized Table'!D96:D98)</f>
        <v>7</v>
      </c>
      <c r="E16" s="20">
        <f>AVERAGE('Optimized Table'!E96:E98)</f>
        <v>2.3333333333333335</v>
      </c>
      <c r="F16" s="20">
        <f>AVERAGE('Optimized Table'!F96:F98)</f>
        <v>2</v>
      </c>
      <c r="G16" s="20">
        <f>AVERAGE('Optimized Table'!G96:G98)</f>
        <v>4.666666666666667</v>
      </c>
      <c r="H16" s="20">
        <f>AVERAGE('Optimized Table'!H96:H98)</f>
        <v>8.3333333333333339</v>
      </c>
      <c r="I16" s="20">
        <f>AVERAGE('Optimized Table'!I96:I98)</f>
        <v>157</v>
      </c>
      <c r="J16" s="20">
        <f>AVERAGE('Optimized Table'!J96:J98)</f>
        <v>103.33333333333333</v>
      </c>
      <c r="K16" s="20">
        <f>AVERAGE('Optimized Table'!K96:K98)</f>
        <v>12.333333333333334</v>
      </c>
      <c r="L16" s="20">
        <f>AVERAGE('Optimized Table'!L96:L98)</f>
        <v>7</v>
      </c>
      <c r="M16" s="20">
        <f>AVERAGE('Optimized Table'!M96:M98)</f>
        <v>444.33333333333331</v>
      </c>
      <c r="N16" s="20">
        <f>AVERAGE('Optimized Table'!N96:N98)</f>
        <v>376</v>
      </c>
      <c r="O16" s="20">
        <f>AVERAGE('Optimized Table'!O96:O98)</f>
        <v>14.333333333333334</v>
      </c>
      <c r="P16" s="20">
        <f>AVERAGE('Optimized Table'!P96:P98)</f>
        <v>4.333333333333333</v>
      </c>
      <c r="Q16" s="20">
        <f>AVERAGE('Optimized Table'!Q96:Q98)</f>
        <v>10.666666666666666</v>
      </c>
      <c r="R16" s="20">
        <f>AVERAGE('Optimized Table'!R96:R98)</f>
        <v>57</v>
      </c>
      <c r="S16" s="20">
        <f>AVERAGE('Optimized Table'!S96:S98)</f>
        <v>295.33333333333331</v>
      </c>
    </row>
    <row r="17" spans="1:19" x14ac:dyDescent="0.25">
      <c r="A17" t="s">
        <v>89</v>
      </c>
      <c r="B17" s="21">
        <f>AVERAGE('Optimized Table'!B75:B81)</f>
        <v>0.34857142857142859</v>
      </c>
      <c r="C17" s="20">
        <f>AVERAGE('Optimized Table'!C75:C81)</f>
        <v>0.8571428571428571</v>
      </c>
      <c r="D17" s="20">
        <f>AVERAGE('Optimized Table'!D75:D81)</f>
        <v>8.7142857142857135</v>
      </c>
      <c r="E17" s="20">
        <f>AVERAGE('Optimized Table'!E75:E81)</f>
        <v>0.7142857142857143</v>
      </c>
      <c r="F17" s="20">
        <f>AVERAGE('Optimized Table'!F75:F81)</f>
        <v>2.4285714285714284</v>
      </c>
      <c r="G17" s="20">
        <f>AVERAGE('Optimized Table'!G75:G81)</f>
        <v>4</v>
      </c>
      <c r="H17" s="20">
        <f>AVERAGE('Optimized Table'!H75:H81)</f>
        <v>8.5714285714285712</v>
      </c>
      <c r="I17" s="20">
        <f>AVERAGE('Optimized Table'!I75:I81)</f>
        <v>142.42857142857142</v>
      </c>
      <c r="J17" s="20">
        <f>AVERAGE('Optimized Table'!J75:J81)</f>
        <v>85.142857142857139</v>
      </c>
      <c r="K17" s="20">
        <f>AVERAGE('Optimized Table'!K75:K81)</f>
        <v>14.857142857142858</v>
      </c>
      <c r="L17" s="20">
        <f>AVERAGE('Optimized Table'!L75:L81)</f>
        <v>7.1428571428571432</v>
      </c>
      <c r="M17" s="20">
        <f>AVERAGE('Optimized Table'!M75:M81)</f>
        <v>384.28571428571428</v>
      </c>
      <c r="N17" s="20">
        <f>AVERAGE('Optimized Table'!N75:N81)</f>
        <v>317</v>
      </c>
      <c r="O17" s="20">
        <f>AVERAGE('Optimized Table'!O75:O81)</f>
        <v>12.285714285714286</v>
      </c>
      <c r="P17" s="20">
        <f>AVERAGE('Optimized Table'!P75:P81)</f>
        <v>2.7142857142857144</v>
      </c>
      <c r="Q17" s="20">
        <f>AVERAGE('Optimized Table'!Q75:Q81)</f>
        <v>11</v>
      </c>
      <c r="R17" s="20">
        <f>AVERAGE('Optimized Table'!R75:R81)</f>
        <v>77.714285714285708</v>
      </c>
      <c r="S17" s="20">
        <f>AVERAGE('Optimized Table'!S75:S81)</f>
        <v>359.42857142857144</v>
      </c>
    </row>
    <row r="18" spans="1:19" x14ac:dyDescent="0.25">
      <c r="A18" t="s">
        <v>82</v>
      </c>
      <c r="B18" s="21">
        <f>AVERAGE('Optimized Table'!B48:B54)</f>
        <v>0.44857142857142851</v>
      </c>
      <c r="C18" s="20">
        <f>AVERAGE('Optimized Table'!C48:C54)</f>
        <v>2.2857142857142856</v>
      </c>
      <c r="D18" s="20">
        <f>AVERAGE('Optimized Table'!D48:D54)</f>
        <v>14.428571428571429</v>
      </c>
      <c r="E18" s="20">
        <f>AVERAGE('Optimized Table'!E48:E54)</f>
        <v>1.1428571428571428</v>
      </c>
      <c r="F18" s="20">
        <f>AVERAGE('Optimized Table'!F48:F54)</f>
        <v>5</v>
      </c>
      <c r="G18" s="20">
        <f>AVERAGE('Optimized Table'!G48:G54)</f>
        <v>6</v>
      </c>
      <c r="H18" s="20">
        <f>AVERAGE('Optimized Table'!H48:H54)</f>
        <v>12.428571428571429</v>
      </c>
      <c r="I18" s="20">
        <f>AVERAGE('Optimized Table'!I48:I54)</f>
        <v>152.14285714285714</v>
      </c>
      <c r="J18" s="20">
        <f>AVERAGE('Optimized Table'!J48:J54)</f>
        <v>103</v>
      </c>
      <c r="K18" s="20">
        <f>AVERAGE('Optimized Table'!K48:K54)</f>
        <v>17.714285714285715</v>
      </c>
      <c r="L18" s="20">
        <f>AVERAGE('Optimized Table'!L48:L54)</f>
        <v>11.714285714285714</v>
      </c>
      <c r="M18" s="20">
        <f>AVERAGE('Optimized Table'!M48:M54)</f>
        <v>522.28571428571433</v>
      </c>
      <c r="N18" s="20">
        <f>AVERAGE('Optimized Table'!N48:N54)</f>
        <v>456</v>
      </c>
      <c r="O18" s="20">
        <f>AVERAGE('Optimized Table'!O48:O54)</f>
        <v>20.857142857142858</v>
      </c>
      <c r="P18" s="20">
        <f>AVERAGE('Optimized Table'!P48:P54)</f>
        <v>7</v>
      </c>
      <c r="Q18" s="20">
        <f>AVERAGE('Optimized Table'!Q48:Q54)</f>
        <v>11.428571428571429</v>
      </c>
      <c r="R18" s="20">
        <f>AVERAGE('Optimized Table'!R48:R54)</f>
        <v>74.857142857142861</v>
      </c>
      <c r="S18" s="20">
        <f>AVERAGE('Optimized Table'!S48:S54)</f>
        <v>283.71428571428572</v>
      </c>
    </row>
    <row r="19" spans="1:19" x14ac:dyDescent="0.25">
      <c r="A19" t="s">
        <v>85</v>
      </c>
      <c r="B19" s="21">
        <f>AVERAGE('Optimized Table'!B61:B63)</f>
        <v>0.3133333333333333</v>
      </c>
      <c r="C19" s="20">
        <f>AVERAGE('Optimized Table'!C61:C63)</f>
        <v>1.3333333333333333</v>
      </c>
      <c r="D19" s="20">
        <f>AVERAGE('Optimized Table'!D61:D63)</f>
        <v>11.666666666666666</v>
      </c>
      <c r="E19" s="20">
        <f>AVERAGE('Optimized Table'!E61:E63)</f>
        <v>2.3333333333333335</v>
      </c>
      <c r="F19" s="20">
        <f>AVERAGE('Optimized Table'!F61:F63)</f>
        <v>3.6666666666666665</v>
      </c>
      <c r="G19" s="20">
        <f>AVERAGE('Optimized Table'!G61:G63)</f>
        <v>4.666666666666667</v>
      </c>
      <c r="H19" s="20">
        <f>AVERAGE('Optimized Table'!H61:H63)</f>
        <v>7.333333333333333</v>
      </c>
      <c r="I19" s="20">
        <f>AVERAGE('Optimized Table'!I61:I63)</f>
        <v>160.33333333333334</v>
      </c>
      <c r="J19" s="20">
        <f>AVERAGE('Optimized Table'!J61:J63)</f>
        <v>79.666666666666671</v>
      </c>
      <c r="K19" s="20">
        <f>AVERAGE('Optimized Table'!K61:K63)</f>
        <v>18</v>
      </c>
      <c r="L19" s="20">
        <f>AVERAGE('Optimized Table'!L61:L63)</f>
        <v>7.333333333333333</v>
      </c>
      <c r="M19" s="20">
        <f>AVERAGE('Optimized Table'!M61:M63)</f>
        <v>327.33333333333331</v>
      </c>
      <c r="N19" s="20">
        <f>AVERAGE('Optimized Table'!N61:N63)</f>
        <v>245</v>
      </c>
      <c r="O19" s="20">
        <f>AVERAGE('Optimized Table'!O61:O63)</f>
        <v>17.333333333333332</v>
      </c>
      <c r="P19" s="20">
        <f>AVERAGE('Optimized Table'!P61:P63)</f>
        <v>2.6666666666666665</v>
      </c>
      <c r="Q19" s="20">
        <f>AVERAGE('Optimized Table'!Q61:Q63)</f>
        <v>11.666666666666666</v>
      </c>
      <c r="R19" s="20">
        <f>AVERAGE('Optimized Table'!R61:R63)</f>
        <v>73</v>
      </c>
      <c r="S19" s="20">
        <f>AVERAGE('Optimized Table'!S61:S63)</f>
        <v>329</v>
      </c>
    </row>
    <row r="20" spans="1:19" x14ac:dyDescent="0.25">
      <c r="A20" t="s">
        <v>78</v>
      </c>
      <c r="B20" s="21">
        <f>AVERAGE('Optimized Table'!B30:B36)</f>
        <v>0.48000000000000004</v>
      </c>
      <c r="C20" s="20">
        <f>AVERAGE('Optimized Table'!C30:C36)</f>
        <v>1.1428571428571428</v>
      </c>
      <c r="D20" s="20">
        <f>AVERAGE('Optimized Table'!D30:D36)</f>
        <v>11.571428571428571</v>
      </c>
      <c r="E20" s="20">
        <f>AVERAGE('Optimized Table'!E30:E36)</f>
        <v>1</v>
      </c>
      <c r="F20" s="20">
        <f>AVERAGE('Optimized Table'!F30:F36)</f>
        <v>4</v>
      </c>
      <c r="G20" s="20">
        <f>AVERAGE('Optimized Table'!G30:G36)</f>
        <v>5.1428571428571432</v>
      </c>
      <c r="H20" s="20">
        <f>AVERAGE('Optimized Table'!H30:H36)</f>
        <v>11.857142857142858</v>
      </c>
      <c r="I20" s="20">
        <f>AVERAGE('Optimized Table'!I30:I36)</f>
        <v>197.71428571428572</v>
      </c>
      <c r="J20" s="20">
        <f>AVERAGE('Optimized Table'!J30:J36)</f>
        <v>136.28571428571428</v>
      </c>
      <c r="K20" s="20">
        <f>AVERAGE('Optimized Table'!K30:K36)</f>
        <v>19</v>
      </c>
      <c r="L20" s="20">
        <f>AVERAGE('Optimized Table'!L30:L36)</f>
        <v>10</v>
      </c>
      <c r="M20" s="20">
        <f>AVERAGE('Optimized Table'!M30:M36)</f>
        <v>610.28571428571433</v>
      </c>
      <c r="N20" s="20">
        <f>AVERAGE('Optimized Table'!N30:N36)</f>
        <v>532</v>
      </c>
      <c r="O20" s="20">
        <f>AVERAGE('Optimized Table'!O30:O36)</f>
        <v>23.285714285714285</v>
      </c>
      <c r="P20" s="20">
        <f>AVERAGE('Optimized Table'!P30:P36)</f>
        <v>5.1428571428571432</v>
      </c>
      <c r="Q20" s="20">
        <f>AVERAGE('Optimized Table'!Q30:Q36)</f>
        <v>11.714285714285714</v>
      </c>
      <c r="R20" s="20">
        <f>AVERAGE('Optimized Table'!R30:R36)</f>
        <v>78.285714285714292</v>
      </c>
      <c r="S20" s="20">
        <f>AVERAGE('Optimized Table'!S30:S36)</f>
        <v>301.85714285714283</v>
      </c>
    </row>
    <row r="21" spans="1:19" x14ac:dyDescent="0.25">
      <c r="A21" t="s">
        <v>87</v>
      </c>
      <c r="B21" s="21">
        <f>AVERAGE('Optimized Table'!B68:B71)</f>
        <v>0.42249999999999999</v>
      </c>
      <c r="C21" s="20">
        <f>AVERAGE('Optimized Table'!C68:C71)</f>
        <v>1.25</v>
      </c>
      <c r="D21" s="20">
        <f>AVERAGE('Optimized Table'!D68:D71)</f>
        <v>12.25</v>
      </c>
      <c r="E21" s="20">
        <f>AVERAGE('Optimized Table'!E68:E71)</f>
        <v>2</v>
      </c>
      <c r="F21" s="20">
        <f>AVERAGE('Optimized Table'!F68:F71)</f>
        <v>4.5</v>
      </c>
      <c r="G21" s="20">
        <f>AVERAGE('Optimized Table'!G68:G71)</f>
        <v>4.75</v>
      </c>
      <c r="H21" s="20">
        <f>AVERAGE('Optimized Table'!H68:H71)</f>
        <v>12.5</v>
      </c>
      <c r="I21" s="20">
        <f>AVERAGE('Optimized Table'!I68:I71)</f>
        <v>178.25</v>
      </c>
      <c r="J21" s="20">
        <f>AVERAGE('Optimized Table'!J68:J71)</f>
        <v>117</v>
      </c>
      <c r="K21" s="20">
        <f>AVERAGE('Optimized Table'!K68:K71)</f>
        <v>18</v>
      </c>
      <c r="L21" s="20">
        <f>AVERAGE('Optimized Table'!L68:L71)</f>
        <v>11.75</v>
      </c>
      <c r="M21" s="20">
        <f>AVERAGE('Optimized Table'!M68:M71)</f>
        <v>466.5</v>
      </c>
      <c r="N21" s="20">
        <f>AVERAGE('Optimized Table'!N68:N71)</f>
        <v>401.75</v>
      </c>
      <c r="O21" s="20">
        <f>AVERAGE('Optimized Table'!O68:O71)</f>
        <v>23</v>
      </c>
      <c r="P21" s="20">
        <f>AVERAGE('Optimized Table'!P68:P71)</f>
        <v>5.75</v>
      </c>
      <c r="Q21" s="20">
        <f>AVERAGE('Optimized Table'!Q68:Q71)</f>
        <v>12.5</v>
      </c>
      <c r="R21" s="20">
        <f>AVERAGE('Optimized Table'!R68:R71)</f>
        <v>60.5</v>
      </c>
      <c r="S21" s="20">
        <f>AVERAGE('Optimized Table'!S68:S71)</f>
        <v>284.75</v>
      </c>
    </row>
    <row r="22" spans="1:19" x14ac:dyDescent="0.25">
      <c r="A22" t="s">
        <v>79</v>
      </c>
      <c r="B22" s="21">
        <f>AVERAGE('Optimized Table'!B37:B39)</f>
        <v>0.52999999999999992</v>
      </c>
      <c r="C22" s="20">
        <f>AVERAGE('Optimized Table'!C37:C39)</f>
        <v>0.33333333333333331</v>
      </c>
      <c r="D22" s="20">
        <f>AVERAGE('Optimized Table'!D37:D39)</f>
        <v>11.666666666666666</v>
      </c>
      <c r="E22" s="20">
        <f>AVERAGE('Optimized Table'!E37:E39)</f>
        <v>1</v>
      </c>
      <c r="F22" s="20">
        <f>AVERAGE('Optimized Table'!F37:F39)</f>
        <v>3</v>
      </c>
      <c r="G22" s="20">
        <f>AVERAGE('Optimized Table'!G37:G39)</f>
        <v>5.666666666666667</v>
      </c>
      <c r="H22" s="20">
        <f>AVERAGE('Optimized Table'!H37:H39)</f>
        <v>16</v>
      </c>
      <c r="I22" s="20">
        <f>AVERAGE('Optimized Table'!I37:I39)</f>
        <v>201.33333333333334</v>
      </c>
      <c r="J22" s="20">
        <f>AVERAGE('Optimized Table'!J37:J39)</f>
        <v>146.66666666666666</v>
      </c>
      <c r="K22" s="20">
        <f>AVERAGE('Optimized Table'!K37:K39)</f>
        <v>21.666666666666668</v>
      </c>
      <c r="L22" s="20">
        <f>AVERAGE('Optimized Table'!L37:L39)</f>
        <v>14.666666666666666</v>
      </c>
      <c r="M22" s="20">
        <f>AVERAGE('Optimized Table'!M37:M39)</f>
        <v>593.66666666666663</v>
      </c>
      <c r="N22" s="20">
        <f>AVERAGE('Optimized Table'!N37:N39)</f>
        <v>521</v>
      </c>
      <c r="O22" s="20">
        <f>AVERAGE('Optimized Table'!O37:O39)</f>
        <v>25.666666666666668</v>
      </c>
      <c r="P22" s="20">
        <f>AVERAGE('Optimized Table'!P37:P39)</f>
        <v>6.333333333333333</v>
      </c>
      <c r="Q22" s="20">
        <f>AVERAGE('Optimized Table'!Q37:Q39)</f>
        <v>13.333333333333334</v>
      </c>
      <c r="R22" s="20">
        <f>AVERAGE('Optimized Table'!R37:R39)</f>
        <v>70.333333333333329</v>
      </c>
      <c r="S22" s="20">
        <f>AVERAGE('Optimized Table'!S37:S39)</f>
        <v>223</v>
      </c>
    </row>
    <row r="23" spans="1:19" x14ac:dyDescent="0.25">
      <c r="A23" t="s">
        <v>90</v>
      </c>
      <c r="B23" s="21">
        <f>AVERAGE('Optimized Table'!B82:B86)</f>
        <v>0.45</v>
      </c>
      <c r="C23" s="20">
        <f>AVERAGE('Optimized Table'!C82:C86)</f>
        <v>2</v>
      </c>
      <c r="D23" s="20">
        <f>AVERAGE('Optimized Table'!D82:D86)</f>
        <v>8</v>
      </c>
      <c r="E23" s="20">
        <f>AVERAGE('Optimized Table'!E82:E86)</f>
        <v>0.8</v>
      </c>
      <c r="F23" s="20">
        <f>AVERAGE('Optimized Table'!F82:F86)</f>
        <v>3.2</v>
      </c>
      <c r="G23" s="20">
        <f>AVERAGE('Optimized Table'!G82:G86)</f>
        <v>3.4</v>
      </c>
      <c r="H23" s="20">
        <f>AVERAGE('Optimized Table'!H82:H86)</f>
        <v>9.4</v>
      </c>
      <c r="I23" s="20">
        <f>AVERAGE('Optimized Table'!I82:I86)</f>
        <v>174</v>
      </c>
      <c r="J23" s="20">
        <f>AVERAGE('Optimized Table'!J82:J86)</f>
        <v>120.2</v>
      </c>
      <c r="K23" s="20">
        <f>AVERAGE('Optimized Table'!K82:K86)</f>
        <v>15.2</v>
      </c>
      <c r="L23" s="20">
        <f>AVERAGE('Optimized Table'!L82:L86)</f>
        <v>7.4</v>
      </c>
      <c r="M23" s="20">
        <f>AVERAGE('Optimized Table'!M82:M86)</f>
        <v>560.79999999999995</v>
      </c>
      <c r="N23" s="20">
        <f>AVERAGE('Optimized Table'!N82:N86)</f>
        <v>488.4</v>
      </c>
      <c r="O23" s="20">
        <f>AVERAGE('Optimized Table'!O82:O86)</f>
        <v>15.8</v>
      </c>
      <c r="P23" s="20">
        <f>AVERAGE('Optimized Table'!P82:P86)</f>
        <v>3.4</v>
      </c>
      <c r="Q23" s="20">
        <f>AVERAGE('Optimized Table'!Q82:Q86)</f>
        <v>13.4</v>
      </c>
      <c r="R23" s="20">
        <f>AVERAGE('Optimized Table'!R82:R86)</f>
        <v>82.4</v>
      </c>
      <c r="S23" s="20">
        <f>AVERAGE('Optimized Table'!S82:S86)</f>
        <v>310</v>
      </c>
    </row>
    <row r="24" spans="1:19" x14ac:dyDescent="0.25">
      <c r="A24" t="s">
        <v>73</v>
      </c>
      <c r="B24" s="17">
        <f>AVERAGE('Optimized Table'!B13:B15)</f>
        <v>0.49666666666666665</v>
      </c>
      <c r="C24" s="20">
        <f>AVERAGE('Optimized Table'!C13:C15)</f>
        <v>0.33333333333333331</v>
      </c>
      <c r="D24" s="20">
        <f>AVERAGE('Optimized Table'!D13:D15)</f>
        <v>11.333333333333334</v>
      </c>
      <c r="E24" s="20">
        <f>AVERAGE('Optimized Table'!E13:E15)</f>
        <v>0.66666666666666663</v>
      </c>
      <c r="F24" s="20">
        <f>AVERAGE('Optimized Table'!F13:F15)</f>
        <v>3.6666666666666665</v>
      </c>
      <c r="G24" s="20">
        <f>AVERAGE('Optimized Table'!G13:G15)</f>
        <v>6.333333333333333</v>
      </c>
      <c r="H24" s="20">
        <f>AVERAGE('Optimized Table'!H13:H15)</f>
        <v>8</v>
      </c>
      <c r="I24" s="20">
        <f>AVERAGE('Optimized Table'!I13:I15)</f>
        <v>167</v>
      </c>
      <c r="J24" s="20">
        <f>AVERAGE('Optimized Table'!J13:J15)</f>
        <v>112.33333333333333</v>
      </c>
      <c r="K24" s="20">
        <f>AVERAGE('Optimized Table'!K13:K15)</f>
        <v>17.333333333333332</v>
      </c>
      <c r="L24" s="20">
        <f>AVERAGE('Optimized Table'!L13:L15)</f>
        <v>7.666666666666667</v>
      </c>
      <c r="M24" s="20">
        <f>AVERAGE('Optimized Table'!M13:M15)</f>
        <v>593</v>
      </c>
      <c r="N24" s="20">
        <f>AVERAGE('Optimized Table'!N13:N15)</f>
        <v>522.66666666666663</v>
      </c>
      <c r="O24" s="20">
        <f>AVERAGE('Optimized Table'!O13:O15)</f>
        <v>17</v>
      </c>
      <c r="P24" s="20">
        <f>AVERAGE('Optimized Table'!P13:P15)</f>
        <v>5.333333333333333</v>
      </c>
      <c r="Q24" s="20">
        <f>AVERAGE('Optimized Table'!Q13:Q15)</f>
        <v>14.333333333333334</v>
      </c>
      <c r="R24" s="20">
        <f>AVERAGE('Optimized Table'!R13:R15)</f>
        <v>60</v>
      </c>
      <c r="S24" s="20">
        <f>AVERAGE('Optimized Table'!S13:S15)</f>
        <v>274.66666666666669</v>
      </c>
    </row>
    <row r="25" spans="1:19" x14ac:dyDescent="0.25">
      <c r="A25" t="s">
        <v>75</v>
      </c>
      <c r="B25" s="21">
        <f>AVERAGE('Optimized Table'!B21:B23)</f>
        <v>0.3833333333333333</v>
      </c>
      <c r="C25" s="20">
        <f>AVERAGE('Optimized Table'!C21:C23)</f>
        <v>1.3333333333333333</v>
      </c>
      <c r="D25" s="20">
        <f>AVERAGE('Optimized Table'!D21:D23)</f>
        <v>9</v>
      </c>
      <c r="E25" s="20">
        <f>AVERAGE('Optimized Table'!E21:E23)</f>
        <v>1.3333333333333333</v>
      </c>
      <c r="F25" s="20">
        <f>AVERAGE('Optimized Table'!F21:F23)</f>
        <v>4.666666666666667</v>
      </c>
      <c r="G25" s="20">
        <f>AVERAGE('Optimized Table'!G21:G23)</f>
        <v>2.6666666666666665</v>
      </c>
      <c r="H25" s="20">
        <f>AVERAGE('Optimized Table'!H21:H23)</f>
        <v>9.6666666666666661</v>
      </c>
      <c r="I25" s="20">
        <f>AVERAGE('Optimized Table'!I21:I23)</f>
        <v>166.33333333333334</v>
      </c>
      <c r="J25" s="20">
        <f>AVERAGE('Optimized Table'!J21:J23)</f>
        <v>91</v>
      </c>
      <c r="K25" s="20">
        <f>AVERAGE('Optimized Table'!K21:K23)</f>
        <v>18</v>
      </c>
      <c r="L25" s="20">
        <f>AVERAGE('Optimized Table'!L21:L23)</f>
        <v>7.666666666666667</v>
      </c>
      <c r="M25" s="20">
        <f>AVERAGE('Optimized Table'!M21:M23)</f>
        <v>386.33333333333331</v>
      </c>
      <c r="N25" s="20">
        <f>AVERAGE('Optimized Table'!N21:N23)</f>
        <v>311.33333333333331</v>
      </c>
      <c r="O25" s="20">
        <f>AVERAGE('Optimized Table'!O21:O23)</f>
        <v>17.333333333333332</v>
      </c>
      <c r="P25" s="20">
        <f>AVERAGE('Optimized Table'!P21:P23)</f>
        <v>2.6666666666666665</v>
      </c>
      <c r="Q25" s="20">
        <f>AVERAGE('Optimized Table'!Q21:Q23)</f>
        <v>14.666666666666666</v>
      </c>
      <c r="R25" s="20">
        <f>AVERAGE('Optimized Table'!R21:R23)</f>
        <v>80</v>
      </c>
      <c r="S25" s="20">
        <f>AVERAGE('Optimized Table'!S21:S23)</f>
        <v>307.33333333333331</v>
      </c>
    </row>
    <row r="26" spans="1:19" x14ac:dyDescent="0.25">
      <c r="A26" t="s">
        <v>84</v>
      </c>
      <c r="B26" s="21">
        <f>AVERAGE('Optimized Table'!B58:B60)</f>
        <v>0.37666666666666671</v>
      </c>
      <c r="C26" s="20">
        <f>AVERAGE('Optimized Table'!C58:C60)</f>
        <v>1.6666666666666667</v>
      </c>
      <c r="D26" s="20">
        <f>AVERAGE('Optimized Table'!D58:D60)</f>
        <v>8.3333333333333339</v>
      </c>
      <c r="E26" s="20">
        <f>AVERAGE('Optimized Table'!E58:E60)</f>
        <v>2.3333333333333335</v>
      </c>
      <c r="F26" s="20">
        <f>AVERAGE('Optimized Table'!F58:F60)</f>
        <v>3.3333333333333335</v>
      </c>
      <c r="G26" s="20">
        <f>AVERAGE('Optimized Table'!G58:G60)</f>
        <v>4</v>
      </c>
      <c r="H26" s="20">
        <f>AVERAGE('Optimized Table'!H58:H60)</f>
        <v>6</v>
      </c>
      <c r="I26" s="20">
        <f>AVERAGE('Optimized Table'!I58:I60)</f>
        <v>153.33333333333334</v>
      </c>
      <c r="J26" s="20">
        <f>AVERAGE('Optimized Table'!J58:J60)</f>
        <v>88.333333333333329</v>
      </c>
      <c r="K26" s="20">
        <f>AVERAGE('Optimized Table'!K58:K60)</f>
        <v>12.333333333333334</v>
      </c>
      <c r="L26" s="20">
        <f>AVERAGE('Optimized Table'!L58:L60)</f>
        <v>4.666666666666667</v>
      </c>
      <c r="M26" s="20">
        <f>AVERAGE('Optimized Table'!M58:M60)</f>
        <v>391</v>
      </c>
      <c r="N26" s="20">
        <f>AVERAGE('Optimized Table'!N58:N60)</f>
        <v>321</v>
      </c>
      <c r="O26" s="20">
        <f>AVERAGE('Optimized Table'!O58:O60)</f>
        <v>15</v>
      </c>
      <c r="P26" s="20">
        <f>AVERAGE('Optimized Table'!P58:P60)</f>
        <v>3</v>
      </c>
      <c r="Q26" s="20">
        <f>AVERAGE('Optimized Table'!Q58:Q60)</f>
        <v>14.666666666666666</v>
      </c>
      <c r="R26" s="20">
        <f>AVERAGE('Optimized Table'!R58:R60)</f>
        <v>83</v>
      </c>
      <c r="S26" s="20">
        <f>AVERAGE('Optimized Table'!S58:S60)</f>
        <v>299.33333333333331</v>
      </c>
    </row>
    <row r="27" spans="1:19" x14ac:dyDescent="0.25">
      <c r="A27" t="s">
        <v>102</v>
      </c>
      <c r="B27" s="21">
        <f>AVERAGE('Optimized Table'!B127:B129)</f>
        <v>0.41</v>
      </c>
      <c r="C27" s="20">
        <f>AVERAGE('Optimized Table'!C127:C129)</f>
        <v>0.33333333333333331</v>
      </c>
      <c r="D27" s="20">
        <f>AVERAGE('Optimized Table'!D127:D129)</f>
        <v>8</v>
      </c>
      <c r="E27" s="20">
        <f>AVERAGE('Optimized Table'!E127:E129)</f>
        <v>2</v>
      </c>
      <c r="F27" s="20">
        <f>AVERAGE('Optimized Table'!F127:F129)</f>
        <v>2.3333333333333335</v>
      </c>
      <c r="G27" s="20">
        <f>AVERAGE('Optimized Table'!G127:G129)</f>
        <v>3.3333333333333335</v>
      </c>
      <c r="H27" s="20">
        <f>AVERAGE('Optimized Table'!H127:H129)</f>
        <v>7.666666666666667</v>
      </c>
      <c r="I27" s="20">
        <f>AVERAGE('Optimized Table'!I127:I129)</f>
        <v>162</v>
      </c>
      <c r="J27" s="20">
        <f>AVERAGE('Optimized Table'!J127:J129)</f>
        <v>95.666666666666671</v>
      </c>
      <c r="K27" s="20">
        <f>AVERAGE('Optimized Table'!K127:K129)</f>
        <v>12.666666666666666</v>
      </c>
      <c r="L27" s="20">
        <f>AVERAGE('Optimized Table'!L127:L129)</f>
        <v>5.666666666666667</v>
      </c>
      <c r="M27" s="20">
        <f>AVERAGE('Optimized Table'!M127:M129)</f>
        <v>414</v>
      </c>
      <c r="N27" s="20">
        <f>AVERAGE('Optimized Table'!N127:N129)</f>
        <v>331.66666666666669</v>
      </c>
      <c r="O27" s="20">
        <f>AVERAGE('Optimized Table'!O127:O129)</f>
        <v>13</v>
      </c>
      <c r="P27" s="20">
        <f>AVERAGE('Optimized Table'!P127:P129)</f>
        <v>4</v>
      </c>
      <c r="Q27" s="20">
        <f>AVERAGE('Optimized Table'!Q127:Q129)</f>
        <v>15</v>
      </c>
      <c r="R27" s="20">
        <f>AVERAGE('Optimized Table'!R127:R129)</f>
        <v>70</v>
      </c>
      <c r="S27" s="20">
        <f>AVERAGE('Optimized Table'!S127:S129)</f>
        <v>260.33333333333331</v>
      </c>
    </row>
    <row r="28" spans="1:19" x14ac:dyDescent="0.25">
      <c r="A28" t="s">
        <v>86</v>
      </c>
      <c r="B28" s="21">
        <f>AVERAGE('Optimized Table'!B64:B67)</f>
        <v>0.29749999999999999</v>
      </c>
      <c r="C28" s="20">
        <f>AVERAGE('Optimized Table'!C64:C67)</f>
        <v>1.25</v>
      </c>
      <c r="D28" s="20">
        <f>AVERAGE('Optimized Table'!D64:D67)</f>
        <v>10.5</v>
      </c>
      <c r="E28" s="20">
        <f>AVERAGE('Optimized Table'!E64:E67)</f>
        <v>1</v>
      </c>
      <c r="F28" s="20">
        <f>AVERAGE('Optimized Table'!F64:F67)</f>
        <v>3.25</v>
      </c>
      <c r="G28" s="20">
        <f>AVERAGE('Optimized Table'!G64:G67)</f>
        <v>4</v>
      </c>
      <c r="H28" s="20">
        <f>AVERAGE('Optimized Table'!H64:H67)</f>
        <v>8.25</v>
      </c>
      <c r="I28" s="20">
        <f>AVERAGE('Optimized Table'!I64:I67)</f>
        <v>151</v>
      </c>
      <c r="J28" s="20">
        <f>AVERAGE('Optimized Table'!J64:J67)</f>
        <v>84.5</v>
      </c>
      <c r="K28" s="20">
        <f>AVERAGE('Optimized Table'!K64:K67)</f>
        <v>18.5</v>
      </c>
      <c r="L28" s="20">
        <f>AVERAGE('Optimized Table'!L64:L67)</f>
        <v>8.5</v>
      </c>
      <c r="M28" s="20">
        <f>AVERAGE('Optimized Table'!M64:M67)</f>
        <v>398.25</v>
      </c>
      <c r="N28" s="20">
        <f>AVERAGE('Optimized Table'!N64:N67)</f>
        <v>324.5</v>
      </c>
      <c r="O28" s="20">
        <f>AVERAGE('Optimized Table'!O64:O67)</f>
        <v>16.75</v>
      </c>
      <c r="P28" s="20">
        <f>AVERAGE('Optimized Table'!P64:P67)</f>
        <v>3.25</v>
      </c>
      <c r="Q28" s="20">
        <f>AVERAGE('Optimized Table'!Q64:Q67)</f>
        <v>15.5</v>
      </c>
      <c r="R28" s="20">
        <f>AVERAGE('Optimized Table'!R64:R67)</f>
        <v>79.75</v>
      </c>
      <c r="S28" s="20">
        <f>AVERAGE('Optimized Table'!S64:S67)</f>
        <v>457.25</v>
      </c>
    </row>
    <row r="29" spans="1:19" x14ac:dyDescent="0.25">
      <c r="A29" t="s">
        <v>72</v>
      </c>
      <c r="B29" s="17">
        <f>AVERAGE('Optimized Table'!B9:B12)</f>
        <v>0.3125</v>
      </c>
      <c r="C29" s="20">
        <f>AVERAGE('Optimized Table'!C9:C12)</f>
        <v>1</v>
      </c>
      <c r="D29" s="20">
        <f>AVERAGE('Optimized Table'!D9:D12)</f>
        <v>6.25</v>
      </c>
      <c r="E29" s="20">
        <f>AVERAGE('Optimized Table'!E9:E12)</f>
        <v>1.5</v>
      </c>
      <c r="F29" s="20">
        <f>AVERAGE('Optimized Table'!F9:F12)</f>
        <v>2.25</v>
      </c>
      <c r="G29" s="20">
        <f>AVERAGE('Optimized Table'!G9:G12)</f>
        <v>2.5</v>
      </c>
      <c r="H29" s="20">
        <f>AVERAGE('Optimized Table'!H9:H12)</f>
        <v>7.75</v>
      </c>
      <c r="I29" s="20">
        <f>AVERAGE('Optimized Table'!I9:I12)</f>
        <v>154</v>
      </c>
      <c r="J29" s="20">
        <f>AVERAGE('Optimized Table'!J9:J12)</f>
        <v>87</v>
      </c>
      <c r="K29" s="20">
        <f>AVERAGE('Optimized Table'!K9:K12)</f>
        <v>15.75</v>
      </c>
      <c r="L29" s="20">
        <f>AVERAGE('Optimized Table'!L9:L12)</f>
        <v>7.75</v>
      </c>
      <c r="M29" s="20">
        <f>AVERAGE('Optimized Table'!M9:M12)</f>
        <v>384</v>
      </c>
      <c r="N29" s="20">
        <f>AVERAGE('Optimized Table'!N9:N12)</f>
        <v>301.5</v>
      </c>
      <c r="O29" s="20">
        <f>AVERAGE('Optimized Table'!O9:O12)</f>
        <v>14.5</v>
      </c>
      <c r="P29" s="20">
        <f>AVERAGE('Optimized Table'!P9:P12)</f>
        <v>2.5</v>
      </c>
      <c r="Q29" s="20">
        <f>AVERAGE('Optimized Table'!Q9:Q12)</f>
        <v>15.75</v>
      </c>
      <c r="R29" s="20">
        <f>AVERAGE('Optimized Table'!R9:R12)</f>
        <v>76.75</v>
      </c>
      <c r="S29" s="20">
        <f>AVERAGE('Optimized Table'!S9:S12)</f>
        <v>345.75</v>
      </c>
    </row>
    <row r="30" spans="1:19" x14ac:dyDescent="0.25">
      <c r="A30" t="s">
        <v>94</v>
      </c>
      <c r="B30" s="21">
        <f>AVERAGE('Optimized Table'!B99:B101)</f>
        <v>0.3666666666666667</v>
      </c>
      <c r="C30" s="20">
        <f>AVERAGE('Optimized Table'!C99:C101)</f>
        <v>1</v>
      </c>
      <c r="D30" s="20">
        <f>AVERAGE('Optimized Table'!D99:D101)</f>
        <v>9.6666666666666661</v>
      </c>
      <c r="E30" s="20">
        <f>AVERAGE('Optimized Table'!E99:E101)</f>
        <v>1.6666666666666667</v>
      </c>
      <c r="F30" s="20">
        <f>AVERAGE('Optimized Table'!F99:F101)</f>
        <v>3</v>
      </c>
      <c r="G30" s="20">
        <f>AVERAGE('Optimized Table'!G99:G101)</f>
        <v>5.666666666666667</v>
      </c>
      <c r="H30" s="20">
        <f>AVERAGE('Optimized Table'!H99:H101)</f>
        <v>12.333333333333334</v>
      </c>
      <c r="I30" s="20">
        <f>AVERAGE('Optimized Table'!I99:I101)</f>
        <v>173.33333333333334</v>
      </c>
      <c r="J30" s="20">
        <f>AVERAGE('Optimized Table'!J99:J101)</f>
        <v>102.33333333333333</v>
      </c>
      <c r="K30" s="20">
        <f>AVERAGE('Optimized Table'!K99:K101)</f>
        <v>19.666666666666668</v>
      </c>
      <c r="L30" s="20">
        <f>AVERAGE('Optimized Table'!L99:L101)</f>
        <v>10.333333333333334</v>
      </c>
      <c r="M30" s="20">
        <f>AVERAGE('Optimized Table'!M99:M101)</f>
        <v>374.66666666666669</v>
      </c>
      <c r="N30" s="20">
        <f>AVERAGE('Optimized Table'!N99:N101)</f>
        <v>293.66666666666669</v>
      </c>
      <c r="O30" s="20">
        <f>AVERAGE('Optimized Table'!O99:O101)</f>
        <v>14</v>
      </c>
      <c r="P30" s="20">
        <f>AVERAGE('Optimized Table'!P99:P101)</f>
        <v>2.6666666666666665</v>
      </c>
      <c r="Q30" s="20">
        <f>AVERAGE('Optimized Table'!Q99:Q101)</f>
        <v>16.333333333333332</v>
      </c>
      <c r="R30" s="20">
        <f>AVERAGE('Optimized Table'!R99:R101)</f>
        <v>71.666666666666671</v>
      </c>
      <c r="S30" s="20">
        <f>AVERAGE('Optimized Table'!S99:S101)</f>
        <v>267.66666666666669</v>
      </c>
    </row>
    <row r="31" spans="1:19" x14ac:dyDescent="0.25">
      <c r="A31" t="s">
        <v>96</v>
      </c>
      <c r="B31" s="21">
        <f>AVERAGE('Optimized Table'!B106:B108)</f>
        <v>0.42666666666666669</v>
      </c>
      <c r="C31" s="20">
        <f>AVERAGE('Optimized Table'!C106:C108)</f>
        <v>1.6666666666666667</v>
      </c>
      <c r="D31" s="20">
        <f>AVERAGE('Optimized Table'!D106:D108)</f>
        <v>10.333333333333334</v>
      </c>
      <c r="E31" s="20">
        <f>AVERAGE('Optimized Table'!E106:E108)</f>
        <v>2.6666666666666665</v>
      </c>
      <c r="F31" s="20">
        <f>AVERAGE('Optimized Table'!F106:F108)</f>
        <v>3.3333333333333335</v>
      </c>
      <c r="G31" s="20">
        <f>AVERAGE('Optimized Table'!G106:G108)</f>
        <v>5.666666666666667</v>
      </c>
      <c r="H31" s="20">
        <f>AVERAGE('Optimized Table'!H106:H108)</f>
        <v>7.333333333333333</v>
      </c>
      <c r="I31" s="20">
        <f>AVERAGE('Optimized Table'!I106:I108)</f>
        <v>160.33333333333334</v>
      </c>
      <c r="J31" s="20">
        <f>AVERAGE('Optimized Table'!J106:J108)</f>
        <v>102.66666666666667</v>
      </c>
      <c r="K31" s="20">
        <f>AVERAGE('Optimized Table'!K106:K108)</f>
        <v>15.666666666666666</v>
      </c>
      <c r="L31" s="20">
        <f>AVERAGE('Optimized Table'!L106:L108)</f>
        <v>7.666666666666667</v>
      </c>
      <c r="M31" s="20">
        <f>AVERAGE('Optimized Table'!M106:M108)</f>
        <v>464</v>
      </c>
      <c r="N31" s="20">
        <f>AVERAGE('Optimized Table'!N106:N108)</f>
        <v>388</v>
      </c>
      <c r="O31" s="20">
        <f>AVERAGE('Optimized Table'!O106:O108)</f>
        <v>19.666666666666668</v>
      </c>
      <c r="P31" s="20">
        <f>AVERAGE('Optimized Table'!P106:P108)</f>
        <v>4.333333333333333</v>
      </c>
      <c r="Q31" s="20">
        <f>AVERAGE('Optimized Table'!Q106:Q108)</f>
        <v>17</v>
      </c>
      <c r="R31" s="20">
        <f>AVERAGE('Optimized Table'!R106:R108)</f>
        <v>75.333333333333329</v>
      </c>
      <c r="S31" s="20">
        <f>AVERAGE('Optimized Table'!S106:S108)</f>
        <v>282.66666666666669</v>
      </c>
    </row>
    <row r="32" spans="1:19" x14ac:dyDescent="0.25">
      <c r="A32" t="s">
        <v>91</v>
      </c>
      <c r="B32" s="21">
        <f>AVERAGE('Optimized Table'!B87:B90)</f>
        <v>0.3175</v>
      </c>
      <c r="C32" s="20">
        <f>AVERAGE('Optimized Table'!C87:C90)</f>
        <v>0.75</v>
      </c>
      <c r="D32" s="20">
        <f>AVERAGE('Optimized Table'!D87:D90)</f>
        <v>7.75</v>
      </c>
      <c r="E32" s="20">
        <f>AVERAGE('Optimized Table'!E87:E90)</f>
        <v>1.25</v>
      </c>
      <c r="F32" s="20">
        <f>AVERAGE('Optimized Table'!F87:F90)</f>
        <v>1.75</v>
      </c>
      <c r="G32" s="20">
        <f>AVERAGE('Optimized Table'!G87:G90)</f>
        <v>3.5</v>
      </c>
      <c r="H32" s="20">
        <f>AVERAGE('Optimized Table'!H87:H90)</f>
        <v>7.5</v>
      </c>
      <c r="I32" s="20">
        <f>AVERAGE('Optimized Table'!I87:I90)</f>
        <v>143.25</v>
      </c>
      <c r="J32" s="20">
        <f>AVERAGE('Optimized Table'!J87:J90)</f>
        <v>82.25</v>
      </c>
      <c r="K32" s="20">
        <f>AVERAGE('Optimized Table'!K87:K90)</f>
        <v>14.75</v>
      </c>
      <c r="L32" s="20">
        <f>AVERAGE('Optimized Table'!L87:L90)</f>
        <v>6.75</v>
      </c>
      <c r="M32" s="20">
        <f>AVERAGE('Optimized Table'!M87:M90)</f>
        <v>353</v>
      </c>
      <c r="N32" s="20">
        <f>AVERAGE('Optimized Table'!N87:N90)</f>
        <v>282.25</v>
      </c>
      <c r="O32" s="20">
        <f>AVERAGE('Optimized Table'!O87:O90)</f>
        <v>13</v>
      </c>
      <c r="P32" s="20">
        <f>AVERAGE('Optimized Table'!P87:P90)</f>
        <v>4.75</v>
      </c>
      <c r="Q32" s="20">
        <f>AVERAGE('Optimized Table'!Q87:Q90)</f>
        <v>18</v>
      </c>
      <c r="R32" s="20">
        <f>AVERAGE('Optimized Table'!R87:R90)</f>
        <v>67.5</v>
      </c>
      <c r="S32" s="20">
        <f>AVERAGE('Optimized Table'!S87:S90)</f>
        <v>338.5</v>
      </c>
    </row>
    <row r="33" spans="1:19" x14ac:dyDescent="0.25">
      <c r="A33" t="s">
        <v>77</v>
      </c>
      <c r="B33" s="21">
        <f>AVERAGE('Optimized Table'!B27:B29)</f>
        <v>0.27666666666666667</v>
      </c>
      <c r="C33" s="20">
        <f>AVERAGE('Optimized Table'!C27:C29)</f>
        <v>1</v>
      </c>
      <c r="D33" s="20">
        <f>AVERAGE('Optimized Table'!D27:D29)</f>
        <v>4</v>
      </c>
      <c r="E33" s="20">
        <f>AVERAGE('Optimized Table'!E27:E29)</f>
        <v>3.6666666666666665</v>
      </c>
      <c r="F33" s="20">
        <f>AVERAGE('Optimized Table'!F27:F29)</f>
        <v>2.3333333333333335</v>
      </c>
      <c r="G33" s="20">
        <f>AVERAGE('Optimized Table'!G27:G29)</f>
        <v>0.66666666666666663</v>
      </c>
      <c r="H33" s="20">
        <f>AVERAGE('Optimized Table'!H27:H29)</f>
        <v>4</v>
      </c>
      <c r="I33" s="20">
        <f>AVERAGE('Optimized Table'!I27:I29)</f>
        <v>142.33333333333334</v>
      </c>
      <c r="J33" s="20">
        <f>AVERAGE('Optimized Table'!J27:J29)</f>
        <v>82</v>
      </c>
      <c r="K33" s="20">
        <f>AVERAGE('Optimized Table'!K27:K29)</f>
        <v>9.3333333333333339</v>
      </c>
      <c r="L33" s="20">
        <f>AVERAGE('Optimized Table'!L27:L29)</f>
        <v>2.6666666666666665</v>
      </c>
      <c r="M33" s="20">
        <f>AVERAGE('Optimized Table'!M27:M29)</f>
        <v>340.66666666666669</v>
      </c>
      <c r="N33" s="20">
        <f>AVERAGE('Optimized Table'!N27:N29)</f>
        <v>270</v>
      </c>
      <c r="O33" s="20">
        <f>AVERAGE('Optimized Table'!O27:O29)</f>
        <v>7.333333333333333</v>
      </c>
      <c r="P33" s="20">
        <f>AVERAGE('Optimized Table'!P27:P29)</f>
        <v>1</v>
      </c>
      <c r="Q33" s="20">
        <f>AVERAGE('Optimized Table'!Q27:Q29)</f>
        <v>21</v>
      </c>
      <c r="R33" s="20">
        <f>AVERAGE('Optimized Table'!R27:R29)</f>
        <v>73.666666666666671</v>
      </c>
      <c r="S33" s="20">
        <f>AVERAGE('Optimized Table'!S27:S29)</f>
        <v>419</v>
      </c>
    </row>
    <row r="35" spans="1:19" x14ac:dyDescent="0.25">
      <c r="C35" s="31"/>
    </row>
  </sheetData>
  <autoFilter ref="A1:S1" xr:uid="{44D858C8-E13D-44D3-9065-AF4DB8C8716F}">
    <sortState xmlns:xlrd2="http://schemas.microsoft.com/office/spreadsheetml/2017/richdata2" ref="A2:S33">
      <sortCondition ref="Q1"/>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233D8-F82A-4FFA-83BE-445FB3765DA5}">
  <dimension ref="A1:Y33"/>
  <sheetViews>
    <sheetView zoomScale="130" zoomScaleNormal="130" workbookViewId="0">
      <pane xSplit="1" topLeftCell="B1" activePane="topRight" state="frozen"/>
      <selection pane="topRight" activeCell="E2" sqref="E2"/>
    </sheetView>
  </sheetViews>
  <sheetFormatPr defaultRowHeight="15.75" x14ac:dyDescent="0.25"/>
  <cols>
    <col min="1" max="1" width="13.125" bestFit="1" customWidth="1"/>
    <col min="2" max="2" width="17.25" bestFit="1" customWidth="1"/>
    <col min="3" max="3" width="11.875" bestFit="1" customWidth="1"/>
    <col min="4" max="4" width="8.75" bestFit="1" customWidth="1"/>
    <col min="5" max="5" width="11.75" bestFit="1" customWidth="1"/>
    <col min="6" max="6" width="15.125" bestFit="1" customWidth="1"/>
    <col min="7" max="7" width="17.625" bestFit="1" customWidth="1"/>
    <col min="8" max="8" width="20.875" bestFit="1" customWidth="1"/>
    <col min="9" max="9" width="17.875" bestFit="1" customWidth="1"/>
    <col min="10" max="10" width="43.25" bestFit="1" customWidth="1"/>
    <col min="11" max="11" width="20" bestFit="1" customWidth="1"/>
    <col min="12" max="12" width="19.75" bestFit="1" customWidth="1"/>
    <col min="13" max="13" width="29.25" bestFit="1" customWidth="1"/>
    <col min="14" max="14" width="28.875" bestFit="1" customWidth="1"/>
    <col min="15" max="15" width="28.625" bestFit="1" customWidth="1"/>
    <col min="16" max="16" width="38.125" bestFit="1" customWidth="1"/>
    <col min="17" max="17" width="7" bestFit="1" customWidth="1"/>
    <col min="18" max="18" width="16.375" bestFit="1" customWidth="1"/>
    <col min="19" max="19" width="17" bestFit="1" customWidth="1"/>
    <col min="20" max="20" width="7.75" bestFit="1" customWidth="1"/>
    <col min="21" max="21" width="17.25" bestFit="1" customWidth="1"/>
    <col min="22" max="22" width="17.25" customWidth="1"/>
    <col min="23" max="23" width="15.25" bestFit="1" customWidth="1"/>
    <col min="24" max="24" width="15.375" bestFit="1" customWidth="1"/>
    <col min="25" max="25" width="24.875" bestFit="1" customWidth="1"/>
  </cols>
  <sheetData>
    <row r="1" spans="1:25" x14ac:dyDescent="0.25">
      <c r="A1" s="3" t="s">
        <v>198</v>
      </c>
      <c r="B1" s="3" t="s">
        <v>103</v>
      </c>
      <c r="C1" s="3" t="s">
        <v>171</v>
      </c>
      <c r="D1" s="3" t="s">
        <v>172</v>
      </c>
      <c r="E1" s="3" t="s">
        <v>180</v>
      </c>
      <c r="F1" s="3" t="s">
        <v>173</v>
      </c>
      <c r="G1" s="3" t="s">
        <v>174</v>
      </c>
      <c r="H1" s="3" t="s">
        <v>181</v>
      </c>
      <c r="I1" s="3" t="s">
        <v>170</v>
      </c>
      <c r="J1" s="3" t="s">
        <v>158</v>
      </c>
      <c r="K1" s="3" t="s">
        <v>159</v>
      </c>
      <c r="L1" s="3" t="s">
        <v>160</v>
      </c>
      <c r="M1" s="3" t="s">
        <v>182</v>
      </c>
      <c r="N1" s="3" t="s">
        <v>161</v>
      </c>
      <c r="O1" s="3" t="s">
        <v>162</v>
      </c>
      <c r="P1" s="3" t="s">
        <v>183</v>
      </c>
      <c r="Q1" s="3" t="s">
        <v>163</v>
      </c>
      <c r="R1" s="3" t="s">
        <v>164</v>
      </c>
      <c r="S1" s="3" t="s">
        <v>184</v>
      </c>
      <c r="T1" s="3" t="s">
        <v>165</v>
      </c>
      <c r="U1" s="3" t="s">
        <v>166</v>
      </c>
      <c r="V1" s="3" t="s">
        <v>185</v>
      </c>
      <c r="W1" s="3" t="s">
        <v>167</v>
      </c>
      <c r="X1" s="3" t="s">
        <v>168</v>
      </c>
      <c r="Y1" s="3" t="s">
        <v>169</v>
      </c>
    </row>
    <row r="2" spans="1:25" x14ac:dyDescent="0.25">
      <c r="A2" t="s">
        <v>90</v>
      </c>
      <c r="B2" s="17">
        <f>AVERAGE('Optimized Table'!B82:B86)</f>
        <v>0.45</v>
      </c>
      <c r="C2" s="14">
        <f>SUM('Optimized Table'!C82:C86)</f>
        <v>10</v>
      </c>
      <c r="D2" s="14">
        <f>SUM('Optimized Table'!D82:D86)</f>
        <v>40</v>
      </c>
      <c r="E2" s="20">
        <f t="shared" ref="E2:E33" si="0">C2/D2</f>
        <v>0.25</v>
      </c>
      <c r="F2" s="14">
        <f>SUM('Optimized Table'!E82:E86)</f>
        <v>4</v>
      </c>
      <c r="G2" s="14">
        <f>SUM('Optimized Table'!F82:F86)</f>
        <v>16</v>
      </c>
      <c r="H2" s="21">
        <f t="shared" ref="H2:H33" si="1">G2/D2</f>
        <v>0.4</v>
      </c>
      <c r="I2" s="14">
        <f>SUM('Optimized Table'!G82:G86)</f>
        <v>17</v>
      </c>
      <c r="J2" s="14">
        <f>SUM('Optimized Table'!H82:H86)</f>
        <v>47</v>
      </c>
      <c r="K2" s="14">
        <f>SUM('Optimized Table'!I82:I86)</f>
        <v>870</v>
      </c>
      <c r="L2" s="14">
        <f>SUM('Optimized Table'!J82:J86)</f>
        <v>601</v>
      </c>
      <c r="M2" s="23">
        <f t="shared" ref="M2:M33" si="2">L2/K2</f>
        <v>0.69080459770114944</v>
      </c>
      <c r="N2" s="14">
        <f>SUM('Optimized Table'!K82:K86)</f>
        <v>76</v>
      </c>
      <c r="O2" s="14">
        <f>SUM('Optimized Table'!L82:L86)</f>
        <v>37</v>
      </c>
      <c r="P2" s="21">
        <f t="shared" ref="P2:P33" si="3">O2/N2</f>
        <v>0.48684210526315791</v>
      </c>
      <c r="Q2" s="14">
        <f>SUM('Optimized Table'!M82:M86)</f>
        <v>2804</v>
      </c>
      <c r="R2" s="14">
        <f>SUM('Optimized Table'!N82:N86)</f>
        <v>2442</v>
      </c>
      <c r="S2" s="21">
        <f t="shared" ref="S2:S33" si="4">R2/Q2</f>
        <v>0.87089871611982883</v>
      </c>
      <c r="T2" s="14">
        <f>SUM('Optimized Table'!O82:O86)</f>
        <v>79</v>
      </c>
      <c r="U2" s="14">
        <f>SUM('Optimized Table'!P82:P86)</f>
        <v>17</v>
      </c>
      <c r="V2" s="21">
        <f t="shared" ref="V2:V33" si="5">U2/T2</f>
        <v>0.21518987341772153</v>
      </c>
      <c r="W2" s="14">
        <f>SUM('Optimized Table'!Q82:Q86)</f>
        <v>67</v>
      </c>
      <c r="X2" s="14">
        <f>SUM('Optimized Table'!R82:R86)</f>
        <v>412</v>
      </c>
      <c r="Y2" s="14">
        <f>SUM('Optimized Table'!S82:S86)</f>
        <v>1550</v>
      </c>
    </row>
    <row r="3" spans="1:25" x14ac:dyDescent="0.25">
      <c r="A3" t="s">
        <v>77</v>
      </c>
      <c r="B3" s="17">
        <f>AVERAGE('Optimized Table'!B27:B29)</f>
        <v>0.27666666666666667</v>
      </c>
      <c r="C3" s="14">
        <f>SUM('Optimized Table'!C27:C29)</f>
        <v>3</v>
      </c>
      <c r="D3" s="14">
        <f>SUM('Optimized Table'!D27:D29)</f>
        <v>12</v>
      </c>
      <c r="E3" s="20">
        <f t="shared" si="0"/>
        <v>0.25</v>
      </c>
      <c r="F3" s="14">
        <f>SUM('Optimized Table'!E27:E29)</f>
        <v>11</v>
      </c>
      <c r="G3" s="14">
        <f>SUM('Optimized Table'!F27:F29)</f>
        <v>7</v>
      </c>
      <c r="H3" s="21">
        <f t="shared" si="1"/>
        <v>0.58333333333333337</v>
      </c>
      <c r="I3" s="14">
        <f>SUM('Optimized Table'!G27:G29)</f>
        <v>2</v>
      </c>
      <c r="J3" s="14">
        <f>SUM('Optimized Table'!H27:H29)</f>
        <v>12</v>
      </c>
      <c r="K3" s="14">
        <f>SUM('Optimized Table'!I27:I29)</f>
        <v>427</v>
      </c>
      <c r="L3" s="14">
        <f>SUM('Optimized Table'!J27:J29)</f>
        <v>246</v>
      </c>
      <c r="M3" s="23">
        <f t="shared" si="2"/>
        <v>0.57611241217798592</v>
      </c>
      <c r="N3" s="14">
        <f>SUM('Optimized Table'!K27:K29)</f>
        <v>28</v>
      </c>
      <c r="O3" s="14">
        <f>SUM('Optimized Table'!L27:L29)</f>
        <v>8</v>
      </c>
      <c r="P3" s="21">
        <f t="shared" si="3"/>
        <v>0.2857142857142857</v>
      </c>
      <c r="Q3" s="14">
        <f>SUM('Optimized Table'!M27:M29)</f>
        <v>1022</v>
      </c>
      <c r="R3" s="14">
        <f>SUM('Optimized Table'!N27:N29)</f>
        <v>810</v>
      </c>
      <c r="S3" s="21">
        <f t="shared" si="4"/>
        <v>0.79256360078277888</v>
      </c>
      <c r="T3" s="14">
        <f>SUM('Optimized Table'!O27:O29)</f>
        <v>22</v>
      </c>
      <c r="U3" s="14">
        <f>SUM('Optimized Table'!P27:P29)</f>
        <v>3</v>
      </c>
      <c r="V3" s="21">
        <f t="shared" si="5"/>
        <v>0.13636363636363635</v>
      </c>
      <c r="W3" s="14">
        <f>SUM('Optimized Table'!Q27:Q29)</f>
        <v>63</v>
      </c>
      <c r="X3" s="14">
        <f>SUM('Optimized Table'!R27:R29)</f>
        <v>221</v>
      </c>
      <c r="Y3" s="14">
        <f>SUM('Optimized Table'!S27:S29)</f>
        <v>1257</v>
      </c>
    </row>
    <row r="4" spans="1:25" x14ac:dyDescent="0.25">
      <c r="A4" t="s">
        <v>81</v>
      </c>
      <c r="B4" s="17">
        <f>AVERAGE('Optimized Table'!B43:B47)</f>
        <v>0.57800000000000007</v>
      </c>
      <c r="C4" s="14">
        <f>SUM('Optimized Table'!C43:C47)</f>
        <v>13</v>
      </c>
      <c r="D4" s="14">
        <f>SUM('Optimized Table'!D43:D47)</f>
        <v>60</v>
      </c>
      <c r="E4" s="20">
        <f t="shared" si="0"/>
        <v>0.21666666666666667</v>
      </c>
      <c r="F4" s="14">
        <f>SUM('Optimized Table'!E43:E47)</f>
        <v>4</v>
      </c>
      <c r="G4" s="14">
        <f>SUM('Optimized Table'!F43:F47)</f>
        <v>27</v>
      </c>
      <c r="H4" s="21">
        <f t="shared" si="1"/>
        <v>0.45</v>
      </c>
      <c r="I4" s="14">
        <f>SUM('Optimized Table'!G43:G47)</f>
        <v>21</v>
      </c>
      <c r="J4" s="14">
        <f>SUM('Optimized Table'!H43:H47)</f>
        <v>54</v>
      </c>
      <c r="K4" s="14">
        <f>SUM('Optimized Table'!I43:I47)</f>
        <v>944</v>
      </c>
      <c r="L4" s="14">
        <f>SUM('Optimized Table'!J43:J47)</f>
        <v>693</v>
      </c>
      <c r="M4" s="23">
        <f t="shared" si="2"/>
        <v>0.73411016949152541</v>
      </c>
      <c r="N4" s="14">
        <f>SUM('Optimized Table'!K43:K47)</f>
        <v>90</v>
      </c>
      <c r="O4" s="14">
        <f>SUM('Optimized Table'!L43:L47)</f>
        <v>56</v>
      </c>
      <c r="P4" s="21">
        <f t="shared" si="3"/>
        <v>0.62222222222222223</v>
      </c>
      <c r="Q4" s="14">
        <f>SUM('Optimized Table'!M43:M47)</f>
        <v>3052</v>
      </c>
      <c r="R4" s="14">
        <f>SUM('Optimized Table'!N43:N47)</f>
        <v>2723</v>
      </c>
      <c r="S4" s="21">
        <f t="shared" si="4"/>
        <v>0.89220183486238536</v>
      </c>
      <c r="T4" s="14">
        <f>SUM('Optimized Table'!O43:O47)</f>
        <v>94</v>
      </c>
      <c r="U4" s="14">
        <f>SUM('Optimized Table'!P43:P47)</f>
        <v>30</v>
      </c>
      <c r="V4" s="21">
        <f t="shared" si="5"/>
        <v>0.31914893617021278</v>
      </c>
      <c r="W4" s="14">
        <f>SUM('Optimized Table'!Q43:Q47)</f>
        <v>45</v>
      </c>
      <c r="X4" s="14">
        <f>SUM('Optimized Table'!R43:R47)</f>
        <v>280</v>
      </c>
      <c r="Y4" s="14">
        <f>SUM('Optimized Table'!S43:S47)</f>
        <v>995</v>
      </c>
    </row>
    <row r="5" spans="1:25" x14ac:dyDescent="0.25">
      <c r="A5" t="s">
        <v>84</v>
      </c>
      <c r="B5" s="17">
        <f>AVERAGE('Optimized Table'!B58:B60)</f>
        <v>0.37666666666666671</v>
      </c>
      <c r="C5" s="14">
        <f>SUM('Optimized Table'!C58:C60)</f>
        <v>5</v>
      </c>
      <c r="D5" s="14">
        <f>SUM('Optimized Table'!D58:D60)</f>
        <v>25</v>
      </c>
      <c r="E5" s="20">
        <f t="shared" si="0"/>
        <v>0.2</v>
      </c>
      <c r="F5" s="14">
        <f>SUM('Optimized Table'!E58:E60)</f>
        <v>7</v>
      </c>
      <c r="G5" s="14">
        <f>SUM('Optimized Table'!F58:F60)</f>
        <v>10</v>
      </c>
      <c r="H5" s="21">
        <f t="shared" si="1"/>
        <v>0.4</v>
      </c>
      <c r="I5" s="14">
        <f>SUM('Optimized Table'!G58:G60)</f>
        <v>12</v>
      </c>
      <c r="J5" s="14">
        <f>SUM('Optimized Table'!H58:H60)</f>
        <v>18</v>
      </c>
      <c r="K5" s="14">
        <f>SUM('Optimized Table'!I58:I60)</f>
        <v>460</v>
      </c>
      <c r="L5" s="14">
        <f>SUM('Optimized Table'!J58:J60)</f>
        <v>265</v>
      </c>
      <c r="M5" s="23">
        <f t="shared" si="2"/>
        <v>0.57608695652173914</v>
      </c>
      <c r="N5" s="14">
        <f>SUM('Optimized Table'!K58:K60)</f>
        <v>37</v>
      </c>
      <c r="O5" s="14">
        <f>SUM('Optimized Table'!L58:L60)</f>
        <v>14</v>
      </c>
      <c r="P5" s="21">
        <f t="shared" si="3"/>
        <v>0.3783783783783784</v>
      </c>
      <c r="Q5" s="14">
        <f>SUM('Optimized Table'!M58:M60)</f>
        <v>1173</v>
      </c>
      <c r="R5" s="14">
        <f>SUM('Optimized Table'!N58:N60)</f>
        <v>963</v>
      </c>
      <c r="S5" s="21">
        <f t="shared" si="4"/>
        <v>0.82097186700767266</v>
      </c>
      <c r="T5" s="14">
        <f>SUM('Optimized Table'!O58:O60)</f>
        <v>45</v>
      </c>
      <c r="U5" s="14">
        <f>SUM('Optimized Table'!P58:P60)</f>
        <v>9</v>
      </c>
      <c r="V5" s="21">
        <f t="shared" si="5"/>
        <v>0.2</v>
      </c>
      <c r="W5" s="14">
        <f>SUM('Optimized Table'!Q58:Q60)</f>
        <v>44</v>
      </c>
      <c r="X5" s="14">
        <f>SUM('Optimized Table'!R58:R60)</f>
        <v>249</v>
      </c>
      <c r="Y5" s="14">
        <f>SUM('Optimized Table'!S58:S60)</f>
        <v>898</v>
      </c>
    </row>
    <row r="6" spans="1:25" x14ac:dyDescent="0.25">
      <c r="A6" t="s">
        <v>92</v>
      </c>
      <c r="B6" s="17">
        <f>AVERAGE('Optimized Table'!B91:B95)</f>
        <v>0.54200000000000004</v>
      </c>
      <c r="C6" s="14">
        <f>SUM('Optimized Table'!C91:C95)</f>
        <v>12</v>
      </c>
      <c r="D6" s="14">
        <f>SUM('Optimized Table'!D91:D95)</f>
        <v>62</v>
      </c>
      <c r="E6" s="20">
        <f t="shared" si="0"/>
        <v>0.19354838709677419</v>
      </c>
      <c r="F6" s="14">
        <f>SUM('Optimized Table'!E91:E95)</f>
        <v>6</v>
      </c>
      <c r="G6" s="14">
        <f>SUM('Optimized Table'!F91:F95)</f>
        <v>25</v>
      </c>
      <c r="H6" s="21">
        <f t="shared" si="1"/>
        <v>0.40322580645161288</v>
      </c>
      <c r="I6" s="14">
        <f>SUM('Optimized Table'!G91:G95)</f>
        <v>24</v>
      </c>
      <c r="J6" s="14">
        <f>SUM('Optimized Table'!H91:H95)</f>
        <v>71</v>
      </c>
      <c r="K6" s="14">
        <f>SUM('Optimized Table'!I91:I95)</f>
        <v>878</v>
      </c>
      <c r="L6" s="14">
        <f>SUM('Optimized Table'!J91:J95)</f>
        <v>600</v>
      </c>
      <c r="M6" s="23">
        <f t="shared" si="2"/>
        <v>0.68337129840546695</v>
      </c>
      <c r="N6" s="14">
        <f>SUM('Optimized Table'!K91:K95)</f>
        <v>97</v>
      </c>
      <c r="O6" s="14">
        <f>SUM('Optimized Table'!L91:L95)</f>
        <v>63</v>
      </c>
      <c r="P6" s="21">
        <f t="shared" si="3"/>
        <v>0.64948453608247425</v>
      </c>
      <c r="Q6" s="14">
        <f>SUM('Optimized Table'!M91:M95)</f>
        <v>2977</v>
      </c>
      <c r="R6" s="14">
        <f>SUM('Optimized Table'!N91:N95)</f>
        <v>2615</v>
      </c>
      <c r="S6" s="21">
        <f t="shared" si="4"/>
        <v>0.87840107490762509</v>
      </c>
      <c r="T6" s="14">
        <f>SUM('Optimized Table'!O91:O95)</f>
        <v>102</v>
      </c>
      <c r="U6" s="14">
        <f>SUM('Optimized Table'!P91:P95)</f>
        <v>27</v>
      </c>
      <c r="V6" s="21">
        <f t="shared" si="5"/>
        <v>0.26470588235294118</v>
      </c>
      <c r="W6" s="14">
        <f>SUM('Optimized Table'!Q91:Q95)</f>
        <v>51</v>
      </c>
      <c r="X6" s="14">
        <f>SUM('Optimized Table'!R91:R95)</f>
        <v>303</v>
      </c>
      <c r="Y6" s="14">
        <f>SUM('Optimized Table'!S91:S95)</f>
        <v>1267</v>
      </c>
    </row>
    <row r="7" spans="1:25" x14ac:dyDescent="0.25">
      <c r="A7" t="s">
        <v>97</v>
      </c>
      <c r="B7" s="17">
        <f>AVERAGE('Optimized Table'!B109:B112)</f>
        <v>0.69000000000000006</v>
      </c>
      <c r="C7" s="14">
        <f>SUM('Optimized Table'!C109:C112)</f>
        <v>9</v>
      </c>
      <c r="D7" s="14">
        <f>SUM('Optimized Table'!D109:D112)</f>
        <v>51</v>
      </c>
      <c r="E7" s="20">
        <f t="shared" si="0"/>
        <v>0.17647058823529413</v>
      </c>
      <c r="F7" s="14">
        <f>SUM('Optimized Table'!E109:E112)</f>
        <v>3</v>
      </c>
      <c r="G7" s="14">
        <f>SUM('Optimized Table'!F109:F112)</f>
        <v>16</v>
      </c>
      <c r="H7" s="21">
        <f t="shared" si="1"/>
        <v>0.31372549019607843</v>
      </c>
      <c r="I7" s="14">
        <f>SUM('Optimized Table'!G109:G112)</f>
        <v>21</v>
      </c>
      <c r="J7" s="14">
        <f>SUM('Optimized Table'!H109:H112)</f>
        <v>83</v>
      </c>
      <c r="K7" s="14">
        <f>SUM('Optimized Table'!I109:I112)</f>
        <v>871</v>
      </c>
      <c r="L7" s="14">
        <f>SUM('Optimized Table'!J109:J112)</f>
        <v>677</v>
      </c>
      <c r="M7" s="23">
        <f t="shared" si="2"/>
        <v>0.77726750861079219</v>
      </c>
      <c r="N7" s="14">
        <f>SUM('Optimized Table'!K109:K112)</f>
        <v>111</v>
      </c>
      <c r="O7" s="14">
        <f>SUM('Optimized Table'!L109:L112)</f>
        <v>75</v>
      </c>
      <c r="P7" s="21">
        <f t="shared" si="3"/>
        <v>0.67567567567567566</v>
      </c>
      <c r="Q7" s="14">
        <f>SUM('Optimized Table'!M109:M112)</f>
        <v>3819</v>
      </c>
      <c r="R7" s="14">
        <f>SUM('Optimized Table'!N109:N112)</f>
        <v>3527</v>
      </c>
      <c r="S7" s="21">
        <f t="shared" si="4"/>
        <v>0.92354019376800212</v>
      </c>
      <c r="T7" s="14">
        <f>SUM('Optimized Table'!O109:O112)</f>
        <v>73</v>
      </c>
      <c r="U7" s="14">
        <f>SUM('Optimized Table'!P109:P112)</f>
        <v>10</v>
      </c>
      <c r="V7" s="21">
        <f t="shared" si="5"/>
        <v>0.13698630136986301</v>
      </c>
      <c r="W7" s="14">
        <f>SUM('Optimized Table'!Q109:Q112)</f>
        <v>23</v>
      </c>
      <c r="X7" s="14">
        <f>SUM('Optimized Table'!R109:R112)</f>
        <v>240</v>
      </c>
      <c r="Y7" s="14">
        <f>SUM('Optimized Table'!S109:S112)</f>
        <v>827</v>
      </c>
    </row>
    <row r="8" spans="1:25" x14ac:dyDescent="0.25">
      <c r="A8" t="s">
        <v>96</v>
      </c>
      <c r="B8" s="17">
        <f>AVERAGE('Optimized Table'!B106:B108)</f>
        <v>0.42666666666666669</v>
      </c>
      <c r="C8" s="14">
        <f>SUM('Optimized Table'!C106:C108)</f>
        <v>5</v>
      </c>
      <c r="D8" s="14">
        <f>SUM('Optimized Table'!D106:D108)</f>
        <v>31</v>
      </c>
      <c r="E8" s="20">
        <f t="shared" si="0"/>
        <v>0.16129032258064516</v>
      </c>
      <c r="F8" s="14">
        <f>SUM('Optimized Table'!E106:E108)</f>
        <v>8</v>
      </c>
      <c r="G8" s="14">
        <f>SUM('Optimized Table'!F106:F108)</f>
        <v>10</v>
      </c>
      <c r="H8" s="21">
        <f t="shared" si="1"/>
        <v>0.32258064516129031</v>
      </c>
      <c r="I8" s="14">
        <f>SUM('Optimized Table'!G106:G108)</f>
        <v>17</v>
      </c>
      <c r="J8" s="14">
        <f>SUM('Optimized Table'!H106:H108)</f>
        <v>22</v>
      </c>
      <c r="K8" s="14">
        <f>SUM('Optimized Table'!I106:I108)</f>
        <v>481</v>
      </c>
      <c r="L8" s="14">
        <f>SUM('Optimized Table'!J106:J108)</f>
        <v>308</v>
      </c>
      <c r="M8" s="23">
        <f t="shared" si="2"/>
        <v>0.64033264033264037</v>
      </c>
      <c r="N8" s="14">
        <f>SUM('Optimized Table'!K106:K108)</f>
        <v>47</v>
      </c>
      <c r="O8" s="14">
        <f>SUM('Optimized Table'!L106:L108)</f>
        <v>23</v>
      </c>
      <c r="P8" s="21">
        <f t="shared" si="3"/>
        <v>0.48936170212765956</v>
      </c>
      <c r="Q8" s="14">
        <f>SUM('Optimized Table'!M106:M108)</f>
        <v>1392</v>
      </c>
      <c r="R8" s="14">
        <f>SUM('Optimized Table'!N106:N108)</f>
        <v>1164</v>
      </c>
      <c r="S8" s="21">
        <f t="shared" si="4"/>
        <v>0.83620689655172409</v>
      </c>
      <c r="T8" s="14">
        <f>SUM('Optimized Table'!O106:O108)</f>
        <v>59</v>
      </c>
      <c r="U8" s="14">
        <f>SUM('Optimized Table'!P106:P108)</f>
        <v>13</v>
      </c>
      <c r="V8" s="21">
        <f t="shared" si="5"/>
        <v>0.22033898305084745</v>
      </c>
      <c r="W8" s="14">
        <f>SUM('Optimized Table'!Q106:Q108)</f>
        <v>51</v>
      </c>
      <c r="X8" s="14">
        <f>SUM('Optimized Table'!R106:R108)</f>
        <v>226</v>
      </c>
      <c r="Y8" s="14">
        <f>SUM('Optimized Table'!S106:S108)</f>
        <v>848</v>
      </c>
    </row>
    <row r="9" spans="1:25" x14ac:dyDescent="0.25">
      <c r="A9" t="s">
        <v>72</v>
      </c>
      <c r="B9" s="17">
        <f>AVERAGE('Optimized Table'!B9:B12)</f>
        <v>0.3125</v>
      </c>
      <c r="C9" s="14">
        <f>SUM('Optimized Table'!C9:C12)</f>
        <v>4</v>
      </c>
      <c r="D9" s="14">
        <f>SUM('Optimized Table'!D9:D12)</f>
        <v>25</v>
      </c>
      <c r="E9" s="20">
        <f t="shared" si="0"/>
        <v>0.16</v>
      </c>
      <c r="F9" s="14">
        <f>SUM('Optimized Table'!E9:E12)</f>
        <v>6</v>
      </c>
      <c r="G9" s="14">
        <f>SUM('Optimized Table'!F9:F12)</f>
        <v>9</v>
      </c>
      <c r="H9" s="21">
        <f t="shared" si="1"/>
        <v>0.36</v>
      </c>
      <c r="I9" s="14">
        <f>SUM('Optimized Table'!G9:G12)</f>
        <v>10</v>
      </c>
      <c r="J9" s="14">
        <f>SUM('Optimized Table'!H9:H12)</f>
        <v>31</v>
      </c>
      <c r="K9" s="14">
        <f>SUM('Optimized Table'!I9:I12)</f>
        <v>616</v>
      </c>
      <c r="L9" s="14">
        <f>SUM('Optimized Table'!J9:J12)</f>
        <v>348</v>
      </c>
      <c r="M9" s="23">
        <f t="shared" si="2"/>
        <v>0.56493506493506496</v>
      </c>
      <c r="N9" s="14">
        <f>SUM('Optimized Table'!K9:K12)</f>
        <v>63</v>
      </c>
      <c r="O9" s="14">
        <f>SUM('Optimized Table'!L9:L12)</f>
        <v>31</v>
      </c>
      <c r="P9" s="21">
        <f t="shared" si="3"/>
        <v>0.49206349206349204</v>
      </c>
      <c r="Q9" s="14">
        <f>SUM('Optimized Table'!M9:M12)</f>
        <v>1536</v>
      </c>
      <c r="R9" s="14">
        <f>SUM('Optimized Table'!N9:N12)</f>
        <v>1206</v>
      </c>
      <c r="S9" s="21">
        <f t="shared" si="4"/>
        <v>0.78515625</v>
      </c>
      <c r="T9" s="14">
        <f>SUM('Optimized Table'!O9:O12)</f>
        <v>58</v>
      </c>
      <c r="U9" s="14">
        <f>SUM('Optimized Table'!P9:P12)</f>
        <v>10</v>
      </c>
      <c r="V9" s="21">
        <f t="shared" si="5"/>
        <v>0.17241379310344829</v>
      </c>
      <c r="W9" s="14">
        <f>SUM('Optimized Table'!Q9:Q12)</f>
        <v>63</v>
      </c>
      <c r="X9" s="14">
        <f>SUM('Optimized Table'!R9:R12)</f>
        <v>307</v>
      </c>
      <c r="Y9" s="14">
        <f>SUM('Optimized Table'!S9:S12)</f>
        <v>1383</v>
      </c>
    </row>
    <row r="10" spans="1:25" x14ac:dyDescent="0.25">
      <c r="A10" t="s">
        <v>82</v>
      </c>
      <c r="B10" s="17">
        <f>AVERAGE('Optimized Table'!B48:B54)</f>
        <v>0.44857142857142851</v>
      </c>
      <c r="C10" s="14">
        <f>SUM('Optimized Table'!C48:C54)</f>
        <v>16</v>
      </c>
      <c r="D10" s="14">
        <f>SUM('Optimized Table'!D48:D54)</f>
        <v>101</v>
      </c>
      <c r="E10" s="20">
        <f t="shared" si="0"/>
        <v>0.15841584158415842</v>
      </c>
      <c r="F10" s="14">
        <f>SUM('Optimized Table'!E48:E54)</f>
        <v>8</v>
      </c>
      <c r="G10" s="14">
        <f>SUM('Optimized Table'!F48:F54)</f>
        <v>35</v>
      </c>
      <c r="H10" s="21">
        <f t="shared" si="1"/>
        <v>0.34653465346534651</v>
      </c>
      <c r="I10" s="14">
        <f>SUM('Optimized Table'!G48:G54)</f>
        <v>42</v>
      </c>
      <c r="J10" s="14">
        <f>SUM('Optimized Table'!H48:H54)</f>
        <v>87</v>
      </c>
      <c r="K10" s="14">
        <f>SUM('Optimized Table'!I48:I54)</f>
        <v>1065</v>
      </c>
      <c r="L10" s="14">
        <f>SUM('Optimized Table'!J48:J54)</f>
        <v>721</v>
      </c>
      <c r="M10" s="23">
        <f t="shared" si="2"/>
        <v>0.67699530516431927</v>
      </c>
      <c r="N10" s="14">
        <f>SUM('Optimized Table'!K48:K54)</f>
        <v>124</v>
      </c>
      <c r="O10" s="14">
        <f>SUM('Optimized Table'!L48:L54)</f>
        <v>82</v>
      </c>
      <c r="P10" s="21">
        <f t="shared" si="3"/>
        <v>0.66129032258064513</v>
      </c>
      <c r="Q10" s="14">
        <f>SUM('Optimized Table'!M48:M54)</f>
        <v>3656</v>
      </c>
      <c r="R10" s="14">
        <f>SUM('Optimized Table'!N48:N54)</f>
        <v>3192</v>
      </c>
      <c r="S10" s="21">
        <f t="shared" si="4"/>
        <v>0.87308533916849018</v>
      </c>
      <c r="T10" s="14">
        <f>SUM('Optimized Table'!O48:O54)</f>
        <v>146</v>
      </c>
      <c r="U10" s="14">
        <f>SUM('Optimized Table'!P48:P54)</f>
        <v>49</v>
      </c>
      <c r="V10" s="21">
        <f t="shared" si="5"/>
        <v>0.33561643835616439</v>
      </c>
      <c r="W10" s="14">
        <f>SUM('Optimized Table'!Q48:Q54)</f>
        <v>80</v>
      </c>
      <c r="X10" s="14">
        <f>SUM('Optimized Table'!R48:R54)</f>
        <v>524</v>
      </c>
      <c r="Y10" s="14">
        <f>SUM('Optimized Table'!S48:S54)</f>
        <v>1986</v>
      </c>
    </row>
    <row r="11" spans="1:25" x14ac:dyDescent="0.25">
      <c r="A11" t="s">
        <v>80</v>
      </c>
      <c r="B11" s="17">
        <f>AVERAGE('Optimized Table'!B40:B42)</f>
        <v>0.46666666666666662</v>
      </c>
      <c r="C11" s="14">
        <f>SUM('Optimized Table'!C40:C42)</f>
        <v>4</v>
      </c>
      <c r="D11" s="14">
        <f>SUM('Optimized Table'!D40:D42)</f>
        <v>27</v>
      </c>
      <c r="E11" s="20">
        <f t="shared" si="0"/>
        <v>0.14814814814814814</v>
      </c>
      <c r="F11" s="14">
        <f>SUM('Optimized Table'!E40:E42)</f>
        <v>3</v>
      </c>
      <c r="G11" s="14">
        <f>SUM('Optimized Table'!F40:F42)</f>
        <v>12</v>
      </c>
      <c r="H11" s="21">
        <f t="shared" si="1"/>
        <v>0.44444444444444442</v>
      </c>
      <c r="I11" s="14">
        <f>SUM('Optimized Table'!G40:G42)</f>
        <v>9</v>
      </c>
      <c r="J11" s="14">
        <f>SUM('Optimized Table'!H40:H42)</f>
        <v>22</v>
      </c>
      <c r="K11" s="14">
        <f>SUM('Optimized Table'!I40:I42)</f>
        <v>456</v>
      </c>
      <c r="L11" s="14">
        <f>SUM('Optimized Table'!J40:J42)</f>
        <v>260</v>
      </c>
      <c r="M11" s="23">
        <f t="shared" si="2"/>
        <v>0.57017543859649122</v>
      </c>
      <c r="N11" s="14">
        <f>SUM('Optimized Table'!K40:K42)</f>
        <v>45</v>
      </c>
      <c r="O11" s="14">
        <f>SUM('Optimized Table'!L40:L42)</f>
        <v>19</v>
      </c>
      <c r="P11" s="21">
        <f t="shared" si="3"/>
        <v>0.42222222222222222</v>
      </c>
      <c r="Q11" s="14">
        <f>SUM('Optimized Table'!M40:M42)</f>
        <v>1337</v>
      </c>
      <c r="R11" s="14">
        <f>SUM('Optimized Table'!N40:N42)</f>
        <v>1107</v>
      </c>
      <c r="S11" s="21">
        <f t="shared" si="4"/>
        <v>0.82797307404637244</v>
      </c>
      <c r="T11" s="14">
        <f>SUM('Optimized Table'!O40:O42)</f>
        <v>55</v>
      </c>
      <c r="U11" s="14">
        <f>SUM('Optimized Table'!P40:P42)</f>
        <v>14</v>
      </c>
      <c r="V11" s="21">
        <f t="shared" si="5"/>
        <v>0.25454545454545452</v>
      </c>
      <c r="W11" s="14">
        <f>SUM('Optimized Table'!Q40:Q42)</f>
        <v>22</v>
      </c>
      <c r="X11" s="14">
        <f>SUM('Optimized Table'!R40:R42)</f>
        <v>183</v>
      </c>
      <c r="Y11" s="14">
        <f>SUM('Optimized Table'!S40:S42)</f>
        <v>748</v>
      </c>
    </row>
    <row r="12" spans="1:25" x14ac:dyDescent="0.25">
      <c r="A12" t="s">
        <v>75</v>
      </c>
      <c r="B12" s="17">
        <f>AVERAGE('Optimized Table'!B21:B23)</f>
        <v>0.3833333333333333</v>
      </c>
      <c r="C12" s="14">
        <f>SUM('Optimized Table'!C21:C23)</f>
        <v>4</v>
      </c>
      <c r="D12" s="14">
        <f>SUM('Optimized Table'!D21:D23)</f>
        <v>27</v>
      </c>
      <c r="E12" s="20">
        <f t="shared" si="0"/>
        <v>0.14814814814814814</v>
      </c>
      <c r="F12" s="14">
        <f>SUM('Optimized Table'!E21:E23)</f>
        <v>4</v>
      </c>
      <c r="G12" s="14">
        <f>SUM('Optimized Table'!F21:F23)</f>
        <v>14</v>
      </c>
      <c r="H12" s="21">
        <f t="shared" si="1"/>
        <v>0.51851851851851849</v>
      </c>
      <c r="I12" s="14">
        <f>SUM('Optimized Table'!G21:G23)</f>
        <v>8</v>
      </c>
      <c r="J12" s="14">
        <f>SUM('Optimized Table'!H21:H23)</f>
        <v>29</v>
      </c>
      <c r="K12" s="14">
        <f>SUM('Optimized Table'!I21:I23)</f>
        <v>499</v>
      </c>
      <c r="L12" s="14">
        <f>SUM('Optimized Table'!J21:J23)</f>
        <v>273</v>
      </c>
      <c r="M12" s="23">
        <f t="shared" si="2"/>
        <v>0.5470941883767535</v>
      </c>
      <c r="N12" s="14">
        <f>SUM('Optimized Table'!K21:K23)</f>
        <v>54</v>
      </c>
      <c r="O12" s="14">
        <f>SUM('Optimized Table'!L21:L23)</f>
        <v>23</v>
      </c>
      <c r="P12" s="21">
        <f t="shared" si="3"/>
        <v>0.42592592592592593</v>
      </c>
      <c r="Q12" s="14">
        <f>SUM('Optimized Table'!M21:M23)</f>
        <v>1159</v>
      </c>
      <c r="R12" s="14">
        <f>SUM('Optimized Table'!N21:N23)</f>
        <v>934</v>
      </c>
      <c r="S12" s="21">
        <f t="shared" si="4"/>
        <v>0.80586712683347717</v>
      </c>
      <c r="T12" s="14">
        <f>SUM('Optimized Table'!O21:O23)</f>
        <v>52</v>
      </c>
      <c r="U12" s="14">
        <f>SUM('Optimized Table'!P21:P23)</f>
        <v>8</v>
      </c>
      <c r="V12" s="21">
        <f t="shared" si="5"/>
        <v>0.15384615384615385</v>
      </c>
      <c r="W12" s="14">
        <f>SUM('Optimized Table'!Q21:Q23)</f>
        <v>44</v>
      </c>
      <c r="X12" s="14">
        <f>SUM('Optimized Table'!R21:R23)</f>
        <v>240</v>
      </c>
      <c r="Y12" s="14">
        <f>SUM('Optimized Table'!S21:S23)</f>
        <v>922</v>
      </c>
    </row>
    <row r="13" spans="1:25" x14ac:dyDescent="0.25">
      <c r="A13" t="s">
        <v>71</v>
      </c>
      <c r="B13" s="17">
        <f>AVERAGE('Optimized Table'!B2:B8)</f>
        <v>0.51142857142857145</v>
      </c>
      <c r="C13" s="18">
        <f>SUM('Optimized Table'!C2:C8)</f>
        <v>15</v>
      </c>
      <c r="D13" s="18">
        <f>SUM('Optimized Table'!D2:D8)</f>
        <v>104</v>
      </c>
      <c r="E13" s="20">
        <f t="shared" si="0"/>
        <v>0.14423076923076922</v>
      </c>
      <c r="F13" s="18">
        <f>SUM('Optimized Table'!E2:E8)</f>
        <v>8</v>
      </c>
      <c r="G13" s="18">
        <f>SUM('Optimized Table'!F2:F8)</f>
        <v>48</v>
      </c>
      <c r="H13" s="21">
        <f t="shared" si="1"/>
        <v>0.46153846153846156</v>
      </c>
      <c r="I13" s="18">
        <f>SUM('Optimized Table'!G2:G8)</f>
        <v>42</v>
      </c>
      <c r="J13" s="18">
        <f>SUM('Optimized Table'!H2:H8)</f>
        <v>114</v>
      </c>
      <c r="K13" s="18">
        <f>SUM('Optimized Table'!I2:I8)</f>
        <v>1309</v>
      </c>
      <c r="L13" s="18">
        <f>SUM('Optimized Table'!J2:J8)</f>
        <v>914</v>
      </c>
      <c r="M13" s="23">
        <f t="shared" si="2"/>
        <v>0.69824293353705114</v>
      </c>
      <c r="N13" s="18">
        <f>SUM('Optimized Table'!K2:K8)</f>
        <v>169</v>
      </c>
      <c r="O13" s="18">
        <f>SUM('Optimized Table'!L2:L8)</f>
        <v>95</v>
      </c>
      <c r="P13" s="21">
        <f t="shared" si="3"/>
        <v>0.56213017751479288</v>
      </c>
      <c r="Q13" s="18">
        <f>SUM('Optimized Table'!M2:M8)</f>
        <v>4375</v>
      </c>
      <c r="R13" s="18">
        <f>SUM('Optimized Table'!N2:N8)</f>
        <v>3841</v>
      </c>
      <c r="S13" s="21">
        <f t="shared" si="4"/>
        <v>0.87794285714285714</v>
      </c>
      <c r="T13" s="18">
        <f>SUM('Optimized Table'!O2:O8)</f>
        <v>115</v>
      </c>
      <c r="U13" s="18">
        <f>SUM('Optimized Table'!P2:P8)</f>
        <v>30</v>
      </c>
      <c r="V13" s="21">
        <f t="shared" si="5"/>
        <v>0.2608695652173913</v>
      </c>
      <c r="W13" s="18">
        <f>SUM('Optimized Table'!Q2:Q8)</f>
        <v>45</v>
      </c>
      <c r="X13" s="18">
        <f>SUM('Optimized Table'!R2:R8)</f>
        <v>494</v>
      </c>
      <c r="Y13" s="18">
        <f>SUM('Optimized Table'!S2:S8)</f>
        <v>1688</v>
      </c>
    </row>
    <row r="14" spans="1:25" x14ac:dyDescent="0.25">
      <c r="A14" t="s">
        <v>98</v>
      </c>
      <c r="B14" s="17">
        <f>AVERAGE('Optimized Table'!B113:B116)</f>
        <v>0.43</v>
      </c>
      <c r="C14" s="14">
        <f>SUM('Optimized Table'!C113:C116)</f>
        <v>5</v>
      </c>
      <c r="D14" s="14">
        <f>SUM('Optimized Table'!D113:D116)</f>
        <v>36</v>
      </c>
      <c r="E14" s="20">
        <f t="shared" si="0"/>
        <v>0.1388888888888889</v>
      </c>
      <c r="F14" s="14">
        <f>SUM('Optimized Table'!E113:E116)</f>
        <v>9</v>
      </c>
      <c r="G14" s="14">
        <f>SUM('Optimized Table'!F113:F116)</f>
        <v>11</v>
      </c>
      <c r="H14" s="21">
        <f t="shared" si="1"/>
        <v>0.30555555555555558</v>
      </c>
      <c r="I14" s="14">
        <f>SUM('Optimized Table'!G113:G116)</f>
        <v>15</v>
      </c>
      <c r="J14" s="14">
        <f>SUM('Optimized Table'!H113:H116)</f>
        <v>35</v>
      </c>
      <c r="K14" s="14">
        <f>SUM('Optimized Table'!I113:I116)</f>
        <v>675</v>
      </c>
      <c r="L14" s="14">
        <f>SUM('Optimized Table'!J113:J116)</f>
        <v>425</v>
      </c>
      <c r="M14" s="23">
        <f t="shared" si="2"/>
        <v>0.62962962962962965</v>
      </c>
      <c r="N14" s="14">
        <f>SUM('Optimized Table'!K113:K116)</f>
        <v>75</v>
      </c>
      <c r="O14" s="14">
        <f>SUM('Optimized Table'!L113:L116)</f>
        <v>32</v>
      </c>
      <c r="P14" s="21">
        <f t="shared" si="3"/>
        <v>0.42666666666666669</v>
      </c>
      <c r="Q14" s="14">
        <f>SUM('Optimized Table'!M113:M116)</f>
        <v>1900</v>
      </c>
      <c r="R14" s="14">
        <f>SUM('Optimized Table'!N113:N116)</f>
        <v>1613</v>
      </c>
      <c r="S14" s="21">
        <f t="shared" si="4"/>
        <v>0.84894736842105267</v>
      </c>
      <c r="T14" s="14">
        <f>SUM('Optimized Table'!O113:O116)</f>
        <v>67</v>
      </c>
      <c r="U14" s="14">
        <f>SUM('Optimized Table'!P113:P116)</f>
        <v>14</v>
      </c>
      <c r="V14" s="21">
        <f t="shared" si="5"/>
        <v>0.20895522388059701</v>
      </c>
      <c r="W14" s="14">
        <f>SUM('Optimized Table'!Q113:Q116)</f>
        <v>41</v>
      </c>
      <c r="X14" s="14">
        <f>SUM('Optimized Table'!R113:R116)</f>
        <v>280</v>
      </c>
      <c r="Y14" s="14">
        <f>SUM('Optimized Table'!S113:S116)</f>
        <v>1150</v>
      </c>
    </row>
    <row r="15" spans="1:25" x14ac:dyDescent="0.25">
      <c r="A15" t="s">
        <v>86</v>
      </c>
      <c r="B15" s="17">
        <f>AVERAGE('Optimized Table'!B64:B67)</f>
        <v>0.29749999999999999</v>
      </c>
      <c r="C15" s="14">
        <f>SUM('Optimized Table'!C64:C67)</f>
        <v>5</v>
      </c>
      <c r="D15" s="14">
        <f>SUM('Optimized Table'!D64:D67)</f>
        <v>42</v>
      </c>
      <c r="E15" s="20">
        <f t="shared" si="0"/>
        <v>0.11904761904761904</v>
      </c>
      <c r="F15" s="14">
        <f>SUM('Optimized Table'!E64:E67)</f>
        <v>4</v>
      </c>
      <c r="G15" s="14">
        <f>SUM('Optimized Table'!F64:F67)</f>
        <v>13</v>
      </c>
      <c r="H15" s="21">
        <f t="shared" si="1"/>
        <v>0.30952380952380953</v>
      </c>
      <c r="I15" s="14">
        <f>SUM('Optimized Table'!G64:G67)</f>
        <v>16</v>
      </c>
      <c r="J15" s="14">
        <f>SUM('Optimized Table'!H64:H67)</f>
        <v>33</v>
      </c>
      <c r="K15" s="14">
        <f>SUM('Optimized Table'!I64:I67)</f>
        <v>604</v>
      </c>
      <c r="L15" s="14">
        <f>SUM('Optimized Table'!J64:J67)</f>
        <v>338</v>
      </c>
      <c r="M15" s="23">
        <f t="shared" si="2"/>
        <v>0.55960264900662249</v>
      </c>
      <c r="N15" s="14">
        <f>SUM('Optimized Table'!K64:K67)</f>
        <v>74</v>
      </c>
      <c r="O15" s="14">
        <f>SUM('Optimized Table'!L64:L67)</f>
        <v>34</v>
      </c>
      <c r="P15" s="21">
        <f t="shared" si="3"/>
        <v>0.45945945945945948</v>
      </c>
      <c r="Q15" s="14">
        <f>SUM('Optimized Table'!M64:M67)</f>
        <v>1593</v>
      </c>
      <c r="R15" s="14">
        <f>SUM('Optimized Table'!N64:N67)</f>
        <v>1298</v>
      </c>
      <c r="S15" s="21">
        <f t="shared" si="4"/>
        <v>0.81481481481481477</v>
      </c>
      <c r="T15" s="14">
        <f>SUM('Optimized Table'!O64:O67)</f>
        <v>67</v>
      </c>
      <c r="U15" s="14">
        <f>SUM('Optimized Table'!P64:P67)</f>
        <v>13</v>
      </c>
      <c r="V15" s="21">
        <f t="shared" si="5"/>
        <v>0.19402985074626866</v>
      </c>
      <c r="W15" s="14">
        <f>SUM('Optimized Table'!Q64:Q67)</f>
        <v>62</v>
      </c>
      <c r="X15" s="14">
        <f>SUM('Optimized Table'!R64:R67)</f>
        <v>319</v>
      </c>
      <c r="Y15" s="14">
        <f>SUM('Optimized Table'!S64:S67)</f>
        <v>1829</v>
      </c>
    </row>
    <row r="16" spans="1:25" x14ac:dyDescent="0.25">
      <c r="A16" t="s">
        <v>85</v>
      </c>
      <c r="B16" s="17">
        <f>AVERAGE('Optimized Table'!B61:B63)</f>
        <v>0.3133333333333333</v>
      </c>
      <c r="C16" s="14">
        <f>SUM('Optimized Table'!C61:C63)</f>
        <v>4</v>
      </c>
      <c r="D16" s="14">
        <f>SUM('Optimized Table'!D61:D63)</f>
        <v>35</v>
      </c>
      <c r="E16" s="20">
        <f t="shared" si="0"/>
        <v>0.11428571428571428</v>
      </c>
      <c r="F16" s="14">
        <f>SUM('Optimized Table'!E61:E63)</f>
        <v>7</v>
      </c>
      <c r="G16" s="14">
        <f>SUM('Optimized Table'!F61:F63)</f>
        <v>11</v>
      </c>
      <c r="H16" s="21">
        <f t="shared" si="1"/>
        <v>0.31428571428571428</v>
      </c>
      <c r="I16" s="14">
        <f>SUM('Optimized Table'!G61:G63)</f>
        <v>14</v>
      </c>
      <c r="J16" s="14">
        <f>SUM('Optimized Table'!H61:H63)</f>
        <v>22</v>
      </c>
      <c r="K16" s="14">
        <f>SUM('Optimized Table'!I61:I63)</f>
        <v>481</v>
      </c>
      <c r="L16" s="14">
        <f>SUM('Optimized Table'!J61:J63)</f>
        <v>239</v>
      </c>
      <c r="M16" s="23">
        <f t="shared" si="2"/>
        <v>0.49688149688149691</v>
      </c>
      <c r="N16" s="14">
        <f>SUM('Optimized Table'!K61:K63)</f>
        <v>54</v>
      </c>
      <c r="O16" s="14">
        <f>SUM('Optimized Table'!L61:L63)</f>
        <v>22</v>
      </c>
      <c r="P16" s="21">
        <f t="shared" si="3"/>
        <v>0.40740740740740738</v>
      </c>
      <c r="Q16" s="14">
        <f>SUM('Optimized Table'!M61:M63)</f>
        <v>982</v>
      </c>
      <c r="R16" s="14">
        <f>SUM('Optimized Table'!N61:N63)</f>
        <v>735</v>
      </c>
      <c r="S16" s="21">
        <f t="shared" si="4"/>
        <v>0.74847250509164964</v>
      </c>
      <c r="T16" s="14">
        <f>SUM('Optimized Table'!O61:O63)</f>
        <v>52</v>
      </c>
      <c r="U16" s="14">
        <f>SUM('Optimized Table'!P61:P63)</f>
        <v>8</v>
      </c>
      <c r="V16" s="21">
        <f t="shared" si="5"/>
        <v>0.15384615384615385</v>
      </c>
      <c r="W16" s="14">
        <f>SUM('Optimized Table'!Q61:Q63)</f>
        <v>35</v>
      </c>
      <c r="X16" s="14">
        <f>SUM('Optimized Table'!R61:R63)</f>
        <v>219</v>
      </c>
      <c r="Y16" s="14">
        <f>SUM('Optimized Table'!S61:S63)</f>
        <v>987</v>
      </c>
    </row>
    <row r="17" spans="1:25" x14ac:dyDescent="0.25">
      <c r="A17" t="s">
        <v>94</v>
      </c>
      <c r="B17" s="17">
        <f>AVERAGE('Optimized Table'!B99:B101)</f>
        <v>0.3666666666666667</v>
      </c>
      <c r="C17" s="14">
        <f>SUM('Optimized Table'!C99:C101)</f>
        <v>3</v>
      </c>
      <c r="D17" s="14">
        <f>SUM('Optimized Table'!D99:D101)</f>
        <v>29</v>
      </c>
      <c r="E17" s="20">
        <f t="shared" si="0"/>
        <v>0.10344827586206896</v>
      </c>
      <c r="F17" s="14">
        <f>SUM('Optimized Table'!E99:E101)</f>
        <v>5</v>
      </c>
      <c r="G17" s="14">
        <f>SUM('Optimized Table'!F99:F101)</f>
        <v>9</v>
      </c>
      <c r="H17" s="21">
        <f t="shared" si="1"/>
        <v>0.31034482758620691</v>
      </c>
      <c r="I17" s="14">
        <f>SUM('Optimized Table'!G99:G101)</f>
        <v>17</v>
      </c>
      <c r="J17" s="14">
        <f>SUM('Optimized Table'!H99:H101)</f>
        <v>37</v>
      </c>
      <c r="K17" s="14">
        <f>SUM('Optimized Table'!I99:I101)</f>
        <v>520</v>
      </c>
      <c r="L17" s="14">
        <f>SUM('Optimized Table'!J99:J101)</f>
        <v>307</v>
      </c>
      <c r="M17" s="23">
        <f t="shared" si="2"/>
        <v>0.5903846153846154</v>
      </c>
      <c r="N17" s="14">
        <f>SUM('Optimized Table'!K99:K101)</f>
        <v>59</v>
      </c>
      <c r="O17" s="14">
        <f>SUM('Optimized Table'!L99:L101)</f>
        <v>31</v>
      </c>
      <c r="P17" s="21">
        <f t="shared" si="3"/>
        <v>0.52542372881355937</v>
      </c>
      <c r="Q17" s="14">
        <f>SUM('Optimized Table'!M99:M101)</f>
        <v>1124</v>
      </c>
      <c r="R17" s="14">
        <f>SUM('Optimized Table'!N99:N101)</f>
        <v>881</v>
      </c>
      <c r="S17" s="21">
        <f t="shared" si="4"/>
        <v>0.78380782918149461</v>
      </c>
      <c r="T17" s="14">
        <f>SUM('Optimized Table'!O99:O101)</f>
        <v>42</v>
      </c>
      <c r="U17" s="14">
        <f>SUM('Optimized Table'!P99:P101)</f>
        <v>8</v>
      </c>
      <c r="V17" s="21">
        <f t="shared" si="5"/>
        <v>0.19047619047619047</v>
      </c>
      <c r="W17" s="14">
        <f>SUM('Optimized Table'!Q99:Q101)</f>
        <v>49</v>
      </c>
      <c r="X17" s="14">
        <f>SUM('Optimized Table'!R99:R101)</f>
        <v>215</v>
      </c>
      <c r="Y17" s="14">
        <f>SUM('Optimized Table'!S99:S101)</f>
        <v>803</v>
      </c>
    </row>
    <row r="18" spans="1:25" x14ac:dyDescent="0.25">
      <c r="A18" t="s">
        <v>87</v>
      </c>
      <c r="B18" s="17">
        <f>AVERAGE('Optimized Table'!B68:B71)</f>
        <v>0.42249999999999999</v>
      </c>
      <c r="C18" s="14">
        <f>SUM('Optimized Table'!C68:C71)</f>
        <v>5</v>
      </c>
      <c r="D18" s="14">
        <f>SUM('Optimized Table'!D68:D71)</f>
        <v>49</v>
      </c>
      <c r="E18" s="20">
        <f t="shared" si="0"/>
        <v>0.10204081632653061</v>
      </c>
      <c r="F18" s="14">
        <f>SUM('Optimized Table'!E68:E71)</f>
        <v>8</v>
      </c>
      <c r="G18" s="14">
        <f>SUM('Optimized Table'!F68:F71)</f>
        <v>18</v>
      </c>
      <c r="H18" s="21">
        <f t="shared" si="1"/>
        <v>0.36734693877551022</v>
      </c>
      <c r="I18" s="14">
        <f>SUM('Optimized Table'!G68:G71)</f>
        <v>19</v>
      </c>
      <c r="J18" s="14">
        <f>SUM('Optimized Table'!H68:H71)</f>
        <v>50</v>
      </c>
      <c r="K18" s="14">
        <f>SUM('Optimized Table'!I68:I71)</f>
        <v>713</v>
      </c>
      <c r="L18" s="14">
        <f>SUM('Optimized Table'!J68:J71)</f>
        <v>468</v>
      </c>
      <c r="M18" s="23">
        <f t="shared" si="2"/>
        <v>0.65638148667601681</v>
      </c>
      <c r="N18" s="14">
        <f>SUM('Optimized Table'!K68:K71)</f>
        <v>72</v>
      </c>
      <c r="O18" s="14">
        <f>SUM('Optimized Table'!L68:L71)</f>
        <v>47</v>
      </c>
      <c r="P18" s="21">
        <f t="shared" si="3"/>
        <v>0.65277777777777779</v>
      </c>
      <c r="Q18" s="14">
        <f>SUM('Optimized Table'!M68:M71)</f>
        <v>1866</v>
      </c>
      <c r="R18" s="14">
        <f>SUM('Optimized Table'!N68:N71)</f>
        <v>1607</v>
      </c>
      <c r="S18" s="21">
        <f t="shared" si="4"/>
        <v>0.8612004287245445</v>
      </c>
      <c r="T18" s="14">
        <f>SUM('Optimized Table'!O68:O71)</f>
        <v>92</v>
      </c>
      <c r="U18" s="14">
        <f>SUM('Optimized Table'!P68:P71)</f>
        <v>23</v>
      </c>
      <c r="V18" s="21">
        <f t="shared" si="5"/>
        <v>0.25</v>
      </c>
      <c r="W18" s="14">
        <f>SUM('Optimized Table'!Q68:Q71)</f>
        <v>50</v>
      </c>
      <c r="X18" s="14">
        <f>SUM('Optimized Table'!R68:R71)</f>
        <v>242</v>
      </c>
      <c r="Y18" s="14">
        <f>SUM('Optimized Table'!S68:S71)</f>
        <v>1139</v>
      </c>
    </row>
    <row r="19" spans="1:25" x14ac:dyDescent="0.25">
      <c r="A19" t="s">
        <v>78</v>
      </c>
      <c r="B19" s="17">
        <f>AVERAGE('Optimized Table'!B30:B36)</f>
        <v>0.48000000000000004</v>
      </c>
      <c r="C19" s="14">
        <f>SUM('Optimized Table'!C30:C36)</f>
        <v>8</v>
      </c>
      <c r="D19" s="14">
        <f>SUM('Optimized Table'!D30:D36)</f>
        <v>81</v>
      </c>
      <c r="E19" s="20">
        <f t="shared" si="0"/>
        <v>9.8765432098765427E-2</v>
      </c>
      <c r="F19" s="14">
        <f>SUM('Optimized Table'!E30:E36)</f>
        <v>7</v>
      </c>
      <c r="G19" s="14">
        <f>SUM('Optimized Table'!F30:F36)</f>
        <v>28</v>
      </c>
      <c r="H19" s="21">
        <f t="shared" si="1"/>
        <v>0.34567901234567899</v>
      </c>
      <c r="I19" s="14">
        <f>SUM('Optimized Table'!G30:G36)</f>
        <v>36</v>
      </c>
      <c r="J19" s="14">
        <f>SUM('Optimized Table'!H30:H36)</f>
        <v>83</v>
      </c>
      <c r="K19" s="14">
        <f>SUM('Optimized Table'!I30:I36)</f>
        <v>1384</v>
      </c>
      <c r="L19" s="14">
        <f>SUM('Optimized Table'!J30:J36)</f>
        <v>954</v>
      </c>
      <c r="M19" s="23">
        <f t="shared" si="2"/>
        <v>0.68930635838150289</v>
      </c>
      <c r="N19" s="14">
        <f>SUM('Optimized Table'!K30:K36)</f>
        <v>133</v>
      </c>
      <c r="O19" s="14">
        <f>SUM('Optimized Table'!L30:L36)</f>
        <v>70</v>
      </c>
      <c r="P19" s="21">
        <f t="shared" si="3"/>
        <v>0.52631578947368418</v>
      </c>
      <c r="Q19" s="14">
        <f>SUM('Optimized Table'!M30:M36)</f>
        <v>4272</v>
      </c>
      <c r="R19" s="14">
        <f>SUM('Optimized Table'!N30:N36)</f>
        <v>3724</v>
      </c>
      <c r="S19" s="21">
        <f t="shared" si="4"/>
        <v>0.87172284644194753</v>
      </c>
      <c r="T19" s="14">
        <f>SUM('Optimized Table'!O30:O36)</f>
        <v>163</v>
      </c>
      <c r="U19" s="14">
        <f>SUM('Optimized Table'!P30:P36)</f>
        <v>36</v>
      </c>
      <c r="V19" s="21">
        <f t="shared" si="5"/>
        <v>0.22085889570552147</v>
      </c>
      <c r="W19" s="14">
        <f>SUM('Optimized Table'!Q30:Q36)</f>
        <v>82</v>
      </c>
      <c r="X19" s="14">
        <f>SUM('Optimized Table'!R30:R36)</f>
        <v>548</v>
      </c>
      <c r="Y19" s="14">
        <f>SUM('Optimized Table'!S30:S36)</f>
        <v>2113</v>
      </c>
    </row>
    <row r="20" spans="1:25" x14ac:dyDescent="0.25">
      <c r="A20" t="s">
        <v>89</v>
      </c>
      <c r="B20" s="17">
        <f>AVERAGE('Optimized Table'!B75:B81)</f>
        <v>0.34857142857142859</v>
      </c>
      <c r="C20" s="14">
        <f>SUM('Optimized Table'!C75:C81)</f>
        <v>6</v>
      </c>
      <c r="D20" s="14">
        <f>SUM('Optimized Table'!D75:D81)</f>
        <v>61</v>
      </c>
      <c r="E20" s="20">
        <f t="shared" si="0"/>
        <v>9.8360655737704916E-2</v>
      </c>
      <c r="F20" s="14">
        <f>SUM('Optimized Table'!E75:E81)</f>
        <v>5</v>
      </c>
      <c r="G20" s="14">
        <f>SUM('Optimized Table'!F75:F81)</f>
        <v>17</v>
      </c>
      <c r="H20" s="21">
        <f t="shared" si="1"/>
        <v>0.27868852459016391</v>
      </c>
      <c r="I20" s="14">
        <f>SUM('Optimized Table'!G75:G81)</f>
        <v>28</v>
      </c>
      <c r="J20" s="14">
        <f>SUM('Optimized Table'!H75:H81)</f>
        <v>60</v>
      </c>
      <c r="K20" s="14">
        <f>SUM('Optimized Table'!I75:I81)</f>
        <v>997</v>
      </c>
      <c r="L20" s="14">
        <f>SUM('Optimized Table'!J75:J81)</f>
        <v>596</v>
      </c>
      <c r="M20" s="23">
        <f t="shared" si="2"/>
        <v>0.59779338014042127</v>
      </c>
      <c r="N20" s="14">
        <f>SUM('Optimized Table'!K75:K81)</f>
        <v>104</v>
      </c>
      <c r="O20" s="14">
        <f>SUM('Optimized Table'!L75:L81)</f>
        <v>50</v>
      </c>
      <c r="P20" s="21">
        <f t="shared" si="3"/>
        <v>0.48076923076923078</v>
      </c>
      <c r="Q20" s="14">
        <f>SUM('Optimized Table'!M75:M81)</f>
        <v>2690</v>
      </c>
      <c r="R20" s="14">
        <f>SUM('Optimized Table'!N75:N81)</f>
        <v>2219</v>
      </c>
      <c r="S20" s="21">
        <f t="shared" si="4"/>
        <v>0.824907063197026</v>
      </c>
      <c r="T20" s="14">
        <f>SUM('Optimized Table'!O75:O81)</f>
        <v>86</v>
      </c>
      <c r="U20" s="14">
        <f>SUM('Optimized Table'!P75:P81)</f>
        <v>19</v>
      </c>
      <c r="V20" s="21">
        <f t="shared" si="5"/>
        <v>0.22093023255813954</v>
      </c>
      <c r="W20" s="14">
        <f>SUM('Optimized Table'!Q75:Q81)</f>
        <v>77</v>
      </c>
      <c r="X20" s="14">
        <f>SUM('Optimized Table'!R75:R81)</f>
        <v>544</v>
      </c>
      <c r="Y20" s="14">
        <f>SUM('Optimized Table'!S75:S81)</f>
        <v>2516</v>
      </c>
    </row>
    <row r="21" spans="1:25" x14ac:dyDescent="0.25">
      <c r="A21" t="s">
        <v>95</v>
      </c>
      <c r="B21" s="17">
        <f>AVERAGE('Optimized Table'!B102:B105)</f>
        <v>0.39749999999999996</v>
      </c>
      <c r="C21" s="14">
        <f>SUM('Optimized Table'!C102:C105)</f>
        <v>5</v>
      </c>
      <c r="D21" s="14">
        <f>SUM('Optimized Table'!D102:D105)</f>
        <v>51</v>
      </c>
      <c r="E21" s="20">
        <f t="shared" si="0"/>
        <v>9.8039215686274508E-2</v>
      </c>
      <c r="F21" s="14">
        <f>SUM('Optimized Table'!E102:E105)</f>
        <v>7</v>
      </c>
      <c r="G21" s="14">
        <f>SUM('Optimized Table'!F102:F105)</f>
        <v>14</v>
      </c>
      <c r="H21" s="21">
        <f t="shared" si="1"/>
        <v>0.27450980392156865</v>
      </c>
      <c r="I21" s="14">
        <f>SUM('Optimized Table'!G102:G105)</f>
        <v>28</v>
      </c>
      <c r="J21" s="14">
        <f>SUM('Optimized Table'!H102:H105)</f>
        <v>46</v>
      </c>
      <c r="K21" s="14">
        <f>SUM('Optimized Table'!I102:I105)</f>
        <v>647</v>
      </c>
      <c r="L21" s="14">
        <f>SUM('Optimized Table'!J102:J105)</f>
        <v>372</v>
      </c>
      <c r="M21" s="23">
        <f t="shared" si="2"/>
        <v>0.57496136012364762</v>
      </c>
      <c r="N21" s="14">
        <f>SUM('Optimized Table'!K102:K105)</f>
        <v>76</v>
      </c>
      <c r="O21" s="14">
        <f>SUM('Optimized Table'!L102:L105)</f>
        <v>43</v>
      </c>
      <c r="P21" s="21">
        <f t="shared" si="3"/>
        <v>0.56578947368421051</v>
      </c>
      <c r="Q21" s="14">
        <f>SUM('Optimized Table'!M102:M105)</f>
        <v>1556</v>
      </c>
      <c r="R21" s="14">
        <f>SUM('Optimized Table'!N102:N105)</f>
        <v>1276</v>
      </c>
      <c r="S21" s="21">
        <f t="shared" si="4"/>
        <v>0.82005141388174807</v>
      </c>
      <c r="T21" s="14">
        <f>SUM('Optimized Table'!O102:O105)</f>
        <v>72</v>
      </c>
      <c r="U21" s="14">
        <f>SUM('Optimized Table'!P102:P105)</f>
        <v>21</v>
      </c>
      <c r="V21" s="21">
        <f t="shared" si="5"/>
        <v>0.29166666666666669</v>
      </c>
      <c r="W21" s="14">
        <f>SUM('Optimized Table'!Q102:Q105)</f>
        <v>36</v>
      </c>
      <c r="X21" s="14">
        <f>SUM('Optimized Table'!R102:R105)</f>
        <v>266</v>
      </c>
      <c r="Y21" s="14">
        <f>SUM('Optimized Table'!S102:S105)</f>
        <v>1077</v>
      </c>
    </row>
    <row r="22" spans="1:25" x14ac:dyDescent="0.25">
      <c r="A22" t="s">
        <v>91</v>
      </c>
      <c r="B22" s="17">
        <f>AVERAGE('Optimized Table'!B87:B90)</f>
        <v>0.3175</v>
      </c>
      <c r="C22" s="14">
        <f>SUM('Optimized Table'!C87:C90)</f>
        <v>3</v>
      </c>
      <c r="D22" s="14">
        <f>SUM('Optimized Table'!D87:D90)</f>
        <v>31</v>
      </c>
      <c r="E22" s="20">
        <f t="shared" si="0"/>
        <v>9.6774193548387094E-2</v>
      </c>
      <c r="F22" s="14">
        <f>SUM('Optimized Table'!E87:E90)</f>
        <v>5</v>
      </c>
      <c r="G22" s="14">
        <f>SUM('Optimized Table'!F87:F90)</f>
        <v>7</v>
      </c>
      <c r="H22" s="21">
        <f t="shared" si="1"/>
        <v>0.22580645161290322</v>
      </c>
      <c r="I22" s="14">
        <f>SUM('Optimized Table'!G87:G90)</f>
        <v>14</v>
      </c>
      <c r="J22" s="14">
        <f>SUM('Optimized Table'!H87:H90)</f>
        <v>30</v>
      </c>
      <c r="K22" s="14">
        <f>SUM('Optimized Table'!I87:I90)</f>
        <v>573</v>
      </c>
      <c r="L22" s="14">
        <f>SUM('Optimized Table'!J87:J90)</f>
        <v>329</v>
      </c>
      <c r="M22" s="23">
        <f t="shared" si="2"/>
        <v>0.57417102966841183</v>
      </c>
      <c r="N22" s="14">
        <f>SUM('Optimized Table'!K87:K90)</f>
        <v>59</v>
      </c>
      <c r="O22" s="14">
        <f>SUM('Optimized Table'!L87:L90)</f>
        <v>27</v>
      </c>
      <c r="P22" s="21">
        <f t="shared" si="3"/>
        <v>0.4576271186440678</v>
      </c>
      <c r="Q22" s="14">
        <f>SUM('Optimized Table'!M87:M90)</f>
        <v>1412</v>
      </c>
      <c r="R22" s="14">
        <f>SUM('Optimized Table'!N87:N90)</f>
        <v>1129</v>
      </c>
      <c r="S22" s="21">
        <f t="shared" si="4"/>
        <v>0.79957507082152979</v>
      </c>
      <c r="T22" s="14">
        <f>SUM('Optimized Table'!O87:O90)</f>
        <v>52</v>
      </c>
      <c r="U22" s="14">
        <f>SUM('Optimized Table'!P87:P90)</f>
        <v>19</v>
      </c>
      <c r="V22" s="21">
        <f t="shared" si="5"/>
        <v>0.36538461538461536</v>
      </c>
      <c r="W22" s="14">
        <f>SUM('Optimized Table'!Q87:Q90)</f>
        <v>72</v>
      </c>
      <c r="X22" s="14">
        <f>SUM('Optimized Table'!R87:R90)</f>
        <v>270</v>
      </c>
      <c r="Y22" s="14">
        <f>SUM('Optimized Table'!S87:S90)</f>
        <v>1354</v>
      </c>
    </row>
    <row r="23" spans="1:25" x14ac:dyDescent="0.25">
      <c r="A23" t="s">
        <v>83</v>
      </c>
      <c r="B23" s="17">
        <f>AVERAGE('Optimized Table'!B55:B57)</f>
        <v>0.52666666666666673</v>
      </c>
      <c r="C23" s="14">
        <f>SUM('Optimized Table'!C55:C57)</f>
        <v>6</v>
      </c>
      <c r="D23" s="14">
        <f>SUM('Optimized Table'!D55:D57)</f>
        <v>67</v>
      </c>
      <c r="E23" s="20">
        <f t="shared" si="0"/>
        <v>8.9552238805970144E-2</v>
      </c>
      <c r="F23" s="14">
        <f>SUM('Optimized Table'!E55:E57)</f>
        <v>5</v>
      </c>
      <c r="G23" s="14">
        <f>SUM('Optimized Table'!F55:F57)</f>
        <v>24</v>
      </c>
      <c r="H23" s="21">
        <f t="shared" si="1"/>
        <v>0.35820895522388058</v>
      </c>
      <c r="I23" s="14">
        <f>SUM('Optimized Table'!G55:G57)</f>
        <v>33</v>
      </c>
      <c r="J23" s="14">
        <f>SUM('Optimized Table'!H55:H57)</f>
        <v>56</v>
      </c>
      <c r="K23" s="14">
        <f>SUM('Optimized Table'!I55:I57)</f>
        <v>577</v>
      </c>
      <c r="L23" s="14">
        <f>SUM('Optimized Table'!J55:J57)</f>
        <v>427</v>
      </c>
      <c r="M23" s="23">
        <f t="shared" si="2"/>
        <v>0.74003466204506063</v>
      </c>
      <c r="N23" s="14">
        <f>SUM('Optimized Table'!K55:K57)</f>
        <v>74</v>
      </c>
      <c r="O23" s="14">
        <f>SUM('Optimized Table'!L55:L57)</f>
        <v>52</v>
      </c>
      <c r="P23" s="21">
        <f t="shared" si="3"/>
        <v>0.70270270270270274</v>
      </c>
      <c r="Q23" s="14">
        <f>SUM('Optimized Table'!M55:M57)</f>
        <v>1899</v>
      </c>
      <c r="R23" s="14">
        <f>SUM('Optimized Table'!N55:N57)</f>
        <v>1685</v>
      </c>
      <c r="S23" s="21">
        <f t="shared" si="4"/>
        <v>0.88730911005792523</v>
      </c>
      <c r="T23" s="14">
        <f>SUM('Optimized Table'!O55:O57)</f>
        <v>79</v>
      </c>
      <c r="U23" s="14">
        <f>SUM('Optimized Table'!P55:P57)</f>
        <v>22</v>
      </c>
      <c r="V23" s="21">
        <f t="shared" si="5"/>
        <v>0.27848101265822783</v>
      </c>
      <c r="W23" s="14">
        <f>SUM('Optimized Table'!Q55:Q57)</f>
        <v>27</v>
      </c>
      <c r="X23" s="14">
        <f>SUM('Optimized Table'!R55:R57)</f>
        <v>233</v>
      </c>
      <c r="Y23" s="14">
        <f>SUM('Optimized Table'!S55:S57)</f>
        <v>781</v>
      </c>
    </row>
    <row r="24" spans="1:25" x14ac:dyDescent="0.25">
      <c r="A24" t="s">
        <v>74</v>
      </c>
      <c r="B24" s="17">
        <f>AVERAGE('Optimized Table'!B16:B20)</f>
        <v>0.50400000000000011</v>
      </c>
      <c r="C24" s="14">
        <f>SUM('Optimized Table'!C16:C20)</f>
        <v>8</v>
      </c>
      <c r="D24" s="14">
        <f>SUM('Optimized Table'!D16:D20)</f>
        <v>90</v>
      </c>
      <c r="E24" s="20">
        <f t="shared" si="0"/>
        <v>8.8888888888888892E-2</v>
      </c>
      <c r="F24" s="14">
        <f>SUM('Optimized Table'!E16:E20)</f>
        <v>3</v>
      </c>
      <c r="G24" s="14">
        <f>SUM('Optimized Table'!F16:F20)</f>
        <v>41</v>
      </c>
      <c r="H24" s="21">
        <f t="shared" si="1"/>
        <v>0.45555555555555555</v>
      </c>
      <c r="I24" s="14">
        <f>SUM('Optimized Table'!G16:G20)</f>
        <v>34</v>
      </c>
      <c r="J24" s="14">
        <f>SUM('Optimized Table'!H16:H20)</f>
        <v>64</v>
      </c>
      <c r="K24" s="14">
        <f>SUM('Optimized Table'!I16:I20)</f>
        <v>907</v>
      </c>
      <c r="L24" s="14">
        <f>SUM('Optimized Table'!J16:J20)</f>
        <v>659</v>
      </c>
      <c r="M24" s="23">
        <f t="shared" si="2"/>
        <v>0.72657111356119075</v>
      </c>
      <c r="N24" s="14">
        <f>SUM('Optimized Table'!K16:K20)</f>
        <v>91</v>
      </c>
      <c r="O24" s="14">
        <f>SUM('Optimized Table'!L16:L20)</f>
        <v>57</v>
      </c>
      <c r="P24" s="21">
        <f t="shared" si="3"/>
        <v>0.62637362637362637</v>
      </c>
      <c r="Q24" s="14">
        <f>SUM('Optimized Table'!M16:M20)</f>
        <v>3009</v>
      </c>
      <c r="R24" s="14">
        <f>SUM('Optimized Table'!N16:N20)</f>
        <v>2696</v>
      </c>
      <c r="S24" s="21">
        <f t="shared" si="4"/>
        <v>0.8959787304752409</v>
      </c>
      <c r="T24" s="14">
        <f>SUM('Optimized Table'!O16:O20)</f>
        <v>116</v>
      </c>
      <c r="U24" s="14">
        <f>SUM('Optimized Table'!P16:P20)</f>
        <v>24</v>
      </c>
      <c r="V24" s="21">
        <f t="shared" si="5"/>
        <v>0.20689655172413793</v>
      </c>
      <c r="W24" s="14">
        <f>SUM('Optimized Table'!Q16:Q20)</f>
        <v>34</v>
      </c>
      <c r="X24" s="14">
        <f>SUM('Optimized Table'!R16:R20)</f>
        <v>361</v>
      </c>
      <c r="Y24" s="14">
        <f>SUM('Optimized Table'!S16:S20)</f>
        <v>1477</v>
      </c>
    </row>
    <row r="25" spans="1:25" x14ac:dyDescent="0.25">
      <c r="A25" t="s">
        <v>100</v>
      </c>
      <c r="B25" s="17">
        <f>AVERAGE('Optimized Table'!B120:B123)</f>
        <v>0.47500000000000003</v>
      </c>
      <c r="C25" s="14">
        <f>SUM('Optimized Table'!C120:C123)</f>
        <v>3</v>
      </c>
      <c r="D25" s="14">
        <f>SUM('Optimized Table'!D120:D123)</f>
        <v>46</v>
      </c>
      <c r="E25" s="20">
        <f t="shared" si="0"/>
        <v>6.5217391304347824E-2</v>
      </c>
      <c r="F25" s="14">
        <f>SUM('Optimized Table'!E120:E123)</f>
        <v>4</v>
      </c>
      <c r="G25" s="14">
        <f>SUM('Optimized Table'!F120:F123)</f>
        <v>15</v>
      </c>
      <c r="H25" s="21">
        <f t="shared" si="1"/>
        <v>0.32608695652173914</v>
      </c>
      <c r="I25" s="14">
        <f>SUM('Optimized Table'!G120:G123)</f>
        <v>19</v>
      </c>
      <c r="J25" s="14">
        <f>SUM('Optimized Table'!H120:H123)</f>
        <v>52</v>
      </c>
      <c r="K25" s="14">
        <f>SUM('Optimized Table'!I120:I123)</f>
        <v>714</v>
      </c>
      <c r="L25" s="14">
        <f>SUM('Optimized Table'!J120:J123)</f>
        <v>493</v>
      </c>
      <c r="M25" s="23">
        <f t="shared" si="2"/>
        <v>0.69047619047619047</v>
      </c>
      <c r="N25" s="14">
        <f>SUM('Optimized Table'!K120:K123)</f>
        <v>93</v>
      </c>
      <c r="O25" s="14">
        <f>SUM('Optimized Table'!L120:L123)</f>
        <v>53</v>
      </c>
      <c r="P25" s="21">
        <f t="shared" si="3"/>
        <v>0.56989247311827962</v>
      </c>
      <c r="Q25" s="14">
        <f>SUM('Optimized Table'!M120:M123)</f>
        <v>2033</v>
      </c>
      <c r="R25" s="14">
        <f>SUM('Optimized Table'!N120:N123)</f>
        <v>1777</v>
      </c>
      <c r="S25" s="21">
        <f t="shared" si="4"/>
        <v>0.87407771765863251</v>
      </c>
      <c r="T25" s="14">
        <f>SUM('Optimized Table'!O120:O123)</f>
        <v>96</v>
      </c>
      <c r="U25" s="14">
        <f>SUM('Optimized Table'!P120:P123)</f>
        <v>10</v>
      </c>
      <c r="V25" s="21">
        <f t="shared" si="5"/>
        <v>0.10416666666666667</v>
      </c>
      <c r="W25" s="14">
        <f>SUM('Optimized Table'!Q120:Q123)</f>
        <v>34</v>
      </c>
      <c r="X25" s="14">
        <f>SUM('Optimized Table'!R120:R123)</f>
        <v>293</v>
      </c>
      <c r="Y25" s="14">
        <f>SUM('Optimized Table'!S120:S123)</f>
        <v>1150</v>
      </c>
    </row>
    <row r="26" spans="1:25" x14ac:dyDescent="0.25">
      <c r="A26" t="s">
        <v>101</v>
      </c>
      <c r="B26" s="17">
        <f>AVERAGE('Optimized Table'!B124:B126)</f>
        <v>0.41</v>
      </c>
      <c r="C26" s="14">
        <f>SUM('Optimized Table'!C124:C126)</f>
        <v>2</v>
      </c>
      <c r="D26" s="14">
        <f>SUM('Optimized Table'!D124:D126)</f>
        <v>32</v>
      </c>
      <c r="E26" s="20">
        <f t="shared" si="0"/>
        <v>6.25E-2</v>
      </c>
      <c r="F26" s="14">
        <f>SUM('Optimized Table'!E124:E126)</f>
        <v>2</v>
      </c>
      <c r="G26" s="14">
        <f>SUM('Optimized Table'!F124:F126)</f>
        <v>10</v>
      </c>
      <c r="H26" s="21">
        <f t="shared" si="1"/>
        <v>0.3125</v>
      </c>
      <c r="I26" s="14">
        <f>SUM('Optimized Table'!G124:G126)</f>
        <v>17</v>
      </c>
      <c r="J26" s="14">
        <f>SUM('Optimized Table'!H124:H126)</f>
        <v>24</v>
      </c>
      <c r="K26" s="14">
        <f>SUM('Optimized Table'!I124:I126)</f>
        <v>482</v>
      </c>
      <c r="L26" s="14">
        <f>SUM('Optimized Table'!J124:J126)</f>
        <v>298</v>
      </c>
      <c r="M26" s="23">
        <f t="shared" si="2"/>
        <v>0.61825726141078841</v>
      </c>
      <c r="N26" s="14">
        <f>SUM('Optimized Table'!K124:K126)</f>
        <v>57</v>
      </c>
      <c r="O26" s="14">
        <f>SUM('Optimized Table'!L124:L126)</f>
        <v>32</v>
      </c>
      <c r="P26" s="21">
        <f t="shared" si="3"/>
        <v>0.56140350877192979</v>
      </c>
      <c r="Q26" s="14">
        <f>SUM('Optimized Table'!M124:M126)</f>
        <v>1364</v>
      </c>
      <c r="R26" s="14">
        <f>SUM('Optimized Table'!N124:N126)</f>
        <v>1126</v>
      </c>
      <c r="S26" s="21">
        <f t="shared" si="4"/>
        <v>0.82551319648093846</v>
      </c>
      <c r="T26" s="14">
        <f>SUM('Optimized Table'!O124:O126)</f>
        <v>49</v>
      </c>
      <c r="U26" s="14">
        <f>SUM('Optimized Table'!P124:P126)</f>
        <v>13</v>
      </c>
      <c r="V26" s="21">
        <f t="shared" si="5"/>
        <v>0.26530612244897961</v>
      </c>
      <c r="W26" s="14">
        <f>SUM('Optimized Table'!Q124:Q126)</f>
        <v>29</v>
      </c>
      <c r="X26" s="14">
        <f>SUM('Optimized Table'!R124:R126)</f>
        <v>230</v>
      </c>
      <c r="Y26" s="14">
        <f>SUM('Optimized Table'!S124:S126)</f>
        <v>895</v>
      </c>
    </row>
    <row r="27" spans="1:25" x14ac:dyDescent="0.25">
      <c r="A27" t="s">
        <v>76</v>
      </c>
      <c r="B27" s="17">
        <f>AVERAGE('Optimized Table'!B24:B26)</f>
        <v>0.47</v>
      </c>
      <c r="C27" s="14">
        <f>SUM('Optimized Table'!C24:C26)</f>
        <v>2</v>
      </c>
      <c r="D27" s="14">
        <f>SUM('Optimized Table'!D24:D26)</f>
        <v>35</v>
      </c>
      <c r="E27" s="20">
        <f t="shared" si="0"/>
        <v>5.7142857142857141E-2</v>
      </c>
      <c r="F27" s="14">
        <f>SUM('Optimized Table'!E24:E26)</f>
        <v>7</v>
      </c>
      <c r="G27" s="14">
        <f>SUM('Optimized Table'!F24:F26)</f>
        <v>6</v>
      </c>
      <c r="H27" s="21">
        <f t="shared" si="1"/>
        <v>0.17142857142857143</v>
      </c>
      <c r="I27" s="14">
        <f>SUM('Optimized Table'!G24:G26)</f>
        <v>19</v>
      </c>
      <c r="J27" s="14">
        <f>SUM('Optimized Table'!H24:H26)</f>
        <v>29</v>
      </c>
      <c r="K27" s="14">
        <f>SUM('Optimized Table'!I24:I26)</f>
        <v>530</v>
      </c>
      <c r="L27" s="14">
        <f>SUM('Optimized Table'!J24:J26)</f>
        <v>348</v>
      </c>
      <c r="M27" s="23">
        <f t="shared" si="2"/>
        <v>0.65660377358490563</v>
      </c>
      <c r="N27" s="14">
        <f>SUM('Optimized Table'!K24:K26)</f>
        <v>59</v>
      </c>
      <c r="O27" s="14">
        <f>SUM('Optimized Table'!L24:L26)</f>
        <v>27</v>
      </c>
      <c r="P27" s="21">
        <f t="shared" si="3"/>
        <v>0.4576271186440678</v>
      </c>
      <c r="Q27" s="14">
        <f>SUM('Optimized Table'!M24:M26)</f>
        <v>1498</v>
      </c>
      <c r="R27" s="14">
        <f>SUM('Optimized Table'!N24:N26)</f>
        <v>1288</v>
      </c>
      <c r="S27" s="21">
        <f t="shared" si="4"/>
        <v>0.85981308411214952</v>
      </c>
      <c r="T27" s="14">
        <f>SUM('Optimized Table'!O24:O26)</f>
        <v>54</v>
      </c>
      <c r="U27" s="14">
        <f>SUM('Optimized Table'!P24:P26)</f>
        <v>15</v>
      </c>
      <c r="V27" s="21">
        <f t="shared" si="5"/>
        <v>0.27777777777777779</v>
      </c>
      <c r="W27" s="14">
        <f>SUM('Optimized Table'!Q24:Q26)</f>
        <v>29</v>
      </c>
      <c r="X27" s="14">
        <f>SUM('Optimized Table'!R24:R26)</f>
        <v>185</v>
      </c>
      <c r="Y27" s="14">
        <f>SUM('Optimized Table'!S24:S26)</f>
        <v>860</v>
      </c>
    </row>
    <row r="28" spans="1:25" x14ac:dyDescent="0.25">
      <c r="A28" t="s">
        <v>93</v>
      </c>
      <c r="B28" s="17">
        <f>AVERAGE('Optimized Table'!B96:B98)</f>
        <v>0.40666666666666668</v>
      </c>
      <c r="C28" s="14">
        <f>SUM('Optimized Table'!C96:C98)</f>
        <v>1</v>
      </c>
      <c r="D28" s="14">
        <f>SUM('Optimized Table'!D96:D98)</f>
        <v>21</v>
      </c>
      <c r="E28" s="20">
        <f t="shared" si="0"/>
        <v>4.7619047619047616E-2</v>
      </c>
      <c r="F28" s="14">
        <f>SUM('Optimized Table'!E96:E98)</f>
        <v>7</v>
      </c>
      <c r="G28" s="14">
        <f>SUM('Optimized Table'!F96:F98)</f>
        <v>6</v>
      </c>
      <c r="H28" s="21">
        <f t="shared" si="1"/>
        <v>0.2857142857142857</v>
      </c>
      <c r="I28" s="14">
        <f>SUM('Optimized Table'!G96:G98)</f>
        <v>14</v>
      </c>
      <c r="J28" s="14">
        <f>SUM('Optimized Table'!H96:H98)</f>
        <v>25</v>
      </c>
      <c r="K28" s="14">
        <f>SUM('Optimized Table'!I96:I98)</f>
        <v>471</v>
      </c>
      <c r="L28" s="14">
        <f>SUM('Optimized Table'!J96:J98)</f>
        <v>310</v>
      </c>
      <c r="M28" s="23">
        <f t="shared" si="2"/>
        <v>0.65817409766454349</v>
      </c>
      <c r="N28" s="14">
        <f>SUM('Optimized Table'!K96:K98)</f>
        <v>37</v>
      </c>
      <c r="O28" s="14">
        <f>SUM('Optimized Table'!L96:L98)</f>
        <v>21</v>
      </c>
      <c r="P28" s="21">
        <f t="shared" si="3"/>
        <v>0.56756756756756754</v>
      </c>
      <c r="Q28" s="14">
        <f>SUM('Optimized Table'!M96:M98)</f>
        <v>1333</v>
      </c>
      <c r="R28" s="14">
        <f>SUM('Optimized Table'!N96:N98)</f>
        <v>1128</v>
      </c>
      <c r="S28" s="21">
        <f t="shared" si="4"/>
        <v>0.84621155288822203</v>
      </c>
      <c r="T28" s="14">
        <f>SUM('Optimized Table'!O96:O98)</f>
        <v>43</v>
      </c>
      <c r="U28" s="14">
        <f>SUM('Optimized Table'!P96:P98)</f>
        <v>13</v>
      </c>
      <c r="V28" s="21">
        <f t="shared" si="5"/>
        <v>0.30232558139534882</v>
      </c>
      <c r="W28" s="14">
        <f>SUM('Optimized Table'!Q96:Q98)</f>
        <v>32</v>
      </c>
      <c r="X28" s="14">
        <f>SUM('Optimized Table'!R96:R98)</f>
        <v>171</v>
      </c>
      <c r="Y28" s="14">
        <f>SUM('Optimized Table'!S96:S98)</f>
        <v>886</v>
      </c>
    </row>
    <row r="29" spans="1:25" x14ac:dyDescent="0.25">
      <c r="A29" t="s">
        <v>88</v>
      </c>
      <c r="B29" s="17">
        <f>AVERAGE('Optimized Table'!B72:B74)</f>
        <v>0.48333333333333339</v>
      </c>
      <c r="C29" s="14">
        <f>SUM('Optimized Table'!C72:C74)</f>
        <v>2</v>
      </c>
      <c r="D29" s="14">
        <f>SUM('Optimized Table'!D72:D74)</f>
        <v>42</v>
      </c>
      <c r="E29" s="20">
        <f t="shared" si="0"/>
        <v>4.7619047619047616E-2</v>
      </c>
      <c r="F29" s="14">
        <f>SUM('Optimized Table'!E72:E74)</f>
        <v>3</v>
      </c>
      <c r="G29" s="14">
        <f>SUM('Optimized Table'!F72:F74)</f>
        <v>15</v>
      </c>
      <c r="H29" s="21">
        <f t="shared" si="1"/>
        <v>0.35714285714285715</v>
      </c>
      <c r="I29" s="14">
        <f>SUM('Optimized Table'!G72:G74)</f>
        <v>15</v>
      </c>
      <c r="J29" s="14">
        <f>SUM('Optimized Table'!H72:H74)</f>
        <v>42</v>
      </c>
      <c r="K29" s="14">
        <f>SUM('Optimized Table'!I72:I74)</f>
        <v>495</v>
      </c>
      <c r="L29" s="14">
        <f>SUM('Optimized Table'!J72:J74)</f>
        <v>304</v>
      </c>
      <c r="M29" s="23">
        <f t="shared" si="2"/>
        <v>0.6141414141414141</v>
      </c>
      <c r="N29" s="14">
        <f>SUM('Optimized Table'!K72:K74)</f>
        <v>78</v>
      </c>
      <c r="O29" s="14">
        <f>SUM('Optimized Table'!L72:L74)</f>
        <v>40</v>
      </c>
      <c r="P29" s="21">
        <f t="shared" si="3"/>
        <v>0.51282051282051277</v>
      </c>
      <c r="Q29" s="14">
        <f>SUM('Optimized Table'!M72:M74)</f>
        <v>1253</v>
      </c>
      <c r="R29" s="14">
        <f>SUM('Optimized Table'!N72:N74)</f>
        <v>1045</v>
      </c>
      <c r="S29" s="21">
        <f t="shared" si="4"/>
        <v>0.83399840383080603</v>
      </c>
      <c r="T29" s="14">
        <f>SUM('Optimized Table'!O72:O74)</f>
        <v>84</v>
      </c>
      <c r="U29" s="14">
        <f>SUM('Optimized Table'!P72:P74)</f>
        <v>18</v>
      </c>
      <c r="V29" s="21">
        <f t="shared" si="5"/>
        <v>0.21428571428571427</v>
      </c>
      <c r="W29" s="14">
        <f>SUM('Optimized Table'!Q72:Q74)</f>
        <v>23</v>
      </c>
      <c r="X29" s="14">
        <f>SUM('Optimized Table'!R72:R74)</f>
        <v>216</v>
      </c>
      <c r="Y29" s="14">
        <f>SUM('Optimized Table'!S72:S74)</f>
        <v>749</v>
      </c>
    </row>
    <row r="30" spans="1:25" x14ac:dyDescent="0.25">
      <c r="A30" t="s">
        <v>102</v>
      </c>
      <c r="B30" s="17">
        <f>AVERAGE('Optimized Table'!B127:B129)</f>
        <v>0.41</v>
      </c>
      <c r="C30" s="14">
        <f>SUM('Optimized Table'!C127:C129)</f>
        <v>1</v>
      </c>
      <c r="D30" s="14">
        <f>SUM('Optimized Table'!D127:D129)</f>
        <v>24</v>
      </c>
      <c r="E30" s="20">
        <f t="shared" si="0"/>
        <v>4.1666666666666664E-2</v>
      </c>
      <c r="F30" s="14">
        <f>SUM('Optimized Table'!E127:E129)</f>
        <v>6</v>
      </c>
      <c r="G30" s="14">
        <f>SUM('Optimized Table'!F127:F129)</f>
        <v>7</v>
      </c>
      <c r="H30" s="21">
        <f t="shared" si="1"/>
        <v>0.29166666666666669</v>
      </c>
      <c r="I30" s="14">
        <f>SUM('Optimized Table'!G127:G129)</f>
        <v>10</v>
      </c>
      <c r="J30" s="14">
        <f>SUM('Optimized Table'!H127:H129)</f>
        <v>23</v>
      </c>
      <c r="K30" s="14">
        <f>SUM('Optimized Table'!I127:I129)</f>
        <v>486</v>
      </c>
      <c r="L30" s="14">
        <f>SUM('Optimized Table'!J127:J129)</f>
        <v>287</v>
      </c>
      <c r="M30" s="23">
        <f t="shared" si="2"/>
        <v>0.59053497942386834</v>
      </c>
      <c r="N30" s="14">
        <f>SUM('Optimized Table'!K127:K129)</f>
        <v>38</v>
      </c>
      <c r="O30" s="14">
        <f>SUM('Optimized Table'!L127:L129)</f>
        <v>17</v>
      </c>
      <c r="P30" s="21">
        <f t="shared" si="3"/>
        <v>0.44736842105263158</v>
      </c>
      <c r="Q30" s="14">
        <f>SUM('Optimized Table'!M127:M129)</f>
        <v>1242</v>
      </c>
      <c r="R30" s="14">
        <f>SUM('Optimized Table'!N127:N129)</f>
        <v>995</v>
      </c>
      <c r="S30" s="21">
        <f t="shared" si="4"/>
        <v>0.80112721417069244</v>
      </c>
      <c r="T30" s="14">
        <f>SUM('Optimized Table'!O127:O129)</f>
        <v>39</v>
      </c>
      <c r="U30" s="14">
        <f>SUM('Optimized Table'!P127:P129)</f>
        <v>12</v>
      </c>
      <c r="V30" s="21">
        <f t="shared" si="5"/>
        <v>0.30769230769230771</v>
      </c>
      <c r="W30" s="14">
        <f>SUM('Optimized Table'!Q127:Q129)</f>
        <v>45</v>
      </c>
      <c r="X30" s="14">
        <f>SUM('Optimized Table'!R127:R129)</f>
        <v>210</v>
      </c>
      <c r="Y30" s="14">
        <f>SUM('Optimized Table'!S127:S129)</f>
        <v>781</v>
      </c>
    </row>
    <row r="31" spans="1:25" x14ac:dyDescent="0.25">
      <c r="A31" t="s">
        <v>99</v>
      </c>
      <c r="B31" s="17">
        <f>AVERAGE('Optimized Table'!B117:B119)</f>
        <v>0.37666666666666671</v>
      </c>
      <c r="C31" s="14">
        <f>SUM('Optimized Table'!C117:C119)</f>
        <v>1</v>
      </c>
      <c r="D31" s="14">
        <f>SUM('Optimized Table'!D117:D119)</f>
        <v>29</v>
      </c>
      <c r="E31" s="20">
        <f t="shared" si="0"/>
        <v>3.4482758620689655E-2</v>
      </c>
      <c r="F31" s="14">
        <f>SUM('Optimized Table'!E117:E119)</f>
        <v>1</v>
      </c>
      <c r="G31" s="14">
        <f>SUM('Optimized Table'!F117:F119)</f>
        <v>8</v>
      </c>
      <c r="H31" s="21">
        <f t="shared" si="1"/>
        <v>0.27586206896551724</v>
      </c>
      <c r="I31" s="14">
        <f>SUM('Optimized Table'!G117:G119)</f>
        <v>14</v>
      </c>
      <c r="J31" s="14">
        <f>SUM('Optimized Table'!H117:H119)</f>
        <v>29</v>
      </c>
      <c r="K31" s="14">
        <f>SUM('Optimized Table'!I117:I119)</f>
        <v>527</v>
      </c>
      <c r="L31" s="14">
        <f>SUM('Optimized Table'!J117:J119)</f>
        <v>290</v>
      </c>
      <c r="M31" s="23">
        <f t="shared" si="2"/>
        <v>0.55028462998102468</v>
      </c>
      <c r="N31" s="14">
        <f>SUM('Optimized Table'!K117:K119)</f>
        <v>61</v>
      </c>
      <c r="O31" s="14">
        <f>SUM('Optimized Table'!L117:L119)</f>
        <v>24</v>
      </c>
      <c r="P31" s="21">
        <f t="shared" si="3"/>
        <v>0.39344262295081966</v>
      </c>
      <c r="Q31" s="14">
        <f>SUM('Optimized Table'!M117:M119)</f>
        <v>1216</v>
      </c>
      <c r="R31" s="14">
        <f>SUM('Optimized Table'!N117:N119)</f>
        <v>964</v>
      </c>
      <c r="S31" s="21">
        <f t="shared" si="4"/>
        <v>0.79276315789473684</v>
      </c>
      <c r="T31" s="14">
        <f>SUM('Optimized Table'!O117:O119)</f>
        <v>63</v>
      </c>
      <c r="U31" s="14">
        <f>SUM('Optimized Table'!P117:P119)</f>
        <v>12</v>
      </c>
      <c r="V31" s="21">
        <f t="shared" si="5"/>
        <v>0.19047619047619047</v>
      </c>
      <c r="W31" s="14">
        <f>SUM('Optimized Table'!Q117:Q119)</f>
        <v>31</v>
      </c>
      <c r="X31" s="14">
        <f>SUM('Optimized Table'!R117:R119)</f>
        <v>222</v>
      </c>
      <c r="Y31" s="14">
        <f>SUM('Optimized Table'!S117:S119)</f>
        <v>904</v>
      </c>
    </row>
    <row r="32" spans="1:25" x14ac:dyDescent="0.25">
      <c r="A32" t="s">
        <v>73</v>
      </c>
      <c r="B32" s="17">
        <f>AVERAGE('Optimized Table'!B13:B15)</f>
        <v>0.49666666666666665</v>
      </c>
      <c r="C32" s="14">
        <f>SUM('Optimized Table'!C13:C15)</f>
        <v>1</v>
      </c>
      <c r="D32" s="14">
        <f>SUM('Optimized Table'!D13:D15)</f>
        <v>34</v>
      </c>
      <c r="E32" s="20">
        <f t="shared" si="0"/>
        <v>2.9411764705882353E-2</v>
      </c>
      <c r="F32" s="14">
        <f>SUM('Optimized Table'!E13:E15)</f>
        <v>2</v>
      </c>
      <c r="G32" s="14">
        <f>SUM('Optimized Table'!F13:F15)</f>
        <v>11</v>
      </c>
      <c r="H32" s="21">
        <f t="shared" si="1"/>
        <v>0.3235294117647059</v>
      </c>
      <c r="I32" s="14">
        <f>SUM('Optimized Table'!G13:G15)</f>
        <v>19</v>
      </c>
      <c r="J32" s="14">
        <f>SUM('Optimized Table'!H13:H15)</f>
        <v>24</v>
      </c>
      <c r="K32" s="14">
        <f>SUM('Optimized Table'!I13:I15)</f>
        <v>501</v>
      </c>
      <c r="L32" s="14">
        <f>SUM('Optimized Table'!J13:J15)</f>
        <v>337</v>
      </c>
      <c r="M32" s="23">
        <f t="shared" si="2"/>
        <v>0.67265469061876249</v>
      </c>
      <c r="N32" s="14">
        <f>SUM('Optimized Table'!K13:K15)</f>
        <v>52</v>
      </c>
      <c r="O32" s="14">
        <f>SUM('Optimized Table'!L13:L15)</f>
        <v>23</v>
      </c>
      <c r="P32" s="21">
        <f t="shared" si="3"/>
        <v>0.44230769230769229</v>
      </c>
      <c r="Q32" s="14">
        <f>SUM('Optimized Table'!M13:M15)</f>
        <v>1779</v>
      </c>
      <c r="R32" s="14">
        <f>SUM('Optimized Table'!N13:N15)</f>
        <v>1568</v>
      </c>
      <c r="S32" s="21">
        <f t="shared" si="4"/>
        <v>0.88139404159640244</v>
      </c>
      <c r="T32" s="14">
        <f>SUM('Optimized Table'!O13:O15)</f>
        <v>51</v>
      </c>
      <c r="U32" s="14">
        <f>SUM('Optimized Table'!P13:P15)</f>
        <v>16</v>
      </c>
      <c r="V32" s="21">
        <f t="shared" si="5"/>
        <v>0.31372549019607843</v>
      </c>
      <c r="W32" s="14">
        <f>SUM('Optimized Table'!Q13:Q15)</f>
        <v>43</v>
      </c>
      <c r="X32" s="14">
        <f>SUM('Optimized Table'!R13:R15)</f>
        <v>180</v>
      </c>
      <c r="Y32" s="14">
        <f>SUM('Optimized Table'!S13:S15)</f>
        <v>824</v>
      </c>
    </row>
    <row r="33" spans="1:25" x14ac:dyDescent="0.25">
      <c r="A33" t="s">
        <v>79</v>
      </c>
      <c r="B33" s="17">
        <f>AVERAGE('Optimized Table'!B37:B39)</f>
        <v>0.52999999999999992</v>
      </c>
      <c r="C33" s="14">
        <f>SUM('Optimized Table'!C37:C39)</f>
        <v>1</v>
      </c>
      <c r="D33" s="14">
        <f>SUM('Optimized Table'!D37:D39)</f>
        <v>35</v>
      </c>
      <c r="E33" s="20">
        <f t="shared" si="0"/>
        <v>2.8571428571428571E-2</v>
      </c>
      <c r="F33" s="14">
        <f>SUM('Optimized Table'!E37:E39)</f>
        <v>3</v>
      </c>
      <c r="G33" s="14">
        <f>SUM('Optimized Table'!F37:F39)</f>
        <v>9</v>
      </c>
      <c r="H33" s="21">
        <f t="shared" si="1"/>
        <v>0.25714285714285712</v>
      </c>
      <c r="I33" s="14">
        <f>SUM('Optimized Table'!G37:G39)</f>
        <v>17</v>
      </c>
      <c r="J33" s="14">
        <f>SUM('Optimized Table'!H37:H39)</f>
        <v>48</v>
      </c>
      <c r="K33" s="14">
        <f>SUM('Optimized Table'!I37:I39)</f>
        <v>604</v>
      </c>
      <c r="L33" s="14">
        <f>SUM('Optimized Table'!J37:J39)</f>
        <v>440</v>
      </c>
      <c r="M33" s="23">
        <f t="shared" si="2"/>
        <v>0.72847682119205293</v>
      </c>
      <c r="N33" s="14">
        <f>SUM('Optimized Table'!K37:K39)</f>
        <v>65</v>
      </c>
      <c r="O33" s="14">
        <f>SUM('Optimized Table'!L37:L39)</f>
        <v>44</v>
      </c>
      <c r="P33" s="21">
        <f t="shared" si="3"/>
        <v>0.67692307692307696</v>
      </c>
      <c r="Q33" s="14">
        <f>SUM('Optimized Table'!M37:M39)</f>
        <v>1781</v>
      </c>
      <c r="R33" s="14">
        <f>SUM('Optimized Table'!N37:N39)</f>
        <v>1563</v>
      </c>
      <c r="S33" s="21">
        <f t="shared" si="4"/>
        <v>0.87759685569904544</v>
      </c>
      <c r="T33" s="14">
        <f>SUM('Optimized Table'!O37:O39)</f>
        <v>77</v>
      </c>
      <c r="U33" s="14">
        <f>SUM('Optimized Table'!P37:P39)</f>
        <v>19</v>
      </c>
      <c r="V33" s="21">
        <f t="shared" si="5"/>
        <v>0.24675324675324675</v>
      </c>
      <c r="W33" s="14">
        <f>SUM('Optimized Table'!Q37:Q39)</f>
        <v>40</v>
      </c>
      <c r="X33" s="14">
        <f>SUM('Optimized Table'!R37:R39)</f>
        <v>211</v>
      </c>
      <c r="Y33" s="14">
        <f>SUM('Optimized Table'!S37:S39)</f>
        <v>669</v>
      </c>
    </row>
  </sheetData>
  <autoFilter ref="A1:Y1" xr:uid="{7D1233D8-F82A-4FFA-83BE-445FB3765DA5}">
    <sortState xmlns:xlrd2="http://schemas.microsoft.com/office/spreadsheetml/2017/richdata2" ref="A2:Y33">
      <sortCondition descending="1" ref="E1"/>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DB4E1-7722-49EC-A5BD-846420577EAD}">
  <dimension ref="A1:D194"/>
  <sheetViews>
    <sheetView topLeftCell="A154" workbookViewId="0">
      <selection activeCell="B116" sqref="B116"/>
    </sheetView>
  </sheetViews>
  <sheetFormatPr defaultRowHeight="15.75" x14ac:dyDescent="0.25"/>
  <cols>
    <col min="1" max="1" width="9.5" style="16" bestFit="1" customWidth="1"/>
    <col min="2" max="2" width="24.5" style="16" bestFit="1" customWidth="1"/>
    <col min="3" max="4" width="44.875" bestFit="1" customWidth="1"/>
    <col min="5" max="5" width="31.75" bestFit="1" customWidth="1"/>
    <col min="6" max="6" width="13.25" bestFit="1" customWidth="1"/>
    <col min="7" max="7" width="11" bestFit="1" customWidth="1"/>
  </cols>
  <sheetData>
    <row r="1" spans="1:4" x14ac:dyDescent="0.25">
      <c r="A1" s="25" t="s">
        <v>198</v>
      </c>
      <c r="B1" s="16" t="s">
        <v>176</v>
      </c>
    </row>
    <row r="2" spans="1:4" x14ac:dyDescent="0.25">
      <c r="A2" s="16" t="s">
        <v>97</v>
      </c>
      <c r="B2" s="24">
        <v>0.69000000000000006</v>
      </c>
      <c r="D2" s="8"/>
    </row>
    <row r="3" spans="1:4" x14ac:dyDescent="0.25">
      <c r="A3" s="16" t="s">
        <v>81</v>
      </c>
      <c r="B3" s="24">
        <v>0.57800000000000007</v>
      </c>
      <c r="D3" s="8"/>
    </row>
    <row r="4" spans="1:4" x14ac:dyDescent="0.25">
      <c r="A4" s="16" t="s">
        <v>92</v>
      </c>
      <c r="B4" s="24">
        <v>0.54200000000000004</v>
      </c>
    </row>
    <row r="5" spans="1:4" x14ac:dyDescent="0.25">
      <c r="A5" s="16" t="s">
        <v>79</v>
      </c>
      <c r="B5" s="24">
        <v>0.52999999999999992</v>
      </c>
    </row>
    <row r="6" spans="1:4" x14ac:dyDescent="0.25">
      <c r="A6" s="16" t="s">
        <v>83</v>
      </c>
      <c r="B6" s="24">
        <v>0.52666666666666673</v>
      </c>
    </row>
    <row r="21" spans="1:2" x14ac:dyDescent="0.25">
      <c r="A21" s="25" t="s">
        <v>198</v>
      </c>
      <c r="B21" s="16" t="s">
        <v>178</v>
      </c>
    </row>
    <row r="22" spans="1:2" x14ac:dyDescent="0.25">
      <c r="A22" s="16" t="s">
        <v>83</v>
      </c>
      <c r="B22" s="19">
        <v>22.333333333333332</v>
      </c>
    </row>
    <row r="23" spans="1:2" x14ac:dyDescent="0.25">
      <c r="A23" s="16" t="s">
        <v>74</v>
      </c>
      <c r="B23" s="19">
        <v>18</v>
      </c>
    </row>
    <row r="24" spans="1:2" x14ac:dyDescent="0.25">
      <c r="A24" s="16" t="s">
        <v>71</v>
      </c>
      <c r="B24" s="19">
        <v>14.857142857142858</v>
      </c>
    </row>
    <row r="25" spans="1:2" x14ac:dyDescent="0.25">
      <c r="A25" s="16" t="s">
        <v>82</v>
      </c>
      <c r="B25" s="19">
        <v>14.428571428571429</v>
      </c>
    </row>
    <row r="26" spans="1:2" x14ac:dyDescent="0.25">
      <c r="A26" s="16" t="s">
        <v>88</v>
      </c>
      <c r="B26" s="19">
        <v>14</v>
      </c>
    </row>
    <row r="27" spans="1:2" x14ac:dyDescent="0.25">
      <c r="A27" s="16" t="s">
        <v>95</v>
      </c>
      <c r="B27" s="19">
        <v>12.75</v>
      </c>
    </row>
    <row r="28" spans="1:2" x14ac:dyDescent="0.25">
      <c r="A28" s="16" t="s">
        <v>97</v>
      </c>
      <c r="B28" s="19">
        <v>12.75</v>
      </c>
    </row>
    <row r="29" spans="1:2" x14ac:dyDescent="0.25">
      <c r="A29" s="16" t="s">
        <v>92</v>
      </c>
      <c r="B29" s="19">
        <v>12.4</v>
      </c>
    </row>
    <row r="30" spans="1:2" x14ac:dyDescent="0.25">
      <c r="A30" s="16" t="s">
        <v>87</v>
      </c>
      <c r="B30" s="19">
        <v>12.25</v>
      </c>
    </row>
    <row r="31" spans="1:2" x14ac:dyDescent="0.25">
      <c r="A31" s="16" t="s">
        <v>81</v>
      </c>
      <c r="B31" s="19">
        <v>12</v>
      </c>
    </row>
    <row r="41" spans="1:2" x14ac:dyDescent="0.25">
      <c r="A41" s="25" t="s">
        <v>198</v>
      </c>
      <c r="B41" s="16" t="s">
        <v>177</v>
      </c>
    </row>
    <row r="42" spans="1:2" x14ac:dyDescent="0.25">
      <c r="A42" s="16" t="s">
        <v>81</v>
      </c>
      <c r="B42" s="19">
        <v>2.6</v>
      </c>
    </row>
    <row r="43" spans="1:2" x14ac:dyDescent="0.25">
      <c r="A43" s="16" t="s">
        <v>92</v>
      </c>
      <c r="B43" s="19">
        <v>2.4</v>
      </c>
    </row>
    <row r="44" spans="1:2" x14ac:dyDescent="0.25">
      <c r="A44" s="16" t="s">
        <v>82</v>
      </c>
      <c r="B44" s="19">
        <v>2.2857142857142856</v>
      </c>
    </row>
    <row r="45" spans="1:2" x14ac:dyDescent="0.25">
      <c r="A45" s="16" t="s">
        <v>97</v>
      </c>
      <c r="B45" s="19">
        <v>2.25</v>
      </c>
    </row>
    <row r="46" spans="1:2" x14ac:dyDescent="0.25">
      <c r="A46" s="16" t="s">
        <v>71</v>
      </c>
      <c r="B46" s="19">
        <v>2.1428571428571428</v>
      </c>
    </row>
    <row r="47" spans="1:2" x14ac:dyDescent="0.25">
      <c r="A47" s="16" t="s">
        <v>90</v>
      </c>
      <c r="B47" s="19">
        <v>2</v>
      </c>
    </row>
    <row r="48" spans="1:2" x14ac:dyDescent="0.25">
      <c r="A48" s="16" t="s">
        <v>83</v>
      </c>
      <c r="B48" s="19">
        <v>2</v>
      </c>
    </row>
    <row r="49" spans="1:4" x14ac:dyDescent="0.25">
      <c r="A49" s="16" t="s">
        <v>84</v>
      </c>
      <c r="B49" s="19">
        <v>1.6666666666666667</v>
      </c>
    </row>
    <row r="50" spans="1:4" x14ac:dyDescent="0.25">
      <c r="A50" s="16" t="s">
        <v>96</v>
      </c>
      <c r="B50" s="19">
        <v>1.6666666666666667</v>
      </c>
    </row>
    <row r="51" spans="1:4" x14ac:dyDescent="0.25">
      <c r="A51" s="16" t="s">
        <v>74</v>
      </c>
      <c r="B51" s="19">
        <v>1.6</v>
      </c>
    </row>
    <row r="58" spans="1:4" x14ac:dyDescent="0.25">
      <c r="D58" s="2"/>
    </row>
    <row r="59" spans="1:4" x14ac:dyDescent="0.25">
      <c r="D59" s="2"/>
    </row>
    <row r="60" spans="1:4" x14ac:dyDescent="0.25">
      <c r="A60"/>
      <c r="B60"/>
    </row>
    <row r="61" spans="1:4" x14ac:dyDescent="0.25">
      <c r="A61" s="25" t="s">
        <v>198</v>
      </c>
      <c r="B61" s="16" t="s">
        <v>197</v>
      </c>
    </row>
    <row r="62" spans="1:4" x14ac:dyDescent="0.25">
      <c r="A62" s="16" t="s">
        <v>77</v>
      </c>
      <c r="B62" s="19">
        <v>0.25</v>
      </c>
    </row>
    <row r="63" spans="1:4" x14ac:dyDescent="0.25">
      <c r="A63" s="16" t="s">
        <v>90</v>
      </c>
      <c r="B63" s="19">
        <v>0.25</v>
      </c>
    </row>
    <row r="64" spans="1:4" x14ac:dyDescent="0.25">
      <c r="A64" s="16" t="s">
        <v>81</v>
      </c>
      <c r="B64" s="19">
        <v>0.21666666666666667</v>
      </c>
    </row>
    <row r="65" spans="1:2" x14ac:dyDescent="0.25">
      <c r="A65" s="16" t="s">
        <v>84</v>
      </c>
      <c r="B65" s="19">
        <v>0.2</v>
      </c>
    </row>
    <row r="66" spans="1:2" x14ac:dyDescent="0.25">
      <c r="A66" s="16" t="s">
        <v>92</v>
      </c>
      <c r="B66" s="19">
        <v>0.19354838709677419</v>
      </c>
    </row>
    <row r="67" spans="1:2" x14ac:dyDescent="0.25">
      <c r="A67" s="16" t="s">
        <v>97</v>
      </c>
      <c r="B67" s="19">
        <v>0.17647058823529413</v>
      </c>
    </row>
    <row r="68" spans="1:2" x14ac:dyDescent="0.25">
      <c r="A68" s="16" t="s">
        <v>96</v>
      </c>
      <c r="B68" s="19">
        <v>0.16129032258064516</v>
      </c>
    </row>
    <row r="69" spans="1:2" x14ac:dyDescent="0.25">
      <c r="A69" s="16" t="s">
        <v>72</v>
      </c>
      <c r="B69" s="19">
        <v>0.16</v>
      </c>
    </row>
    <row r="70" spans="1:2" x14ac:dyDescent="0.25">
      <c r="A70" s="16" t="s">
        <v>82</v>
      </c>
      <c r="B70" s="19">
        <v>0.15841584158415842</v>
      </c>
    </row>
    <row r="71" spans="1:2" x14ac:dyDescent="0.25">
      <c r="A71" s="16" t="s">
        <v>75</v>
      </c>
      <c r="B71" s="19">
        <v>0.14814814814814814</v>
      </c>
    </row>
    <row r="72" spans="1:2" x14ac:dyDescent="0.25">
      <c r="A72" s="16" t="s">
        <v>80</v>
      </c>
      <c r="B72" s="19">
        <v>0.14814814814814814</v>
      </c>
    </row>
    <row r="75" spans="1:2" x14ac:dyDescent="0.25">
      <c r="A75"/>
      <c r="B75"/>
    </row>
    <row r="76" spans="1:2" x14ac:dyDescent="0.25">
      <c r="A76" s="27" t="s">
        <v>198</v>
      </c>
      <c r="B76" s="14" t="s">
        <v>199</v>
      </c>
    </row>
    <row r="77" spans="1:2" x14ac:dyDescent="0.25">
      <c r="A77" s="14" t="s">
        <v>99</v>
      </c>
      <c r="B77" s="20">
        <v>0.33333333333333331</v>
      </c>
    </row>
    <row r="78" spans="1:2" x14ac:dyDescent="0.25">
      <c r="A78" s="14" t="s">
        <v>74</v>
      </c>
      <c r="B78" s="20">
        <v>0.6</v>
      </c>
    </row>
    <row r="79" spans="1:2" x14ac:dyDescent="0.25">
      <c r="A79" s="14" t="s">
        <v>73</v>
      </c>
      <c r="B79" s="20">
        <v>0.66666666666666663</v>
      </c>
    </row>
    <row r="80" spans="1:2" x14ac:dyDescent="0.25">
      <c r="A80" s="14" t="s">
        <v>101</v>
      </c>
      <c r="B80" s="20">
        <v>0.66666666666666663</v>
      </c>
    </row>
    <row r="81" spans="1:2" x14ac:dyDescent="0.25">
      <c r="A81" s="14" t="s">
        <v>89</v>
      </c>
      <c r="B81" s="20">
        <v>0.7142857142857143</v>
      </c>
    </row>
    <row r="82" spans="1:2" x14ac:dyDescent="0.25">
      <c r="A82"/>
      <c r="B82"/>
    </row>
    <row r="83" spans="1:2" x14ac:dyDescent="0.25">
      <c r="A83"/>
      <c r="B83"/>
    </row>
    <row r="84" spans="1:2" x14ac:dyDescent="0.25">
      <c r="A84"/>
      <c r="B84"/>
    </row>
    <row r="85" spans="1:2" x14ac:dyDescent="0.25">
      <c r="A85" s="25" t="s">
        <v>198</v>
      </c>
      <c r="B85" s="16" t="s">
        <v>233</v>
      </c>
    </row>
    <row r="86" spans="1:2" x14ac:dyDescent="0.25">
      <c r="A86" s="16" t="s">
        <v>77</v>
      </c>
      <c r="B86" s="19">
        <v>21</v>
      </c>
    </row>
    <row r="87" spans="1:2" x14ac:dyDescent="0.25">
      <c r="A87" s="16" t="s">
        <v>91</v>
      </c>
      <c r="B87" s="19">
        <v>18</v>
      </c>
    </row>
    <row r="88" spans="1:2" x14ac:dyDescent="0.25">
      <c r="A88" s="16" t="s">
        <v>96</v>
      </c>
      <c r="B88" s="19">
        <v>17</v>
      </c>
    </row>
    <row r="89" spans="1:2" x14ac:dyDescent="0.25">
      <c r="A89" s="16" t="s">
        <v>94</v>
      </c>
      <c r="B89" s="19">
        <v>16.333333333333332</v>
      </c>
    </row>
    <row r="90" spans="1:2" x14ac:dyDescent="0.25">
      <c r="A90" s="16" t="s">
        <v>72</v>
      </c>
      <c r="B90" s="19">
        <v>15.75</v>
      </c>
    </row>
    <row r="91" spans="1:2" x14ac:dyDescent="0.25">
      <c r="B91" s="19"/>
    </row>
    <row r="94" spans="1:2" x14ac:dyDescent="0.25">
      <c r="A94" s="27" t="s">
        <v>198</v>
      </c>
      <c r="B94" t="s">
        <v>226</v>
      </c>
    </row>
    <row r="95" spans="1:2" x14ac:dyDescent="0.25">
      <c r="A95" s="30" t="s">
        <v>86</v>
      </c>
      <c r="B95" s="20">
        <v>457.25</v>
      </c>
    </row>
    <row r="96" spans="1:2" x14ac:dyDescent="0.25">
      <c r="A96" s="30" t="s">
        <v>77</v>
      </c>
      <c r="B96" s="20">
        <v>419</v>
      </c>
    </row>
    <row r="97" spans="1:3" x14ac:dyDescent="0.25">
      <c r="A97" s="30" t="s">
        <v>89</v>
      </c>
      <c r="B97" s="20">
        <v>359.42857142857144</v>
      </c>
    </row>
    <row r="98" spans="1:3" x14ac:dyDescent="0.25">
      <c r="A98" s="30" t="s">
        <v>72</v>
      </c>
      <c r="B98" s="20">
        <v>345.75</v>
      </c>
    </row>
    <row r="99" spans="1:3" x14ac:dyDescent="0.25">
      <c r="A99" s="30" t="s">
        <v>91</v>
      </c>
      <c r="B99" s="20">
        <v>338.5</v>
      </c>
    </row>
    <row r="100" spans="1:3" x14ac:dyDescent="0.25">
      <c r="A100"/>
      <c r="B100"/>
    </row>
    <row r="101" spans="1:3" x14ac:dyDescent="0.25">
      <c r="A101"/>
      <c r="B101"/>
    </row>
    <row r="102" spans="1:3" x14ac:dyDescent="0.25">
      <c r="A102"/>
      <c r="B102"/>
    </row>
    <row r="103" spans="1:3" x14ac:dyDescent="0.25">
      <c r="A103"/>
      <c r="B103"/>
    </row>
    <row r="106" spans="1:3" x14ac:dyDescent="0.25">
      <c r="A106" s="27" t="s">
        <v>198</v>
      </c>
      <c r="B106" s="14" t="s">
        <v>200</v>
      </c>
      <c r="C106" s="14" t="s">
        <v>201</v>
      </c>
    </row>
    <row r="107" spans="1:3" x14ac:dyDescent="0.25">
      <c r="A107" s="14" t="s">
        <v>97</v>
      </c>
      <c r="B107" s="18">
        <v>954.75</v>
      </c>
      <c r="C107" s="18">
        <v>881.75</v>
      </c>
    </row>
    <row r="108" spans="1:3" x14ac:dyDescent="0.25">
      <c r="A108" s="14" t="s">
        <v>83</v>
      </c>
      <c r="B108" s="18">
        <v>633</v>
      </c>
      <c r="C108" s="18">
        <v>561.66666666666663</v>
      </c>
    </row>
    <row r="109" spans="1:3" x14ac:dyDescent="0.25">
      <c r="A109" s="14" t="s">
        <v>71</v>
      </c>
      <c r="B109" s="18">
        <v>625</v>
      </c>
      <c r="C109" s="18">
        <v>548.71428571428567</v>
      </c>
    </row>
    <row r="110" spans="1:3" x14ac:dyDescent="0.25">
      <c r="A110" s="14" t="s">
        <v>81</v>
      </c>
      <c r="B110" s="18">
        <v>610.4</v>
      </c>
      <c r="C110" s="18">
        <v>544.6</v>
      </c>
    </row>
    <row r="111" spans="1:3" x14ac:dyDescent="0.25">
      <c r="A111" s="14" t="s">
        <v>78</v>
      </c>
      <c r="B111" s="18">
        <v>610.28571428571433</v>
      </c>
      <c r="C111" s="18">
        <v>532</v>
      </c>
    </row>
    <row r="112" spans="1:3" x14ac:dyDescent="0.25">
      <c r="A112"/>
      <c r="B112"/>
    </row>
    <row r="113" spans="1:3" x14ac:dyDescent="0.25">
      <c r="A113"/>
      <c r="B113"/>
    </row>
    <row r="114" spans="1:3" x14ac:dyDescent="0.25">
      <c r="A114"/>
      <c r="B114"/>
    </row>
    <row r="115" spans="1:3" x14ac:dyDescent="0.25">
      <c r="A115" s="25" t="s">
        <v>198</v>
      </c>
      <c r="B115" s="16" t="s">
        <v>202</v>
      </c>
    </row>
    <row r="116" spans="1:3" x14ac:dyDescent="0.25">
      <c r="A116" s="16" t="s">
        <v>97</v>
      </c>
      <c r="B116" s="26">
        <v>0.92354019376800212</v>
      </c>
    </row>
    <row r="117" spans="1:3" x14ac:dyDescent="0.25">
      <c r="A117" s="16" t="s">
        <v>74</v>
      </c>
      <c r="B117" s="26">
        <v>0.8959787304752409</v>
      </c>
    </row>
    <row r="118" spans="1:3" x14ac:dyDescent="0.25">
      <c r="A118" s="16" t="s">
        <v>81</v>
      </c>
      <c r="B118" s="26">
        <v>0.89220183486238536</v>
      </c>
    </row>
    <row r="119" spans="1:3" x14ac:dyDescent="0.25">
      <c r="A119" s="16" t="s">
        <v>83</v>
      </c>
      <c r="B119" s="26">
        <v>0.88730911005792523</v>
      </c>
    </row>
    <row r="120" spans="1:3" x14ac:dyDescent="0.25">
      <c r="A120" s="16" t="s">
        <v>73</v>
      </c>
      <c r="B120" s="26">
        <v>0.88139404159640244</v>
      </c>
    </row>
    <row r="121" spans="1:3" x14ac:dyDescent="0.25">
      <c r="A121"/>
      <c r="B121"/>
    </row>
    <row r="122" spans="1:3" x14ac:dyDescent="0.25">
      <c r="A122"/>
      <c r="B122"/>
    </row>
    <row r="123" spans="1:3" x14ac:dyDescent="0.25">
      <c r="A123"/>
      <c r="B123"/>
    </row>
    <row r="124" spans="1:3" x14ac:dyDescent="0.25">
      <c r="A124"/>
      <c r="B124"/>
    </row>
    <row r="125" spans="1:3" x14ac:dyDescent="0.25">
      <c r="A125" s="27" t="s">
        <v>198</v>
      </c>
      <c r="B125" s="14" t="s">
        <v>203</v>
      </c>
      <c r="C125" s="14" t="s">
        <v>204</v>
      </c>
    </row>
    <row r="126" spans="1:3" x14ac:dyDescent="0.25">
      <c r="A126" s="14" t="s">
        <v>83</v>
      </c>
      <c r="B126" s="18">
        <v>26.333333333333332</v>
      </c>
      <c r="C126" s="18">
        <v>7.333333333333333</v>
      </c>
    </row>
    <row r="127" spans="1:3" x14ac:dyDescent="0.25">
      <c r="A127" s="14" t="s">
        <v>82</v>
      </c>
      <c r="B127" s="18">
        <v>20.857142857142858</v>
      </c>
      <c r="C127" s="18">
        <v>7</v>
      </c>
    </row>
    <row r="128" spans="1:3" x14ac:dyDescent="0.25">
      <c r="A128" s="14" t="s">
        <v>79</v>
      </c>
      <c r="B128" s="18">
        <v>25.666666666666668</v>
      </c>
      <c r="C128" s="18">
        <v>6.333333333333333</v>
      </c>
    </row>
    <row r="129" spans="1:3" x14ac:dyDescent="0.25">
      <c r="A129" s="14" t="s">
        <v>88</v>
      </c>
      <c r="B129" s="18">
        <v>28</v>
      </c>
      <c r="C129" s="18">
        <v>6</v>
      </c>
    </row>
    <row r="130" spans="1:3" x14ac:dyDescent="0.25">
      <c r="A130" s="14" t="s">
        <v>81</v>
      </c>
      <c r="B130" s="18">
        <v>18.8</v>
      </c>
      <c r="C130" s="18">
        <v>6</v>
      </c>
    </row>
    <row r="131" spans="1:3" x14ac:dyDescent="0.25">
      <c r="A131"/>
      <c r="B131"/>
    </row>
    <row r="132" spans="1:3" x14ac:dyDescent="0.25">
      <c r="A132"/>
      <c r="B132"/>
    </row>
    <row r="133" spans="1:3" x14ac:dyDescent="0.25">
      <c r="A133"/>
      <c r="B133"/>
    </row>
    <row r="134" spans="1:3" x14ac:dyDescent="0.25">
      <c r="A134"/>
      <c r="B134"/>
    </row>
    <row r="135" spans="1:3" x14ac:dyDescent="0.25">
      <c r="A135" s="25" t="s">
        <v>198</v>
      </c>
      <c r="B135" s="16" t="s">
        <v>215</v>
      </c>
    </row>
    <row r="136" spans="1:3" x14ac:dyDescent="0.25">
      <c r="A136" s="16" t="s">
        <v>91</v>
      </c>
      <c r="B136" s="26">
        <v>0.36538461538461536</v>
      </c>
    </row>
    <row r="137" spans="1:3" x14ac:dyDescent="0.25">
      <c r="A137" s="16" t="s">
        <v>82</v>
      </c>
      <c r="B137" s="26">
        <v>0.33561643835616439</v>
      </c>
    </row>
    <row r="138" spans="1:3" x14ac:dyDescent="0.25">
      <c r="A138" s="16" t="s">
        <v>81</v>
      </c>
      <c r="B138" s="26">
        <v>0.31914893617021278</v>
      </c>
    </row>
    <row r="139" spans="1:3" x14ac:dyDescent="0.25">
      <c r="A139" s="16" t="s">
        <v>73</v>
      </c>
      <c r="B139" s="26">
        <v>0.31372549019607843</v>
      </c>
    </row>
    <row r="140" spans="1:3" x14ac:dyDescent="0.25">
      <c r="A140" s="16" t="s">
        <v>102</v>
      </c>
      <c r="B140" s="26">
        <v>0.30769230769230771</v>
      </c>
    </row>
    <row r="141" spans="1:3" x14ac:dyDescent="0.25">
      <c r="A141"/>
      <c r="B141"/>
    </row>
    <row r="142" spans="1:3" x14ac:dyDescent="0.25">
      <c r="A142"/>
      <c r="B142"/>
    </row>
    <row r="145" spans="1:3" x14ac:dyDescent="0.25">
      <c r="A145" s="27" t="s">
        <v>198</v>
      </c>
      <c r="B145" s="14" t="s">
        <v>205</v>
      </c>
      <c r="C145" s="14" t="s">
        <v>211</v>
      </c>
    </row>
    <row r="146" spans="1:3" x14ac:dyDescent="0.25">
      <c r="A146" s="14" t="s">
        <v>97</v>
      </c>
      <c r="B146" s="18">
        <v>217.75</v>
      </c>
      <c r="C146" s="18">
        <v>169.25</v>
      </c>
    </row>
    <row r="147" spans="1:3" x14ac:dyDescent="0.25">
      <c r="A147" s="14" t="s">
        <v>79</v>
      </c>
      <c r="B147" s="18">
        <v>201.33333333333334</v>
      </c>
      <c r="C147" s="18">
        <v>146.66666666666666</v>
      </c>
    </row>
    <row r="148" spans="1:3" x14ac:dyDescent="0.25">
      <c r="A148" s="14" t="s">
        <v>83</v>
      </c>
      <c r="B148" s="18">
        <v>192.33333333333334</v>
      </c>
      <c r="C148" s="18">
        <v>142.33333333333334</v>
      </c>
    </row>
    <row r="149" spans="1:3" x14ac:dyDescent="0.25">
      <c r="A149" s="14" t="s">
        <v>81</v>
      </c>
      <c r="B149" s="18">
        <v>188.8</v>
      </c>
      <c r="C149" s="18">
        <v>138.6</v>
      </c>
    </row>
    <row r="150" spans="1:3" x14ac:dyDescent="0.25">
      <c r="A150" s="14" t="s">
        <v>78</v>
      </c>
      <c r="B150" s="18">
        <v>197.71428571428572</v>
      </c>
      <c r="C150" s="18">
        <v>136.28571428571428</v>
      </c>
    </row>
    <row r="151" spans="1:3" x14ac:dyDescent="0.25">
      <c r="A151"/>
      <c r="B151"/>
    </row>
    <row r="152" spans="1:3" x14ac:dyDescent="0.25">
      <c r="A152"/>
      <c r="B152"/>
    </row>
    <row r="153" spans="1:3" x14ac:dyDescent="0.25">
      <c r="A153"/>
      <c r="B153"/>
    </row>
    <row r="154" spans="1:3" x14ac:dyDescent="0.25">
      <c r="A154" s="27" t="s">
        <v>217</v>
      </c>
      <c r="B154" s="14" t="s">
        <v>206</v>
      </c>
      <c r="C154" s="14" t="s">
        <v>210</v>
      </c>
    </row>
    <row r="155" spans="1:3" x14ac:dyDescent="0.25">
      <c r="A155" s="14" t="s">
        <v>97</v>
      </c>
      <c r="B155" s="20">
        <v>27.75</v>
      </c>
      <c r="C155" s="20">
        <v>18.75</v>
      </c>
    </row>
    <row r="156" spans="1:3" x14ac:dyDescent="0.25">
      <c r="A156" s="14" t="s">
        <v>83</v>
      </c>
      <c r="B156" s="20">
        <v>24.666666666666668</v>
      </c>
      <c r="C156" s="20">
        <v>17.333333333333332</v>
      </c>
    </row>
    <row r="157" spans="1:3" x14ac:dyDescent="0.25">
      <c r="A157" s="14" t="s">
        <v>79</v>
      </c>
      <c r="B157" s="20">
        <v>21.666666666666668</v>
      </c>
      <c r="C157" s="20">
        <v>14.666666666666666</v>
      </c>
    </row>
    <row r="158" spans="1:3" x14ac:dyDescent="0.25">
      <c r="A158" s="14" t="s">
        <v>71</v>
      </c>
      <c r="B158" s="20">
        <v>24.142857142857142</v>
      </c>
      <c r="C158" s="20">
        <v>13.571428571428571</v>
      </c>
    </row>
    <row r="159" spans="1:3" x14ac:dyDescent="0.25">
      <c r="A159" s="14" t="s">
        <v>88</v>
      </c>
      <c r="B159" s="20">
        <v>26</v>
      </c>
      <c r="C159" s="20">
        <v>13.333333333333334</v>
      </c>
    </row>
    <row r="160" spans="1:3"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s="25" t="s">
        <v>198</v>
      </c>
      <c r="B165" s="16" t="s">
        <v>207</v>
      </c>
    </row>
    <row r="166" spans="1:2" x14ac:dyDescent="0.25">
      <c r="A166" s="16" t="s">
        <v>97</v>
      </c>
      <c r="B166" s="26">
        <v>0.77726750861079219</v>
      </c>
    </row>
    <row r="167" spans="1:2" x14ac:dyDescent="0.25">
      <c r="A167" s="16" t="s">
        <v>83</v>
      </c>
      <c r="B167" s="26">
        <v>0.74003466204506063</v>
      </c>
    </row>
    <row r="168" spans="1:2" x14ac:dyDescent="0.25">
      <c r="A168" s="16" t="s">
        <v>81</v>
      </c>
      <c r="B168" s="26">
        <v>0.73411016949152541</v>
      </c>
    </row>
    <row r="169" spans="1:2" x14ac:dyDescent="0.25">
      <c r="A169" s="16" t="s">
        <v>79</v>
      </c>
      <c r="B169" s="26">
        <v>0.72847682119205293</v>
      </c>
    </row>
    <row r="170" spans="1:2" x14ac:dyDescent="0.25">
      <c r="A170" s="16" t="s">
        <v>74</v>
      </c>
      <c r="B170" s="26">
        <v>0.72657111356119075</v>
      </c>
    </row>
    <row r="171" spans="1:2" x14ac:dyDescent="0.25">
      <c r="A171"/>
      <c r="B171"/>
    </row>
    <row r="172" spans="1:2" x14ac:dyDescent="0.25">
      <c r="A172"/>
      <c r="B172"/>
    </row>
    <row r="179" spans="1:2" x14ac:dyDescent="0.25">
      <c r="A179"/>
      <c r="B179"/>
    </row>
    <row r="180" spans="1:2" x14ac:dyDescent="0.25">
      <c r="A180"/>
      <c r="B180"/>
    </row>
    <row r="181" spans="1:2" x14ac:dyDescent="0.25">
      <c r="A181" s="25" t="s">
        <v>198</v>
      </c>
      <c r="B181" s="16" t="s">
        <v>208</v>
      </c>
    </row>
    <row r="182" spans="1:2" x14ac:dyDescent="0.25">
      <c r="A182" s="16" t="s">
        <v>83</v>
      </c>
      <c r="B182" s="26">
        <v>0.70270270270270274</v>
      </c>
    </row>
    <row r="183" spans="1:2" x14ac:dyDescent="0.25">
      <c r="A183" s="16" t="s">
        <v>79</v>
      </c>
      <c r="B183" s="26">
        <v>0.67692307692307696</v>
      </c>
    </row>
    <row r="184" spans="1:2" x14ac:dyDescent="0.25">
      <c r="A184" s="16" t="s">
        <v>97</v>
      </c>
      <c r="B184" s="26">
        <v>0.67567567567567566</v>
      </c>
    </row>
    <row r="185" spans="1:2" x14ac:dyDescent="0.25">
      <c r="A185" s="16" t="s">
        <v>82</v>
      </c>
      <c r="B185" s="26">
        <v>0.66129032258064513</v>
      </c>
    </row>
    <row r="186" spans="1:2" x14ac:dyDescent="0.25">
      <c r="A186" s="16" t="s">
        <v>87</v>
      </c>
      <c r="B186" s="26">
        <v>0.65277777777777779</v>
      </c>
    </row>
    <row r="187" spans="1:2" x14ac:dyDescent="0.25">
      <c r="A187"/>
      <c r="B187"/>
    </row>
    <row r="188" spans="1:2" x14ac:dyDescent="0.25">
      <c r="A188"/>
      <c r="B188"/>
    </row>
    <row r="189" spans="1:2" x14ac:dyDescent="0.25">
      <c r="A189"/>
      <c r="B189"/>
    </row>
    <row r="190" spans="1:2" x14ac:dyDescent="0.25">
      <c r="A190"/>
      <c r="B190"/>
    </row>
    <row r="191" spans="1:2" x14ac:dyDescent="0.25">
      <c r="A191"/>
      <c r="B191"/>
    </row>
    <row r="192" spans="1:2" x14ac:dyDescent="0.25">
      <c r="A192"/>
      <c r="B192"/>
    </row>
    <row r="193" spans="1:2" x14ac:dyDescent="0.25">
      <c r="A193"/>
      <c r="B193"/>
    </row>
    <row r="194" spans="1:2" x14ac:dyDescent="0.25">
      <c r="A194"/>
      <c r="B194"/>
    </row>
  </sheetData>
  <pageMargins left="0.7" right="0.7" top="0.75" bottom="0.75" header="0.3" footer="0.3"/>
  <pageSetup orientation="portrait" r:id="rId16"/>
  <drawing r:id="rId1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F76B-C300-438F-B861-B3F6B46DB0E8}">
  <sheetPr>
    <tabColor theme="9" tint="0.59999389629810485"/>
  </sheetPr>
  <dimension ref="A1:A36"/>
  <sheetViews>
    <sheetView showGridLines="0" tabSelected="1" topLeftCell="A7" zoomScaleNormal="100" workbookViewId="0">
      <selection activeCell="A24" sqref="A24"/>
    </sheetView>
  </sheetViews>
  <sheetFormatPr defaultRowHeight="15.75" x14ac:dyDescent="0.25"/>
  <sheetData>
    <row r="1" spans="1:1" ht="23.25" x14ac:dyDescent="0.35">
      <c r="A1" s="28" t="s">
        <v>212</v>
      </c>
    </row>
    <row r="3" spans="1:1" ht="23.25" x14ac:dyDescent="0.35">
      <c r="A3" s="12" t="s">
        <v>214</v>
      </c>
    </row>
    <row r="4" spans="1:1" ht="23.25" x14ac:dyDescent="0.35">
      <c r="A4" s="29" t="s">
        <v>219</v>
      </c>
    </row>
    <row r="5" spans="1:1" ht="23.25" x14ac:dyDescent="0.35">
      <c r="A5" s="29" t="s">
        <v>221</v>
      </c>
    </row>
    <row r="6" spans="1:1" ht="23.25" x14ac:dyDescent="0.35">
      <c r="A6" s="29"/>
    </row>
    <row r="7" spans="1:1" ht="23.25" x14ac:dyDescent="0.35">
      <c r="A7" s="12" t="s">
        <v>213</v>
      </c>
    </row>
    <row r="8" spans="1:1" ht="23.25" x14ac:dyDescent="0.35">
      <c r="A8" s="12" t="s">
        <v>222</v>
      </c>
    </row>
    <row r="9" spans="1:1" ht="23.25" x14ac:dyDescent="0.35">
      <c r="A9" s="12" t="s">
        <v>223</v>
      </c>
    </row>
    <row r="10" spans="1:1" ht="23.25" x14ac:dyDescent="0.35">
      <c r="A10" s="12" t="s">
        <v>220</v>
      </c>
    </row>
    <row r="11" spans="1:1" ht="23.25" x14ac:dyDescent="0.35">
      <c r="A11" s="12" t="s">
        <v>224</v>
      </c>
    </row>
    <row r="12" spans="1:1" ht="23.25" x14ac:dyDescent="0.35">
      <c r="A12" s="12"/>
    </row>
    <row r="13" spans="1:1" ht="23.25" x14ac:dyDescent="0.35">
      <c r="A13" s="12" t="s">
        <v>225</v>
      </c>
    </row>
    <row r="14" spans="1:1" ht="23.25" x14ac:dyDescent="0.35">
      <c r="A14" s="12" t="s">
        <v>234</v>
      </c>
    </row>
    <row r="15" spans="1:1" ht="23.25" x14ac:dyDescent="0.35">
      <c r="A15" s="12" t="s">
        <v>235</v>
      </c>
    </row>
    <row r="16" spans="1:1" ht="23.25" x14ac:dyDescent="0.35">
      <c r="A16" s="12"/>
    </row>
    <row r="17" spans="1:1" ht="23.25" x14ac:dyDescent="0.35">
      <c r="A17" s="12" t="s">
        <v>216</v>
      </c>
    </row>
    <row r="18" spans="1:1" ht="23.25" x14ac:dyDescent="0.35">
      <c r="A18" s="12" t="s">
        <v>227</v>
      </c>
    </row>
    <row r="19" spans="1:1" ht="23.25" x14ac:dyDescent="0.35">
      <c r="A19" s="12" t="s">
        <v>237</v>
      </c>
    </row>
    <row r="20" spans="1:1" ht="23.25" x14ac:dyDescent="0.35">
      <c r="A20" s="12" t="s">
        <v>229</v>
      </c>
    </row>
    <row r="21" spans="1:1" ht="23.25" x14ac:dyDescent="0.35">
      <c r="A21" s="12"/>
    </row>
    <row r="22" spans="1:1" ht="23.25" x14ac:dyDescent="0.35">
      <c r="A22" s="12" t="s">
        <v>218</v>
      </c>
    </row>
    <row r="23" spans="1:1" ht="23.25" x14ac:dyDescent="0.35">
      <c r="A23" s="12" t="s">
        <v>228</v>
      </c>
    </row>
    <row r="24" spans="1:1" ht="23.25" x14ac:dyDescent="0.35">
      <c r="A24" s="12" t="s">
        <v>236</v>
      </c>
    </row>
    <row r="25" spans="1:1" ht="23.25" x14ac:dyDescent="0.35">
      <c r="A25" s="12"/>
    </row>
    <row r="26" spans="1:1" ht="23.25" x14ac:dyDescent="0.35">
      <c r="A26" s="12"/>
    </row>
    <row r="27" spans="1:1" ht="23.25" x14ac:dyDescent="0.35">
      <c r="A27" s="12"/>
    </row>
    <row r="28" spans="1:1" ht="23.25" x14ac:dyDescent="0.35">
      <c r="A28" s="12"/>
    </row>
    <row r="29" spans="1:1" ht="23.25" x14ac:dyDescent="0.35">
      <c r="A29" s="12"/>
    </row>
    <row r="30" spans="1:1" ht="23.25" x14ac:dyDescent="0.35">
      <c r="A30" s="12"/>
    </row>
    <row r="31" spans="1:1" ht="23.25" x14ac:dyDescent="0.35">
      <c r="A31" s="12"/>
    </row>
    <row r="32" spans="1:1" ht="23.25" x14ac:dyDescent="0.35">
      <c r="A32" s="12"/>
    </row>
    <row r="33" spans="1:1" ht="23.25" x14ac:dyDescent="0.35">
      <c r="A33" s="12"/>
    </row>
    <row r="34" spans="1:1" ht="23.25" x14ac:dyDescent="0.35">
      <c r="A34" s="12"/>
    </row>
    <row r="35" spans="1:1" ht="23.25" x14ac:dyDescent="0.35">
      <c r="A35" s="12"/>
    </row>
    <row r="36" spans="1:1" ht="23.25" x14ac:dyDescent="0.35">
      <c r="A36" s="1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1CC5F-D7FC-4F2F-A80E-FA65F94659DD}">
  <sheetPr>
    <tabColor theme="6" tint="0.79998168889431442"/>
  </sheetPr>
  <dimension ref="A1:A17"/>
  <sheetViews>
    <sheetView showGridLines="0" topLeftCell="A4" workbookViewId="0">
      <selection activeCell="A17" sqref="A17"/>
    </sheetView>
  </sheetViews>
  <sheetFormatPr defaultRowHeight="15.75" x14ac:dyDescent="0.25"/>
  <sheetData>
    <row r="1" spans="1:1" ht="23.25" x14ac:dyDescent="0.35">
      <c r="A1" s="28" t="s">
        <v>70</v>
      </c>
    </row>
    <row r="3" spans="1:1" ht="30" customHeight="1" x14ac:dyDescent="0.35">
      <c r="A3" s="12" t="s">
        <v>192</v>
      </c>
    </row>
    <row r="4" spans="1:1" ht="30" customHeight="1" x14ac:dyDescent="0.35">
      <c r="A4" s="12" t="s">
        <v>193</v>
      </c>
    </row>
    <row r="5" spans="1:1" ht="30" customHeight="1" x14ac:dyDescent="0.35">
      <c r="A5" s="12" t="s">
        <v>194</v>
      </c>
    </row>
    <row r="6" spans="1:1" ht="30" customHeight="1" x14ac:dyDescent="0.35">
      <c r="A6" s="12" t="s">
        <v>195</v>
      </c>
    </row>
    <row r="7" spans="1:1" ht="30" customHeight="1" x14ac:dyDescent="0.35">
      <c r="A7" s="12" t="s">
        <v>196</v>
      </c>
    </row>
    <row r="8" spans="1:1" ht="30" customHeight="1" x14ac:dyDescent="0.35">
      <c r="A8" s="12" t="s">
        <v>231</v>
      </c>
    </row>
    <row r="9" spans="1:1" ht="30" customHeight="1" x14ac:dyDescent="0.35">
      <c r="A9" s="12" t="s">
        <v>230</v>
      </c>
    </row>
    <row r="10" spans="1:1" ht="24.95" customHeight="1" x14ac:dyDescent="0.35">
      <c r="A10" s="12" t="s">
        <v>188</v>
      </c>
    </row>
    <row r="11" spans="1:1" ht="24.95" customHeight="1" x14ac:dyDescent="0.35">
      <c r="A11" s="12" t="s">
        <v>189</v>
      </c>
    </row>
    <row r="12" spans="1:1" ht="24.95" customHeight="1" x14ac:dyDescent="0.35">
      <c r="A12" s="12" t="s">
        <v>190</v>
      </c>
    </row>
    <row r="13" spans="1:1" ht="24.95" customHeight="1" x14ac:dyDescent="0.35">
      <c r="A13" s="12" t="s">
        <v>191</v>
      </c>
    </row>
    <row r="14" spans="1:1" ht="24.95" customHeight="1" x14ac:dyDescent="0.35">
      <c r="A14" s="12" t="s">
        <v>186</v>
      </c>
    </row>
    <row r="15" spans="1:1" ht="24.95" customHeight="1" x14ac:dyDescent="0.35">
      <c r="A15" s="12" t="s">
        <v>187</v>
      </c>
    </row>
    <row r="16" spans="1:1" ht="30" customHeight="1" x14ac:dyDescent="0.35">
      <c r="A16" s="12" t="s">
        <v>232</v>
      </c>
    </row>
    <row r="17" spans="1:1" ht="30" customHeight="1" x14ac:dyDescent="0.35">
      <c r="A17" s="2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Fifa_world_cup_data (raw data)</vt:lpstr>
      <vt:lpstr>Team 1</vt:lpstr>
      <vt:lpstr>Team 2</vt:lpstr>
      <vt:lpstr>Optimized Table</vt:lpstr>
      <vt:lpstr>Result Table (Total)</vt:lpstr>
      <vt:lpstr>Result Table (Average)</vt:lpstr>
      <vt:lpstr>Analysis Table</vt:lpstr>
      <vt:lpstr>Pivot Table</vt:lpstr>
      <vt:lpstr>Insights</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2023-04-14T09:15:19Z</dcterms:created>
  <dcterms:modified xsi:type="dcterms:W3CDTF">2023-05-12T16:10:18Z</dcterms:modified>
</cp:coreProperties>
</file>