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IndekProg/Excel/"/>
    </mc:Choice>
  </mc:AlternateContent>
  <xr:revisionPtr revIDLastSave="0" documentId="13_ncr:1_{E70A4561-9558-6547-A8E2-721F3FAB1DD2}" xr6:coauthVersionLast="47" xr6:coauthVersionMax="47" xr10:uidLastSave="{00000000-0000-0000-0000-000000000000}"/>
  <bookViews>
    <workbookView xWindow="0" yWindow="0" windowWidth="28800" windowHeight="18000" xr2:uid="{A4E58020-220F-554C-9793-5DC364C89807}"/>
  </bookViews>
  <sheets>
    <sheet name="CFO The Unicorn St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/>
  <c r="K11" i="1"/>
  <c r="L11" i="1"/>
  <c r="M11" i="1"/>
  <c r="F11" i="1"/>
  <c r="G11" i="1"/>
  <c r="C14" i="1"/>
  <c r="B14" i="1"/>
  <c r="C11" i="1"/>
  <c r="D11" i="1"/>
  <c r="E11" i="1"/>
  <c r="B11" i="1"/>
  <c r="C10" i="1"/>
  <c r="C15" i="1" s="1"/>
  <c r="C18" i="1" s="1"/>
  <c r="B10" i="1"/>
  <c r="B12" i="1" s="1"/>
  <c r="C9" i="1"/>
  <c r="D14" i="1" s="1"/>
  <c r="B15" i="1" l="1"/>
  <c r="B18" i="1"/>
  <c r="B17" i="1"/>
  <c r="C17" i="1" s="1"/>
  <c r="D9" i="1"/>
  <c r="E9" i="1" s="1"/>
  <c r="D10" i="1"/>
  <c r="D15" i="1" s="1"/>
  <c r="D18" i="1" s="1"/>
  <c r="C12" i="1"/>
  <c r="E14" i="1" l="1"/>
  <c r="D17" i="1"/>
  <c r="D12" i="1"/>
  <c r="F9" i="1"/>
  <c r="E10" i="1"/>
  <c r="F14" i="1"/>
  <c r="E12" i="1" l="1"/>
  <c r="E15" i="1"/>
  <c r="E18" i="1" s="1"/>
  <c r="E17" i="1" s="1"/>
  <c r="G9" i="1"/>
  <c r="F10" i="1"/>
  <c r="G14" i="1"/>
  <c r="F12" i="1" l="1"/>
  <c r="F15" i="1"/>
  <c r="F18" i="1" s="1"/>
  <c r="F17" i="1" s="1"/>
  <c r="G10" i="1"/>
  <c r="H14" i="1"/>
  <c r="H9" i="1"/>
  <c r="G12" i="1" l="1"/>
  <c r="G15" i="1"/>
  <c r="G18" i="1" s="1"/>
  <c r="G17" i="1" s="1"/>
  <c r="H10" i="1"/>
  <c r="I14" i="1"/>
  <c r="I9" i="1"/>
  <c r="H12" i="1" l="1"/>
  <c r="H15" i="1"/>
  <c r="H18" i="1" s="1"/>
  <c r="H17" i="1" s="1"/>
  <c r="J9" i="1"/>
  <c r="J14" i="1"/>
  <c r="I10" i="1"/>
  <c r="I12" i="1" l="1"/>
  <c r="I15" i="1"/>
  <c r="I18" i="1" s="1"/>
  <c r="I17" i="1" s="1"/>
  <c r="K9" i="1"/>
  <c r="J10" i="1"/>
  <c r="K14" i="1"/>
  <c r="J12" i="1" l="1"/>
  <c r="J15" i="1"/>
  <c r="J18" i="1" s="1"/>
  <c r="J17" i="1" s="1"/>
  <c r="L9" i="1"/>
  <c r="L14" i="1"/>
  <c r="K10" i="1"/>
  <c r="K12" i="1" l="1"/>
  <c r="K15" i="1"/>
  <c r="K18" i="1" s="1"/>
  <c r="K17" i="1" s="1"/>
  <c r="M9" i="1"/>
  <c r="L10" i="1"/>
  <c r="M14" i="1"/>
  <c r="L12" i="1" l="1"/>
  <c r="L15" i="1"/>
  <c r="L18" i="1" s="1"/>
  <c r="L17" i="1" s="1"/>
  <c r="M10" i="1"/>
  <c r="M12" i="1" l="1"/>
  <c r="M15" i="1"/>
  <c r="M18" i="1" s="1"/>
  <c r="M17" i="1" s="1"/>
</calcChain>
</file>

<file path=xl/sharedStrings.xml><?xml version="1.0" encoding="utf-8"?>
<sst xmlns="http://schemas.openxmlformats.org/spreadsheetml/2006/main" count="30" uniqueCount="28">
  <si>
    <t>Growth Rate</t>
  </si>
  <si>
    <t>Fixed Costs</t>
  </si>
  <si>
    <t>Variable Costs</t>
  </si>
  <si>
    <t>Loans</t>
  </si>
  <si>
    <t>Amortization</t>
  </si>
  <si>
    <t>Month</t>
  </si>
  <si>
    <t>Jan-23</t>
  </si>
  <si>
    <t>Feb-23</t>
  </si>
  <si>
    <t>Sales</t>
  </si>
  <si>
    <t>Profit</t>
  </si>
  <si>
    <t>Incoming Payment</t>
  </si>
  <si>
    <t>Outgoing Payment</t>
  </si>
  <si>
    <t>Cash Flow</t>
  </si>
  <si>
    <t>Cash Register</t>
  </si>
  <si>
    <t>The Unicorn Store</t>
  </si>
  <si>
    <t>(TSEK)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</si>
  <si>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</si>
  <si>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</si>
  <si>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</si>
  <si>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</si>
  <si>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</si>
  <si>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</si>
  <si>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</si>
  <si>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</si>
  <si>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</si>
  <si>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</si>
  <si>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Minimum Loan</t>
  </si>
  <si>
    <t>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</si>
</sst>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8">
    <xf numFmtId="0" fontId="0" fillId="0" borderId="0" xfId="0"/>
    <xf numFmtId="49" fontId="4" fillId="0" borderId="0" xfId="0" applyNumberFormat="1" applyFont="1"/>
    <xf numFmtId="0" fontId="1" fillId="0" borderId="1" xfId="1"/>
    <xf numFmtId="0" fontId="2" fillId="2" borderId="2" xfId="2"/>
    <xf numFmtId="9" fontId="2" fillId="2" borderId="2" xfId="2" applyNumberFormat="1"/>
    <xf numFmtId="2" fontId="0" fillId="0" borderId="0" xfId="0" applyNumberFormat="1"/>
    <xf numFmtId="2" fontId="3" fillId="3" borderId="3" xfId="3" applyNumberFormat="1"/>
    <xf numFmtId="0" fontId="6" fillId="0" borderId="0" xfId="0" applyFont="1"/>
  </cellXfs>
  <cellStyles count="4">
    <cellStyle name="Check Cell" xfId="3" builtinId="23"/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D433-0EA3-7640-BADD-272B2AD01F28}">
  <dimension ref="A1:M18"/>
  <sheetViews>
    <sheetView tabSelected="1" zoomScale="133" zoomScaleNormal="133" workbookViewId="0">
      <selection activeCell="A20" sqref="A20"/>
    </sheetView>
  </sheetViews>
  <sheetFormatPr baseColWidth="10" defaultRowHeight="16" x14ac:dyDescent="0.2"/>
  <cols>
    <col min="1" max="1" width="19.83203125" bestFit="1" customWidth="1"/>
    <col min="2" max="2" width="7.6640625" bestFit="1" customWidth="1"/>
    <col min="3" max="3" width="9.83203125" bestFit="1" customWidth="1"/>
    <col min="4" max="4" width="13.5" bestFit="1" customWidth="1"/>
    <col min="5" max="13" width="7.6640625" bestFit="1" customWidth="1"/>
  </cols>
  <sheetData>
    <row r="1" spans="1:13" ht="22" thickBot="1" x14ac:dyDescent="0.3">
      <c r="A1" s="2" t="s">
        <v>14</v>
      </c>
      <c r="B1" s="7" t="s">
        <v>15</v>
      </c>
    </row>
    <row r="2" spans="1:13" ht="17" thickTop="1" x14ac:dyDescent="0.2">
      <c r="A2" t="s">
        <v>0</v>
      </c>
      <c r="B2" s="4">
        <v>0.08</v>
      </c>
    </row>
    <row r="3" spans="1:13" x14ac:dyDescent="0.2">
      <c r="A3" t="s">
        <v>1</v>
      </c>
      <c r="B3" s="3">
        <v>350</v>
      </c>
    </row>
    <row r="4" spans="1:13" ht="17" thickBot="1" x14ac:dyDescent="0.25">
      <c r="A4" t="s">
        <v>2</v>
      </c>
      <c r="B4" s="4">
        <v>0.7</v>
      </c>
      <c r="C4" t="s">
        <v>27</v>
      </c>
    </row>
    <row r="5" spans="1:13" ht="18" thickTop="1" thickBot="1" x14ac:dyDescent="0.25">
      <c r="A5" t="s">
        <v>3</v>
      </c>
      <c r="B5" s="3">
        <v>1500</v>
      </c>
      <c r="D5" t="s">
        <v>26</v>
      </c>
      <c r="E5" s="6">
        <v>2054.6628586402603</v>
      </c>
    </row>
    <row r="6" spans="1:13" ht="17" thickTop="1" x14ac:dyDescent="0.2">
      <c r="A6" t="s">
        <v>4</v>
      </c>
      <c r="B6" s="3">
        <v>100</v>
      </c>
    </row>
    <row r="8" spans="1:13" x14ac:dyDescent="0.2">
      <c r="A8" t="s">
        <v>5</v>
      </c>
      <c r="B8" s="1" t="s">
        <v>6</v>
      </c>
      <c r="C8" s="1" t="s">
        <v>7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L8" s="1" t="s">
        <v>24</v>
      </c>
      <c r="M8" s="1" t="s">
        <v>25</v>
      </c>
    </row>
    <row r="9" spans="1:13" x14ac:dyDescent="0.2">
      <c r="A9" t="s">
        <v>8</v>
      </c>
      <c r="B9" s="5">
        <v>1000</v>
      </c>
      <c r="C9" s="5">
        <f>B9*(1+$B$2)</f>
        <v>1080</v>
      </c>
      <c r="D9" s="5">
        <f>C9*(1+$B$2)</f>
        <v>1166.4000000000001</v>
      </c>
      <c r="E9" s="5">
        <f t="shared" ref="E9:M9" si="0">D9*(1+$B$2)</f>
        <v>1259.7120000000002</v>
      </c>
      <c r="F9" s="5">
        <f t="shared" si="0"/>
        <v>1360.4889600000004</v>
      </c>
      <c r="G9" s="5">
        <f t="shared" si="0"/>
        <v>1469.3280768000004</v>
      </c>
      <c r="H9" s="5">
        <f t="shared" si="0"/>
        <v>1586.8743229440006</v>
      </c>
      <c r="I9" s="5">
        <f t="shared" si="0"/>
        <v>1713.8242687795207</v>
      </c>
      <c r="J9" s="5">
        <f t="shared" si="0"/>
        <v>1850.9302102818824</v>
      </c>
      <c r="K9" s="5">
        <f t="shared" si="0"/>
        <v>1999.0046271044332</v>
      </c>
      <c r="L9" s="5">
        <f t="shared" si="0"/>
        <v>2158.924997272788</v>
      </c>
      <c r="M9" s="5">
        <f t="shared" si="0"/>
        <v>2331.6389970546111</v>
      </c>
    </row>
    <row r="10" spans="1:13" x14ac:dyDescent="0.2">
      <c r="A10" t="s">
        <v>2</v>
      </c>
      <c r="B10" s="5">
        <f>B9*$B$4</f>
        <v>700</v>
      </c>
      <c r="C10" s="5">
        <f t="shared" ref="C10:G10" si="1">C9*$B$4</f>
        <v>756</v>
      </c>
      <c r="D10" s="5">
        <f t="shared" si="1"/>
        <v>816.48</v>
      </c>
      <c r="E10" s="5">
        <f t="shared" si="1"/>
        <v>881.79840000000013</v>
      </c>
      <c r="F10" s="5">
        <f t="shared" si="1"/>
        <v>952.34227200000021</v>
      </c>
      <c r="G10" s="5">
        <f t="shared" si="1"/>
        <v>1028.5296537600002</v>
      </c>
      <c r="H10" s="5">
        <f t="shared" ref="H10" si="2">H9*$B$4</f>
        <v>1110.8120260608002</v>
      </c>
      <c r="I10" s="5">
        <f t="shared" ref="I10" si="3">I9*$B$4</f>
        <v>1199.6769881456644</v>
      </c>
      <c r="J10" s="5">
        <f t="shared" ref="J10" si="4">J9*$B$4</f>
        <v>1295.6511471973176</v>
      </c>
      <c r="K10" s="5">
        <f t="shared" ref="K10" si="5">K9*$B$4</f>
        <v>1399.3032389731031</v>
      </c>
      <c r="L10" s="5">
        <f t="shared" ref="L10" si="6">L9*$B$4</f>
        <v>1511.2474980909515</v>
      </c>
      <c r="M10" s="5">
        <f t="shared" ref="M10" si="7">M9*$B$4</f>
        <v>1632.1472979382277</v>
      </c>
    </row>
    <row r="11" spans="1:13" x14ac:dyDescent="0.2">
      <c r="A11" t="s">
        <v>1</v>
      </c>
      <c r="B11" s="5">
        <f>$B$3</f>
        <v>350</v>
      </c>
      <c r="C11" s="5">
        <f t="shared" ref="C11:M11" si="8">$B$3</f>
        <v>350</v>
      </c>
      <c r="D11" s="5">
        <f t="shared" si="8"/>
        <v>350</v>
      </c>
      <c r="E11" s="5">
        <f t="shared" si="8"/>
        <v>350</v>
      </c>
      <c r="F11" s="5">
        <f t="shared" si="8"/>
        <v>350</v>
      </c>
      <c r="G11" s="5">
        <f t="shared" si="8"/>
        <v>350</v>
      </c>
      <c r="H11" s="5">
        <f t="shared" si="8"/>
        <v>350</v>
      </c>
      <c r="I11" s="5">
        <f t="shared" si="8"/>
        <v>350</v>
      </c>
      <c r="J11" s="5">
        <f t="shared" si="8"/>
        <v>350</v>
      </c>
      <c r="K11" s="5">
        <f t="shared" si="8"/>
        <v>350</v>
      </c>
      <c r="L11" s="5">
        <f t="shared" si="8"/>
        <v>350</v>
      </c>
      <c r="M11" s="5">
        <f t="shared" si="8"/>
        <v>350</v>
      </c>
    </row>
    <row r="12" spans="1:13" x14ac:dyDescent="0.2">
      <c r="A12" t="s">
        <v>9</v>
      </c>
      <c r="B12" s="5">
        <f>B9-SUM(B10:B11)</f>
        <v>-50</v>
      </c>
      <c r="C12" s="5">
        <f>C9-SUM(C10:C11)</f>
        <v>-26</v>
      </c>
      <c r="D12" s="5">
        <f t="shared" ref="D12:G12" si="9">D9-SUM(D10:D11)</f>
        <v>-7.999999999992724E-2</v>
      </c>
      <c r="E12" s="5">
        <f t="shared" si="9"/>
        <v>27.913600000000088</v>
      </c>
      <c r="F12" s="5">
        <f t="shared" si="9"/>
        <v>58.14668800000004</v>
      </c>
      <c r="G12" s="5">
        <f t="shared" si="9"/>
        <v>90.798423040000216</v>
      </c>
      <c r="H12" s="5">
        <f t="shared" ref="H12" si="10">H9-SUM(H10:H11)</f>
        <v>126.06229688320036</v>
      </c>
      <c r="I12" s="5">
        <f t="shared" ref="I12" si="11">I9-SUM(I10:I11)</f>
        <v>164.14728063385633</v>
      </c>
      <c r="J12" s="5">
        <f t="shared" ref="J12" si="12">J9-SUM(J10:J11)</f>
        <v>205.27906308456477</v>
      </c>
      <c r="K12" s="5">
        <f t="shared" ref="K12" si="13">K9-SUM(K10:K11)</f>
        <v>249.70138813133008</v>
      </c>
      <c r="L12" s="5">
        <f t="shared" ref="L12" si="14">L9-SUM(L10:L11)</f>
        <v>297.67749918183654</v>
      </c>
      <c r="M12" s="5">
        <f t="shared" ref="M12" si="15">M9-SUM(M10:M11)</f>
        <v>349.49169911638342</v>
      </c>
    </row>
    <row r="13" spans="1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">
      <c r="A14" t="s">
        <v>10</v>
      </c>
      <c r="B14" s="5">
        <f>B5</f>
        <v>1500</v>
      </c>
      <c r="C14" s="5">
        <f>B9</f>
        <v>1000</v>
      </c>
      <c r="D14" s="5">
        <f>C9</f>
        <v>1080</v>
      </c>
      <c r="E14" s="5">
        <f t="shared" ref="E14:M14" si="16">D9</f>
        <v>1166.4000000000001</v>
      </c>
      <c r="F14" s="5">
        <f t="shared" si="16"/>
        <v>1259.7120000000002</v>
      </c>
      <c r="G14" s="5">
        <f t="shared" si="16"/>
        <v>1360.4889600000004</v>
      </c>
      <c r="H14" s="5">
        <f t="shared" si="16"/>
        <v>1469.3280768000004</v>
      </c>
      <c r="I14" s="5">
        <f t="shared" si="16"/>
        <v>1586.8743229440006</v>
      </c>
      <c r="J14" s="5">
        <f t="shared" si="16"/>
        <v>1713.8242687795207</v>
      </c>
      <c r="K14" s="5">
        <f t="shared" si="16"/>
        <v>1850.9302102818824</v>
      </c>
      <c r="L14" s="5">
        <f t="shared" si="16"/>
        <v>1999.0046271044332</v>
      </c>
      <c r="M14" s="5">
        <f t="shared" si="16"/>
        <v>2158.924997272788</v>
      </c>
    </row>
    <row r="15" spans="1:13" x14ac:dyDescent="0.2">
      <c r="A15" t="s">
        <v>11</v>
      </c>
      <c r="B15" s="5">
        <f>SUM(B10:B11)</f>
        <v>1050</v>
      </c>
      <c r="C15" s="5">
        <f>SUM(C10:C11)+$B$6</f>
        <v>1206</v>
      </c>
      <c r="D15" s="5">
        <f t="shared" ref="D15:M15" si="17">SUM(D10:D11)+$B$6</f>
        <v>1266.48</v>
      </c>
      <c r="E15" s="5">
        <f t="shared" si="17"/>
        <v>1331.7984000000001</v>
      </c>
      <c r="F15" s="5">
        <f t="shared" si="17"/>
        <v>1402.3422720000003</v>
      </c>
      <c r="G15" s="5">
        <f t="shared" si="17"/>
        <v>1478.5296537600002</v>
      </c>
      <c r="H15" s="5">
        <f t="shared" si="17"/>
        <v>1560.8120260608002</v>
      </c>
      <c r="I15" s="5">
        <f t="shared" si="17"/>
        <v>1649.6769881456644</v>
      </c>
      <c r="J15" s="5">
        <f t="shared" si="17"/>
        <v>1745.6511471973176</v>
      </c>
      <c r="K15" s="5">
        <f t="shared" si="17"/>
        <v>1849.3032389731031</v>
      </c>
      <c r="L15" s="5">
        <f t="shared" si="17"/>
        <v>1961.2474980909515</v>
      </c>
      <c r="M15" s="5">
        <f t="shared" si="17"/>
        <v>2082.1472979382279</v>
      </c>
    </row>
    <row r="16" spans="1:13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">
      <c r="A17" t="s">
        <v>13</v>
      </c>
      <c r="B17" s="5">
        <f>B14-B15</f>
        <v>450</v>
      </c>
      <c r="C17" s="5">
        <f>B17+C18</f>
        <v>244</v>
      </c>
      <c r="D17" s="5">
        <f t="shared" ref="D17:M17" si="18">C17+D18</f>
        <v>57.519999999999982</v>
      </c>
      <c r="E17" s="5">
        <f t="shared" si="18"/>
        <v>-107.87840000000006</v>
      </c>
      <c r="F17" s="5">
        <f t="shared" si="18"/>
        <v>-250.50867200000016</v>
      </c>
      <c r="G17" s="5">
        <f t="shared" si="18"/>
        <v>-368.54936576</v>
      </c>
      <c r="H17" s="5">
        <f t="shared" si="18"/>
        <v>-460.03331502079982</v>
      </c>
      <c r="I17" s="5">
        <f t="shared" si="18"/>
        <v>-522.8359802224636</v>
      </c>
      <c r="J17" s="5">
        <f t="shared" si="18"/>
        <v>-554.66285864026054</v>
      </c>
      <c r="K17" s="5">
        <f t="shared" si="18"/>
        <v>-553.03588733148126</v>
      </c>
      <c r="L17" s="5">
        <f t="shared" si="18"/>
        <v>-515.27875831799952</v>
      </c>
      <c r="M17" s="5">
        <f t="shared" si="18"/>
        <v>-438.50105898343941</v>
      </c>
    </row>
    <row r="18" spans="1:13" x14ac:dyDescent="0.2">
      <c r="A18" t="s">
        <v>12</v>
      </c>
      <c r="B18" s="5">
        <f>B14-B15</f>
        <v>450</v>
      </c>
      <c r="C18" s="5">
        <f>C14-C15</f>
        <v>-206</v>
      </c>
      <c r="D18" s="5">
        <f t="shared" ref="D18:M18" si="19">D14-D15</f>
        <v>-186.48000000000002</v>
      </c>
      <c r="E18" s="5">
        <f t="shared" si="19"/>
        <v>-165.39840000000004</v>
      </c>
      <c r="F18" s="5">
        <f t="shared" si="19"/>
        <v>-142.6302720000001</v>
      </c>
      <c r="G18" s="5">
        <f t="shared" si="19"/>
        <v>-118.04069375999984</v>
      </c>
      <c r="H18" s="5">
        <f t="shared" si="19"/>
        <v>-91.483949260799818</v>
      </c>
      <c r="I18" s="5">
        <f t="shared" si="19"/>
        <v>-62.802665201663785</v>
      </c>
      <c r="J18" s="5">
        <f t="shared" si="19"/>
        <v>-31.826878417796934</v>
      </c>
      <c r="K18" s="5">
        <f t="shared" si="19"/>
        <v>1.6269713087792752</v>
      </c>
      <c r="L18" s="5">
        <f t="shared" si="19"/>
        <v>37.757129013481745</v>
      </c>
      <c r="M18" s="5">
        <f t="shared" si="19"/>
        <v>76.777699334560111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CFO The Unicorn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Järvheden</dc:creator>
  <cp:lastModifiedBy>Alexander Järvheden</cp:lastModifiedBy>
  <dcterms:created xsi:type="dcterms:W3CDTF">2023-08-28T11:46:28Z</dcterms:created>
  <dcterms:modified xsi:type="dcterms:W3CDTF">2023-09-06T06:45:15Z</dcterms:modified>
</cp:coreProperties>
</file>