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5f77baf12425c7/Documenten/AoC/2019/"/>
    </mc:Choice>
  </mc:AlternateContent>
  <xr:revisionPtr revIDLastSave="17" documentId="8_{6E5A7945-A0F1-4845-A509-B91D5D6D45D9}" xr6:coauthVersionLast="47" xr6:coauthVersionMax="47" xr10:uidLastSave="{B2E698CB-4486-4558-9941-56F8520D421F}"/>
  <bookViews>
    <workbookView xWindow="-110" yWindow="-110" windowWidth="19420" windowHeight="10420" tabRatio="756" activeTab="4" xr2:uid="{BC937AA1-74BD-4AA5-A81C-2193F0C32EB1}"/>
  </bookViews>
  <sheets>
    <sheet name="answer 1" sheetId="1" r:id="rId1"/>
    <sheet name="sample 2" sheetId="4" r:id="rId2"/>
    <sheet name="answer 2" sheetId="5" r:id="rId3"/>
    <sheet name="Sheet2" sheetId="2" r:id="rId4"/>
    <sheet name="Alle lijnen (2)" sheetId="9" r:id="rId5"/>
    <sheet name="Result_part_I" sheetId="7" r:id="rId6"/>
    <sheet name="Query1" sheetId="6" r:id="rId7"/>
    <sheet name="Sheet3" sheetId="3" r:id="rId8"/>
  </sheets>
  <definedNames>
    <definedName name="ExternalData_1" localSheetId="6" hidden="1">Query1!$A$1:$L$489</definedName>
    <definedName name="ExternalData_2" localSheetId="5" hidden="1">'Result_part_I'!$A$1:$A$2</definedName>
    <definedName name="ExternalData_3" localSheetId="4" hidden="1">'Alle lijnen (2)'!$A$1:$L$489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" l="1" a="1"/>
  <c r="K13" i="2" s="1"/>
  <c r="K10" i="2" a="1"/>
  <c r="K10" i="2" s="1"/>
  <c r="K11" i="2" a="1"/>
  <c r="K11" i="2" s="1"/>
  <c r="K12" i="2" a="1"/>
  <c r="K12" i="2" s="1"/>
  <c r="J2" i="2"/>
  <c r="J3" i="2"/>
  <c r="J4" i="2"/>
  <c r="J5" i="2"/>
  <c r="I2" i="2"/>
  <c r="I3" i="2"/>
  <c r="I4" i="2"/>
  <c r="I5" i="2"/>
  <c r="J10" i="2"/>
  <c r="J11" i="2"/>
  <c r="J12" i="2"/>
  <c r="J13" i="2"/>
  <c r="D13" i="2"/>
  <c r="C13" i="2"/>
  <c r="D12" i="2"/>
  <c r="C12" i="2"/>
  <c r="D11" i="2"/>
  <c r="C11" i="2"/>
  <c r="D10" i="2"/>
  <c r="C10" i="2"/>
  <c r="D2" i="2"/>
  <c r="D3" i="2"/>
  <c r="D4" i="2"/>
  <c r="D5" i="2"/>
  <c r="C2" i="2"/>
  <c r="C3" i="2"/>
  <c r="C4" i="2"/>
  <c r="C5" i="2"/>
  <c r="B2" i="5"/>
  <c r="C2" i="5" s="1"/>
  <c r="B3" i="5"/>
  <c r="B4" i="5"/>
  <c r="B5" i="5"/>
  <c r="B6" i="5"/>
  <c r="B7" i="5"/>
  <c r="B8" i="5"/>
  <c r="C8" i="5" s="1"/>
  <c r="D8" i="5" s="1"/>
  <c r="B9" i="5"/>
  <c r="C9" i="5" s="1"/>
  <c r="D9" i="5" s="1"/>
  <c r="E9" i="5" s="1"/>
  <c r="F9" i="5" s="1"/>
  <c r="G9" i="5" s="1"/>
  <c r="H9" i="5" s="1"/>
  <c r="I9" i="5" s="1"/>
  <c r="J9" i="5" s="1"/>
  <c r="K9" i="5" s="1"/>
  <c r="B10" i="5"/>
  <c r="B11" i="5"/>
  <c r="B12" i="5"/>
  <c r="B13" i="5"/>
  <c r="B14" i="5"/>
  <c r="B15" i="5"/>
  <c r="B16" i="5"/>
  <c r="B17" i="5"/>
  <c r="C17" i="5" s="1"/>
  <c r="B18" i="5"/>
  <c r="B19" i="5"/>
  <c r="B20" i="5"/>
  <c r="B21" i="5"/>
  <c r="B22" i="5"/>
  <c r="B23" i="5"/>
  <c r="B24" i="5"/>
  <c r="C24" i="5" s="1"/>
  <c r="D24" i="5" s="1"/>
  <c r="E24" i="5" s="1"/>
  <c r="F24" i="5" s="1"/>
  <c r="G24" i="5" s="1"/>
  <c r="H24" i="5" s="1"/>
  <c r="B25" i="5"/>
  <c r="C25" i="5" s="1"/>
  <c r="D25" i="5" s="1"/>
  <c r="E25" i="5" s="1"/>
  <c r="F25" i="5" s="1"/>
  <c r="G25" i="5" s="1"/>
  <c r="H25" i="5" s="1"/>
  <c r="I25" i="5" s="1"/>
  <c r="J25" i="5" s="1"/>
  <c r="K25" i="5" s="1"/>
  <c r="L25" i="5" s="1"/>
  <c r="M25" i="5" s="1"/>
  <c r="N25" i="5" s="1"/>
  <c r="B26" i="5"/>
  <c r="B27" i="5"/>
  <c r="B28" i="5"/>
  <c r="B29" i="5"/>
  <c r="B30" i="5"/>
  <c r="B31" i="5"/>
  <c r="B32" i="5"/>
  <c r="C32" i="5" s="1"/>
  <c r="B33" i="5"/>
  <c r="C33" i="5" s="1"/>
  <c r="D33" i="5" s="1"/>
  <c r="E33" i="5" s="1"/>
  <c r="F33" i="5" s="1"/>
  <c r="G33" i="5" s="1"/>
  <c r="H33" i="5" s="1"/>
  <c r="I33" i="5" s="1"/>
  <c r="J33" i="5" s="1"/>
  <c r="K33" i="5" s="1"/>
  <c r="L33" i="5" s="1"/>
  <c r="M33" i="5" s="1"/>
  <c r="N33" i="5" s="1"/>
  <c r="B34" i="5"/>
  <c r="B35" i="5"/>
  <c r="B36" i="5"/>
  <c r="B37" i="5"/>
  <c r="B38" i="5"/>
  <c r="B39" i="5"/>
  <c r="B40" i="5"/>
  <c r="C40" i="5" s="1"/>
  <c r="D40" i="5" s="1"/>
  <c r="B41" i="5"/>
  <c r="C41" i="5" s="1"/>
  <c r="D41" i="5" s="1"/>
  <c r="E41" i="5" s="1"/>
  <c r="F41" i="5" s="1"/>
  <c r="G41" i="5" s="1"/>
  <c r="H41" i="5" s="1"/>
  <c r="I41" i="5" s="1"/>
  <c r="J41" i="5" s="1"/>
  <c r="K41" i="5" s="1"/>
  <c r="B42" i="5"/>
  <c r="B43" i="5"/>
  <c r="B44" i="5"/>
  <c r="B45" i="5"/>
  <c r="B46" i="5"/>
  <c r="B47" i="5"/>
  <c r="B48" i="5"/>
  <c r="B49" i="5"/>
  <c r="O49" i="5" s="1"/>
  <c r="B50" i="5"/>
  <c r="B51" i="5"/>
  <c r="B52" i="5"/>
  <c r="B53" i="5"/>
  <c r="B54" i="5"/>
  <c r="B55" i="5"/>
  <c r="B56" i="5"/>
  <c r="B57" i="5"/>
  <c r="C57" i="5" s="1"/>
  <c r="D57" i="5" s="1"/>
  <c r="E57" i="5" s="1"/>
  <c r="F57" i="5" s="1"/>
  <c r="G57" i="5" s="1"/>
  <c r="H57" i="5" s="1"/>
  <c r="I57" i="5" s="1"/>
  <c r="J57" i="5" s="1"/>
  <c r="K57" i="5" s="1"/>
  <c r="L57" i="5" s="1"/>
  <c r="M57" i="5" s="1"/>
  <c r="N57" i="5" s="1"/>
  <c r="B58" i="5"/>
  <c r="B59" i="5"/>
  <c r="B60" i="5"/>
  <c r="B61" i="5"/>
  <c r="B62" i="5"/>
  <c r="B63" i="5"/>
  <c r="B64" i="5"/>
  <c r="C64" i="5" s="1"/>
  <c r="D64" i="5" s="1"/>
  <c r="E64" i="5" s="1"/>
  <c r="F64" i="5" s="1"/>
  <c r="G64" i="5" s="1"/>
  <c r="H64" i="5" s="1"/>
  <c r="I64" i="5" s="1"/>
  <c r="J64" i="5" s="1"/>
  <c r="K64" i="5" s="1"/>
  <c r="L64" i="5" s="1"/>
  <c r="M64" i="5" s="1"/>
  <c r="N64" i="5" s="1"/>
  <c r="B65" i="5"/>
  <c r="C65" i="5" s="1"/>
  <c r="D65" i="5" s="1"/>
  <c r="E65" i="5" s="1"/>
  <c r="F65" i="5" s="1"/>
  <c r="G65" i="5" s="1"/>
  <c r="H65" i="5" s="1"/>
  <c r="I65" i="5" s="1"/>
  <c r="J65" i="5" s="1"/>
  <c r="K65" i="5" s="1"/>
  <c r="L65" i="5" s="1"/>
  <c r="M65" i="5" s="1"/>
  <c r="B66" i="5"/>
  <c r="B67" i="5"/>
  <c r="B68" i="5"/>
  <c r="B69" i="5"/>
  <c r="B70" i="5"/>
  <c r="B71" i="5"/>
  <c r="B72" i="5"/>
  <c r="C72" i="5" s="1"/>
  <c r="D72" i="5" s="1"/>
  <c r="E72" i="5" s="1"/>
  <c r="F72" i="5" s="1"/>
  <c r="G72" i="5" s="1"/>
  <c r="H72" i="5" s="1"/>
  <c r="I72" i="5" s="1"/>
  <c r="J72" i="5" s="1"/>
  <c r="B73" i="5"/>
  <c r="C73" i="5" s="1"/>
  <c r="D73" i="5" s="1"/>
  <c r="E73" i="5" s="1"/>
  <c r="F73" i="5" s="1"/>
  <c r="G73" i="5" s="1"/>
  <c r="H73" i="5" s="1"/>
  <c r="I73" i="5" s="1"/>
  <c r="J73" i="5" s="1"/>
  <c r="K73" i="5" s="1"/>
  <c r="L73" i="5" s="1"/>
  <c r="M73" i="5" s="1"/>
  <c r="N73" i="5" s="1"/>
  <c r="B74" i="5"/>
  <c r="B75" i="5"/>
  <c r="B76" i="5"/>
  <c r="B77" i="5"/>
  <c r="B78" i="5"/>
  <c r="B79" i="5"/>
  <c r="B80" i="5"/>
  <c r="B81" i="5"/>
  <c r="C81" i="5" s="1"/>
  <c r="D81" i="5" s="1"/>
  <c r="E81" i="5" s="1"/>
  <c r="F81" i="5" s="1"/>
  <c r="G81" i="5" s="1"/>
  <c r="H81" i="5" s="1"/>
  <c r="I81" i="5" s="1"/>
  <c r="J81" i="5" s="1"/>
  <c r="K81" i="5" s="1"/>
  <c r="L81" i="5" s="1"/>
  <c r="M81" i="5" s="1"/>
  <c r="N81" i="5" s="1"/>
  <c r="B82" i="5"/>
  <c r="B83" i="5"/>
  <c r="B84" i="5"/>
  <c r="B85" i="5"/>
  <c r="B86" i="5"/>
  <c r="B87" i="5"/>
  <c r="B88" i="5"/>
  <c r="C88" i="5" s="1"/>
  <c r="D88" i="5" s="1"/>
  <c r="B89" i="5"/>
  <c r="C89" i="5" s="1"/>
  <c r="D89" i="5" s="1"/>
  <c r="E89" i="5" s="1"/>
  <c r="F89" i="5" s="1"/>
  <c r="G89" i="5" s="1"/>
  <c r="H89" i="5" s="1"/>
  <c r="B90" i="5"/>
  <c r="B91" i="5"/>
  <c r="B92" i="5"/>
  <c r="B93" i="5"/>
  <c r="B94" i="5"/>
  <c r="B95" i="5"/>
  <c r="B96" i="5"/>
  <c r="C96" i="5" s="1"/>
  <c r="D96" i="5" s="1"/>
  <c r="E96" i="5" s="1"/>
  <c r="F96" i="5" s="1"/>
  <c r="G96" i="5" s="1"/>
  <c r="H96" i="5" s="1"/>
  <c r="I96" i="5" s="1"/>
  <c r="J96" i="5" s="1"/>
  <c r="K96" i="5" s="1"/>
  <c r="L96" i="5" s="1"/>
  <c r="M96" i="5" s="1"/>
  <c r="N96" i="5" s="1"/>
  <c r="B97" i="5"/>
  <c r="C97" i="5" s="1"/>
  <c r="D97" i="5" s="1"/>
  <c r="E97" i="5" s="1"/>
  <c r="F97" i="5" s="1"/>
  <c r="G97" i="5" s="1"/>
  <c r="B98" i="5"/>
  <c r="B99" i="5"/>
  <c r="B100" i="5"/>
  <c r="B101" i="5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C5" i="5"/>
  <c r="D5" i="5" s="1"/>
  <c r="E5" i="5" s="1"/>
  <c r="F5" i="5" s="1"/>
  <c r="G5" i="5"/>
  <c r="H5" i="5" s="1"/>
  <c r="I5" i="5" s="1"/>
  <c r="J5" i="5" s="1"/>
  <c r="K5" i="5" s="1"/>
  <c r="L5" i="5" s="1"/>
  <c r="M5" i="5" s="1"/>
  <c r="N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C10" i="5"/>
  <c r="D10" i="5" s="1"/>
  <c r="C11" i="5"/>
  <c r="D11" i="5" s="1"/>
  <c r="E11" i="5" s="1"/>
  <c r="F11" i="5" s="1"/>
  <c r="G11" i="5" s="1"/>
  <c r="H11" i="5" s="1"/>
  <c r="I11" i="5" s="1"/>
  <c r="C12" i="5"/>
  <c r="D12" i="5" s="1"/>
  <c r="E12" i="5" s="1"/>
  <c r="F12" i="5" s="1"/>
  <c r="G12" i="5" s="1"/>
  <c r="H12" i="5" s="1"/>
  <c r="I12" i="5" s="1"/>
  <c r="J12" i="5" s="1"/>
  <c r="K12" i="5" s="1"/>
  <c r="L12" i="5" s="1"/>
  <c r="M12" i="5" s="1"/>
  <c r="N12" i="5" s="1"/>
  <c r="C13" i="5"/>
  <c r="D13" i="5" s="1"/>
  <c r="E13" i="5" s="1"/>
  <c r="F13" i="5" s="1"/>
  <c r="G13" i="5" s="1"/>
  <c r="C14" i="5"/>
  <c r="D14" i="5" s="1"/>
  <c r="E14" i="5" s="1"/>
  <c r="F14" i="5" s="1"/>
  <c r="G14" i="5" s="1"/>
  <c r="H14" i="5" s="1"/>
  <c r="I14" i="5" s="1"/>
  <c r="J14" i="5" s="1"/>
  <c r="K14" i="5" s="1"/>
  <c r="L14" i="5" s="1"/>
  <c r="M14" i="5" s="1"/>
  <c r="N14" i="5" s="1"/>
  <c r="C15" i="5"/>
  <c r="D15" i="5" s="1"/>
  <c r="E15" i="5" s="1"/>
  <c r="F15" i="5" s="1"/>
  <c r="G15" i="5" s="1"/>
  <c r="H15" i="5" s="1"/>
  <c r="I15" i="5" s="1"/>
  <c r="J15" i="5" s="1"/>
  <c r="K15" i="5" s="1"/>
  <c r="L15" i="5" s="1"/>
  <c r="M15" i="5" s="1"/>
  <c r="N15" i="5" s="1"/>
  <c r="C16" i="5"/>
  <c r="D16" i="5" s="1"/>
  <c r="E16" i="5" s="1"/>
  <c r="F16" i="5" s="1"/>
  <c r="G16" i="5" s="1"/>
  <c r="H16" i="5"/>
  <c r="I16" i="5" s="1"/>
  <c r="J16" i="5" s="1"/>
  <c r="K16" i="5" s="1"/>
  <c r="L16" i="5" s="1"/>
  <c r="M16" i="5" s="1"/>
  <c r="N16" i="5" s="1"/>
  <c r="C18" i="5"/>
  <c r="D18" i="5" s="1"/>
  <c r="E18" i="5" s="1"/>
  <c r="F18" i="5" s="1"/>
  <c r="G18" i="5" s="1"/>
  <c r="H18" i="5" s="1"/>
  <c r="I18" i="5" s="1"/>
  <c r="J18" i="5" s="1"/>
  <c r="K18" i="5" s="1"/>
  <c r="L18" i="5" s="1"/>
  <c r="M18" i="5" s="1"/>
  <c r="N18" i="5" s="1"/>
  <c r="O18" i="5" s="1"/>
  <c r="C19" i="5"/>
  <c r="D19" i="5" s="1"/>
  <c r="E19" i="5" s="1"/>
  <c r="F19" i="5" s="1"/>
  <c r="G19" i="5" s="1"/>
  <c r="H19" i="5" s="1"/>
  <c r="I19" i="5" s="1"/>
  <c r="C20" i="5"/>
  <c r="D20" i="5" s="1"/>
  <c r="C21" i="5"/>
  <c r="D21" i="5" s="1"/>
  <c r="E21" i="5" s="1"/>
  <c r="F21" i="5" s="1"/>
  <c r="G21" i="5"/>
  <c r="C22" i="5"/>
  <c r="D22" i="5" s="1"/>
  <c r="E22" i="5" s="1"/>
  <c r="F22" i="5" s="1"/>
  <c r="G22" i="5" s="1"/>
  <c r="H22" i="5" s="1"/>
  <c r="I22" i="5" s="1"/>
  <c r="J22" i="5" s="1"/>
  <c r="K22" i="5" s="1"/>
  <c r="L22" i="5" s="1"/>
  <c r="M22" i="5" s="1"/>
  <c r="N22" i="5" s="1"/>
  <c r="C23" i="5"/>
  <c r="D23" i="5" s="1"/>
  <c r="E23" i="5" s="1"/>
  <c r="F23" i="5" s="1"/>
  <c r="G23" i="5" s="1"/>
  <c r="H23" i="5" s="1"/>
  <c r="I23" i="5" s="1"/>
  <c r="J23" i="5" s="1"/>
  <c r="K23" i="5" s="1"/>
  <c r="L23" i="5" s="1"/>
  <c r="M23" i="5" s="1"/>
  <c r="N23" i="5" s="1"/>
  <c r="C26" i="5"/>
  <c r="D26" i="5" s="1"/>
  <c r="E26" i="5" s="1"/>
  <c r="F26" i="5" s="1"/>
  <c r="C27" i="5"/>
  <c r="D27" i="5" s="1"/>
  <c r="E27" i="5" s="1"/>
  <c r="F27" i="5" s="1"/>
  <c r="G27" i="5" s="1"/>
  <c r="H27" i="5" s="1"/>
  <c r="I27" i="5" s="1"/>
  <c r="J27" i="5" s="1"/>
  <c r="K27" i="5" s="1"/>
  <c r="L27" i="5" s="1"/>
  <c r="M27" i="5" s="1"/>
  <c r="N27" i="5" s="1"/>
  <c r="C28" i="5"/>
  <c r="D28" i="5" s="1"/>
  <c r="E28" i="5" s="1"/>
  <c r="F28" i="5" s="1"/>
  <c r="G28" i="5" s="1"/>
  <c r="H28" i="5" s="1"/>
  <c r="I28" i="5" s="1"/>
  <c r="J28" i="5" s="1"/>
  <c r="K28" i="5" s="1"/>
  <c r="L28" i="5" s="1"/>
  <c r="M28" i="5" s="1"/>
  <c r="N28" i="5" s="1"/>
  <c r="C29" i="5"/>
  <c r="D29" i="5" s="1"/>
  <c r="E29" i="5" s="1"/>
  <c r="F29" i="5" s="1"/>
  <c r="G29" i="5" s="1"/>
  <c r="C31" i="5"/>
  <c r="D31" i="5" s="1"/>
  <c r="E31" i="5" s="1"/>
  <c r="C34" i="5"/>
  <c r="D34" i="5" s="1"/>
  <c r="E34" i="5" s="1"/>
  <c r="F34" i="5" s="1"/>
  <c r="C35" i="5"/>
  <c r="D35" i="5" s="1"/>
  <c r="E35" i="5" s="1"/>
  <c r="F35" i="5" s="1"/>
  <c r="G35" i="5" s="1"/>
  <c r="H35" i="5" s="1"/>
  <c r="I35" i="5" s="1"/>
  <c r="C36" i="5"/>
  <c r="D36" i="5" s="1"/>
  <c r="E36" i="5" s="1"/>
  <c r="F36" i="5" s="1"/>
  <c r="G36" i="5" s="1"/>
  <c r="H36" i="5" s="1"/>
  <c r="I36" i="5" s="1"/>
  <c r="J36" i="5" s="1"/>
  <c r="K36" i="5" s="1"/>
  <c r="L36" i="5" s="1"/>
  <c r="M36" i="5" s="1"/>
  <c r="N36" i="5" s="1"/>
  <c r="C37" i="5"/>
  <c r="D37" i="5" s="1"/>
  <c r="E37" i="5" s="1"/>
  <c r="F37" i="5" s="1"/>
  <c r="G37" i="5"/>
  <c r="H37" i="5" s="1"/>
  <c r="I37" i="5" s="1"/>
  <c r="J37" i="5" s="1"/>
  <c r="K37" i="5" s="1"/>
  <c r="L37" i="5" s="1"/>
  <c r="M37" i="5" s="1"/>
  <c r="N37" i="5" s="1"/>
  <c r="C38" i="5"/>
  <c r="D38" i="5" s="1"/>
  <c r="E38" i="5" s="1"/>
  <c r="F38" i="5" s="1"/>
  <c r="G38" i="5" s="1"/>
  <c r="H38" i="5" s="1"/>
  <c r="I38" i="5" s="1"/>
  <c r="J38" i="5" s="1"/>
  <c r="K38" i="5" s="1"/>
  <c r="L38" i="5" s="1"/>
  <c r="M38" i="5" s="1"/>
  <c r="N38" i="5" s="1"/>
  <c r="C39" i="5"/>
  <c r="D39" i="5" s="1"/>
  <c r="E39" i="5" s="1"/>
  <c r="F39" i="5" s="1"/>
  <c r="G39" i="5" s="1"/>
  <c r="H39" i="5" s="1"/>
  <c r="I39" i="5" s="1"/>
  <c r="J39" i="5" s="1"/>
  <c r="K39" i="5" s="1"/>
  <c r="L39" i="5" s="1"/>
  <c r="M39" i="5" s="1"/>
  <c r="N39" i="5" s="1"/>
  <c r="C42" i="5"/>
  <c r="D42" i="5"/>
  <c r="E42" i="5" s="1"/>
  <c r="F42" i="5" s="1"/>
  <c r="G42" i="5" s="1"/>
  <c r="H42" i="5" s="1"/>
  <c r="I42" i="5" s="1"/>
  <c r="J42" i="5" s="1"/>
  <c r="K42" i="5" s="1"/>
  <c r="L42" i="5" s="1"/>
  <c r="M42" i="5" s="1"/>
  <c r="N42" i="5" s="1"/>
  <c r="O42" i="5" s="1"/>
  <c r="C43" i="5"/>
  <c r="D43" i="5" s="1"/>
  <c r="E43" i="5" s="1"/>
  <c r="F43" i="5" s="1"/>
  <c r="G43" i="5" s="1"/>
  <c r="H43" i="5" s="1"/>
  <c r="I43" i="5" s="1"/>
  <c r="C44" i="5"/>
  <c r="D44" i="5" s="1"/>
  <c r="E44" i="5" s="1"/>
  <c r="F44" i="5" s="1"/>
  <c r="G44" i="5" s="1"/>
  <c r="H44" i="5" s="1"/>
  <c r="I44" i="5" s="1"/>
  <c r="J44" i="5" s="1"/>
  <c r="K44" i="5" s="1"/>
  <c r="L44" i="5" s="1"/>
  <c r="M44" i="5" s="1"/>
  <c r="N44" i="5" s="1"/>
  <c r="C45" i="5"/>
  <c r="D45" i="5" s="1"/>
  <c r="E45" i="5" s="1"/>
  <c r="F45" i="5" s="1"/>
  <c r="G45" i="5" s="1"/>
  <c r="C46" i="5"/>
  <c r="D46" i="5" s="1"/>
  <c r="E46" i="5" s="1"/>
  <c r="F46" i="5" s="1"/>
  <c r="G46" i="5" s="1"/>
  <c r="H46" i="5" s="1"/>
  <c r="I46" i="5" s="1"/>
  <c r="J46" i="5" s="1"/>
  <c r="K46" i="5" s="1"/>
  <c r="L46" i="5" s="1"/>
  <c r="M46" i="5" s="1"/>
  <c r="N46" i="5" s="1"/>
  <c r="C47" i="5"/>
  <c r="D47" i="5" s="1"/>
  <c r="E47" i="5" s="1"/>
  <c r="F47" i="5" s="1"/>
  <c r="G47" i="5" s="1"/>
  <c r="H47" i="5" s="1"/>
  <c r="I47" i="5" s="1"/>
  <c r="J47" i="5" s="1"/>
  <c r="K47" i="5" s="1"/>
  <c r="L47" i="5" s="1"/>
  <c r="M47" i="5" s="1"/>
  <c r="N47" i="5" s="1"/>
  <c r="C48" i="5"/>
  <c r="D48" i="5" s="1"/>
  <c r="E48" i="5" s="1"/>
  <c r="F48" i="5" s="1"/>
  <c r="G48" i="5" s="1"/>
  <c r="H48" i="5" s="1"/>
  <c r="I48" i="5" s="1"/>
  <c r="J48" i="5" s="1"/>
  <c r="K48" i="5" s="1"/>
  <c r="L48" i="5" s="1"/>
  <c r="M48" i="5" s="1"/>
  <c r="N48" i="5" s="1"/>
  <c r="C49" i="5"/>
  <c r="D49" i="5" s="1"/>
  <c r="E49" i="5" s="1"/>
  <c r="F49" i="5" s="1"/>
  <c r="G49" i="5" s="1"/>
  <c r="H49" i="5" s="1"/>
  <c r="I49" i="5" s="1"/>
  <c r="J49" i="5" s="1"/>
  <c r="K49" i="5" s="1"/>
  <c r="L49" i="5" s="1"/>
  <c r="M49" i="5" s="1"/>
  <c r="N49" i="5" s="1"/>
  <c r="C50" i="5"/>
  <c r="D50" i="5" s="1"/>
  <c r="E50" i="5" s="1"/>
  <c r="F50" i="5" s="1"/>
  <c r="G50" i="5" s="1"/>
  <c r="H50" i="5" s="1"/>
  <c r="I50" i="5" s="1"/>
  <c r="J50" i="5" s="1"/>
  <c r="K50" i="5" s="1"/>
  <c r="L50" i="5" s="1"/>
  <c r="M50" i="5" s="1"/>
  <c r="N50" i="5" s="1"/>
  <c r="C51" i="5"/>
  <c r="D51" i="5" s="1"/>
  <c r="E51" i="5" s="1"/>
  <c r="F51" i="5" s="1"/>
  <c r="G51" i="5" s="1"/>
  <c r="C52" i="5"/>
  <c r="D52" i="5"/>
  <c r="E52" i="5" s="1"/>
  <c r="F52" i="5" s="1"/>
  <c r="G52" i="5" s="1"/>
  <c r="H52" i="5" s="1"/>
  <c r="I52" i="5" s="1"/>
  <c r="J52" i="5" s="1"/>
  <c r="C53" i="5"/>
  <c r="D53" i="5" s="1"/>
  <c r="E53" i="5" s="1"/>
  <c r="F53" i="5" s="1"/>
  <c r="G53" i="5" s="1"/>
  <c r="H53" i="5" s="1"/>
  <c r="I53" i="5" s="1"/>
  <c r="J53" i="5" s="1"/>
  <c r="K53" i="5" s="1"/>
  <c r="L53" i="5" s="1"/>
  <c r="M53" i="5" s="1"/>
  <c r="N53" i="5" s="1"/>
  <c r="C54" i="5"/>
  <c r="D54" i="5" s="1"/>
  <c r="E54" i="5" s="1"/>
  <c r="F54" i="5" s="1"/>
  <c r="G54" i="5" s="1"/>
  <c r="H54" i="5" s="1"/>
  <c r="C55" i="5"/>
  <c r="D55" i="5" s="1"/>
  <c r="E55" i="5" s="1"/>
  <c r="F55" i="5" s="1"/>
  <c r="G55" i="5" s="1"/>
  <c r="H55" i="5" s="1"/>
  <c r="I55" i="5" s="1"/>
  <c r="J55" i="5" s="1"/>
  <c r="K55" i="5" s="1"/>
  <c r="L55" i="5" s="1"/>
  <c r="M55" i="5" s="1"/>
  <c r="N55" i="5" s="1"/>
  <c r="C56" i="5"/>
  <c r="D56" i="5" s="1"/>
  <c r="E56" i="5" s="1"/>
  <c r="F56" i="5" s="1"/>
  <c r="G56" i="5" s="1"/>
  <c r="H56" i="5" s="1"/>
  <c r="I56" i="5" s="1"/>
  <c r="J56" i="5" s="1"/>
  <c r="K56" i="5" s="1"/>
  <c r="L56" i="5" s="1"/>
  <c r="M56" i="5" s="1"/>
  <c r="N56" i="5" s="1"/>
  <c r="C58" i="5"/>
  <c r="D58" i="5" s="1"/>
  <c r="E58" i="5" s="1"/>
  <c r="F58" i="5" s="1"/>
  <c r="G58" i="5" s="1"/>
  <c r="H58" i="5" s="1"/>
  <c r="I58" i="5" s="1"/>
  <c r="J58" i="5" s="1"/>
  <c r="K58" i="5" s="1"/>
  <c r="L58" i="5" s="1"/>
  <c r="M58" i="5" s="1"/>
  <c r="N58" i="5" s="1"/>
  <c r="C59" i="5"/>
  <c r="D59" i="5" s="1"/>
  <c r="E59" i="5" s="1"/>
  <c r="F59" i="5" s="1"/>
  <c r="G59" i="5" s="1"/>
  <c r="H59" i="5" s="1"/>
  <c r="I59" i="5" s="1"/>
  <c r="J59" i="5" s="1"/>
  <c r="K59" i="5" s="1"/>
  <c r="C60" i="5"/>
  <c r="D60" i="5" s="1"/>
  <c r="E60" i="5" s="1"/>
  <c r="F60" i="5" s="1"/>
  <c r="G60" i="5" s="1"/>
  <c r="H60" i="5" s="1"/>
  <c r="I60" i="5" s="1"/>
  <c r="J60" i="5" s="1"/>
  <c r="K60" i="5" s="1"/>
  <c r="L60" i="5" s="1"/>
  <c r="M60" i="5" s="1"/>
  <c r="N60" i="5" s="1"/>
  <c r="C62" i="5"/>
  <c r="D62" i="5" s="1"/>
  <c r="E62" i="5" s="1"/>
  <c r="F62" i="5" s="1"/>
  <c r="G62" i="5" s="1"/>
  <c r="H62" i="5" s="1"/>
  <c r="I62" i="5" s="1"/>
  <c r="J62" i="5" s="1"/>
  <c r="K62" i="5" s="1"/>
  <c r="L62" i="5" s="1"/>
  <c r="M62" i="5" s="1"/>
  <c r="N62" i="5" s="1"/>
  <c r="C63" i="5"/>
  <c r="C66" i="5"/>
  <c r="D66" i="5" s="1"/>
  <c r="C67" i="5"/>
  <c r="D67" i="5" s="1"/>
  <c r="E67" i="5" s="1"/>
  <c r="F67" i="5" s="1"/>
  <c r="G67" i="5" s="1"/>
  <c r="H67" i="5" s="1"/>
  <c r="I67" i="5" s="1"/>
  <c r="J67" i="5" s="1"/>
  <c r="K67" i="5" s="1"/>
  <c r="L67" i="5" s="1"/>
  <c r="M67" i="5" s="1"/>
  <c r="N67" i="5" s="1"/>
  <c r="C68" i="5"/>
  <c r="D68" i="5" s="1"/>
  <c r="E68" i="5" s="1"/>
  <c r="F68" i="5" s="1"/>
  <c r="C69" i="5"/>
  <c r="D69" i="5" s="1"/>
  <c r="E69" i="5" s="1"/>
  <c r="F69" i="5" s="1"/>
  <c r="G69" i="5" s="1"/>
  <c r="H69" i="5" s="1"/>
  <c r="I69" i="5" s="1"/>
  <c r="J69" i="5" s="1"/>
  <c r="K69" i="5" s="1"/>
  <c r="L69" i="5" s="1"/>
  <c r="M69" i="5" s="1"/>
  <c r="N69" i="5" s="1"/>
  <c r="C70" i="5"/>
  <c r="D70" i="5"/>
  <c r="E70" i="5" s="1"/>
  <c r="C71" i="5"/>
  <c r="D71" i="5" s="1"/>
  <c r="E71" i="5" s="1"/>
  <c r="F71" i="5" s="1"/>
  <c r="G71" i="5" s="1"/>
  <c r="H71" i="5" s="1"/>
  <c r="C74" i="5"/>
  <c r="D74" i="5" s="1"/>
  <c r="E74" i="5" s="1"/>
  <c r="F74" i="5" s="1"/>
  <c r="G74" i="5" s="1"/>
  <c r="H74" i="5" s="1"/>
  <c r="I74" i="5" s="1"/>
  <c r="J74" i="5" s="1"/>
  <c r="K74" i="5" s="1"/>
  <c r="L74" i="5" s="1"/>
  <c r="M74" i="5" s="1"/>
  <c r="N74" i="5" s="1"/>
  <c r="C75" i="5"/>
  <c r="D75" i="5" s="1"/>
  <c r="E75" i="5" s="1"/>
  <c r="F75" i="5" s="1"/>
  <c r="G75" i="5" s="1"/>
  <c r="H75" i="5" s="1"/>
  <c r="I75" i="5" s="1"/>
  <c r="J75" i="5" s="1"/>
  <c r="K75" i="5" s="1"/>
  <c r="C76" i="5"/>
  <c r="D76" i="5" s="1"/>
  <c r="E76" i="5" s="1"/>
  <c r="F76" i="5" s="1"/>
  <c r="G76" i="5" s="1"/>
  <c r="H76" i="5" s="1"/>
  <c r="I76" i="5" s="1"/>
  <c r="J76" i="5" s="1"/>
  <c r="K76" i="5" s="1"/>
  <c r="L76" i="5" s="1"/>
  <c r="M76" i="5" s="1"/>
  <c r="N76" i="5" s="1"/>
  <c r="C77" i="5"/>
  <c r="D77" i="5" s="1"/>
  <c r="E77" i="5" s="1"/>
  <c r="F77" i="5" s="1"/>
  <c r="G77" i="5" s="1"/>
  <c r="H77" i="5" s="1"/>
  <c r="I77" i="5" s="1"/>
  <c r="J77" i="5" s="1"/>
  <c r="C78" i="5"/>
  <c r="D78" i="5"/>
  <c r="E78" i="5" s="1"/>
  <c r="F78" i="5" s="1"/>
  <c r="G78" i="5" s="1"/>
  <c r="H78" i="5" s="1"/>
  <c r="I78" i="5" s="1"/>
  <c r="J78" i="5" s="1"/>
  <c r="K78" i="5" s="1"/>
  <c r="L78" i="5" s="1"/>
  <c r="M78" i="5" s="1"/>
  <c r="N78" i="5" s="1"/>
  <c r="C79" i="5"/>
  <c r="D79" i="5" s="1"/>
  <c r="E79" i="5" s="1"/>
  <c r="F79" i="5" s="1"/>
  <c r="G79" i="5" s="1"/>
  <c r="H79" i="5" s="1"/>
  <c r="I79" i="5" s="1"/>
  <c r="J79" i="5" s="1"/>
  <c r="K79" i="5" s="1"/>
  <c r="L79" i="5" s="1"/>
  <c r="M79" i="5" s="1"/>
  <c r="N79" i="5" s="1"/>
  <c r="C80" i="5"/>
  <c r="C82" i="5"/>
  <c r="D82" i="5" s="1"/>
  <c r="E82" i="5" s="1"/>
  <c r="F82" i="5" s="1"/>
  <c r="G82" i="5" s="1"/>
  <c r="H82" i="5" s="1"/>
  <c r="C83" i="5"/>
  <c r="C84" i="5"/>
  <c r="C85" i="5"/>
  <c r="D85" i="5"/>
  <c r="E85" i="5" s="1"/>
  <c r="F85" i="5" s="1"/>
  <c r="G85" i="5" s="1"/>
  <c r="H85" i="5" s="1"/>
  <c r="I85" i="5" s="1"/>
  <c r="J85" i="5" s="1"/>
  <c r="K85" i="5" s="1"/>
  <c r="L85" i="5" s="1"/>
  <c r="M85" i="5" s="1"/>
  <c r="N85" i="5" s="1"/>
  <c r="C86" i="5"/>
  <c r="D86" i="5" s="1"/>
  <c r="C87" i="5"/>
  <c r="D87" i="5" s="1"/>
  <c r="E87" i="5" s="1"/>
  <c r="F87" i="5" s="1"/>
  <c r="G87" i="5"/>
  <c r="H87" i="5"/>
  <c r="I87" i="5" s="1"/>
  <c r="J87" i="5" s="1"/>
  <c r="K87" i="5" s="1"/>
  <c r="L87" i="5" s="1"/>
  <c r="M87" i="5" s="1"/>
  <c r="N87" i="5" s="1"/>
  <c r="C90" i="5"/>
  <c r="D90" i="5" s="1"/>
  <c r="E90" i="5" s="1"/>
  <c r="F90" i="5" s="1"/>
  <c r="G90" i="5" s="1"/>
  <c r="H90" i="5" s="1"/>
  <c r="I90" i="5" s="1"/>
  <c r="J90" i="5" s="1"/>
  <c r="K90" i="5" s="1"/>
  <c r="L90" i="5" s="1"/>
  <c r="M90" i="5" s="1"/>
  <c r="N90" i="5" s="1"/>
  <c r="C91" i="5"/>
  <c r="D91" i="5" s="1"/>
  <c r="E91" i="5" s="1"/>
  <c r="F91" i="5" s="1"/>
  <c r="G91" i="5" s="1"/>
  <c r="H91" i="5" s="1"/>
  <c r="I91" i="5" s="1"/>
  <c r="J91" i="5" s="1"/>
  <c r="K91" i="5" s="1"/>
  <c r="L91" i="5" s="1"/>
  <c r="M91" i="5" s="1"/>
  <c r="N91" i="5" s="1"/>
  <c r="C92" i="5"/>
  <c r="D92" i="5" s="1"/>
  <c r="E92" i="5" s="1"/>
  <c r="F92" i="5"/>
  <c r="G92" i="5" s="1"/>
  <c r="C93" i="5"/>
  <c r="D93" i="5" s="1"/>
  <c r="E93" i="5" s="1"/>
  <c r="F93" i="5" s="1"/>
  <c r="G93" i="5" s="1"/>
  <c r="H93" i="5" s="1"/>
  <c r="I93" i="5" s="1"/>
  <c r="J93" i="5" s="1"/>
  <c r="K93" i="5" s="1"/>
  <c r="L93" i="5" s="1"/>
  <c r="M93" i="5" s="1"/>
  <c r="N93" i="5" s="1"/>
  <c r="C94" i="5"/>
  <c r="D94" i="5" s="1"/>
  <c r="E94" i="5" s="1"/>
  <c r="F94" i="5" s="1"/>
  <c r="G94" i="5" s="1"/>
  <c r="H94" i="5" s="1"/>
  <c r="I94" i="5" s="1"/>
  <c r="J94" i="5" s="1"/>
  <c r="K94" i="5" s="1"/>
  <c r="L94" i="5" s="1"/>
  <c r="M94" i="5" s="1"/>
  <c r="N94" i="5" s="1"/>
  <c r="C98" i="5"/>
  <c r="D98" i="5" s="1"/>
  <c r="E98" i="5" s="1"/>
  <c r="F98" i="5" s="1"/>
  <c r="G98" i="5" s="1"/>
  <c r="H98" i="5" s="1"/>
  <c r="I98" i="5" s="1"/>
  <c r="J98" i="5" s="1"/>
  <c r="K98" i="5" s="1"/>
  <c r="L98" i="5" s="1"/>
  <c r="M98" i="5" s="1"/>
  <c r="N98" i="5" s="1"/>
  <c r="C99" i="5"/>
  <c r="D99" i="5"/>
  <c r="E99" i="5"/>
  <c r="F99" i="5" s="1"/>
  <c r="G99" i="5" s="1"/>
  <c r="H99" i="5" s="1"/>
  <c r="I99" i="5" s="1"/>
  <c r="J99" i="5" s="1"/>
  <c r="K99" i="5" s="1"/>
  <c r="L99" i="5" s="1"/>
  <c r="M99" i="5" s="1"/>
  <c r="N99" i="5" s="1"/>
  <c r="C100" i="5"/>
  <c r="D100" i="5" s="1"/>
  <c r="E100" i="5"/>
  <c r="F100" i="5"/>
  <c r="C101" i="5"/>
  <c r="D101" i="5"/>
  <c r="E101" i="5" s="1"/>
  <c r="F101" i="5" s="1"/>
  <c r="G101" i="5" s="1"/>
  <c r="H101" i="5" s="1"/>
  <c r="O6" i="5"/>
  <c r="O46" i="5"/>
  <c r="F1" i="1"/>
  <c r="O3" i="5"/>
  <c r="O4" i="5"/>
  <c r="O12" i="5"/>
  <c r="O15" i="5"/>
  <c r="O23" i="5"/>
  <c r="O27" i="5"/>
  <c r="O36" i="5"/>
  <c r="O37" i="5"/>
  <c r="O39" i="5"/>
  <c r="O44" i="5"/>
  <c r="F3" i="4"/>
  <c r="G3" i="4" s="1"/>
  <c r="H3" i="4" s="1"/>
  <c r="I3" i="4" s="1"/>
  <c r="J3" i="4" s="1"/>
  <c r="K3" i="4" s="1"/>
  <c r="L3" i="4" s="1"/>
  <c r="M3" i="4" s="1"/>
  <c r="N3" i="4" s="1"/>
  <c r="O3" i="4" s="1"/>
  <c r="P3" i="4" s="1"/>
  <c r="F4" i="4"/>
  <c r="G4" i="4" s="1"/>
  <c r="H4" i="4" s="1"/>
  <c r="I4" i="4"/>
  <c r="J4" i="4" s="1"/>
  <c r="K4" i="4" s="1"/>
  <c r="L4" i="4" s="1"/>
  <c r="M4" i="4" s="1"/>
  <c r="N4" i="4" s="1"/>
  <c r="O4" i="4" s="1"/>
  <c r="P4" i="4" s="1"/>
  <c r="F5" i="4"/>
  <c r="G5" i="4" s="1"/>
  <c r="H5" i="4" s="1"/>
  <c r="I5" i="4" s="1"/>
  <c r="J5" i="4" s="1"/>
  <c r="K5" i="4" s="1"/>
  <c r="L5" i="4" s="1"/>
  <c r="M5" i="4" s="1"/>
  <c r="N5" i="4" s="1"/>
  <c r="O5" i="4" s="1"/>
  <c r="P5" i="4" s="1"/>
  <c r="F6" i="4"/>
  <c r="G6" i="4" s="1"/>
  <c r="H6" i="4" s="1"/>
  <c r="I6" i="4" s="1"/>
  <c r="J6" i="4" s="1"/>
  <c r="K6" i="4"/>
  <c r="L6" i="4" s="1"/>
  <c r="M6" i="4" s="1"/>
  <c r="N6" i="4" s="1"/>
  <c r="O6" i="4" s="1"/>
  <c r="P6" i="4" s="1"/>
  <c r="F7" i="4"/>
  <c r="G7" i="4" s="1"/>
  <c r="H7" i="4" s="1"/>
  <c r="I7" i="4" s="1"/>
  <c r="J7" i="4" s="1"/>
  <c r="K7" i="4" s="1"/>
  <c r="L7" i="4" s="1"/>
  <c r="M7" i="4" s="1"/>
  <c r="N7" i="4" s="1"/>
  <c r="O7" i="4" s="1"/>
  <c r="P7" i="4" s="1"/>
  <c r="F8" i="4"/>
  <c r="G8" i="4"/>
  <c r="H8" i="4" s="1"/>
  <c r="I8" i="4" s="1"/>
  <c r="J8" i="4" s="1"/>
  <c r="K8" i="4" s="1"/>
  <c r="L8" i="4" s="1"/>
  <c r="M8" i="4" s="1"/>
  <c r="N8" i="4" s="1"/>
  <c r="O8" i="4" s="1"/>
  <c r="P8" i="4" s="1"/>
  <c r="F9" i="4"/>
  <c r="G9" i="4"/>
  <c r="H9" i="4" s="1"/>
  <c r="I9" i="4" s="1"/>
  <c r="J9" i="4" s="1"/>
  <c r="K9" i="4" s="1"/>
  <c r="L9" i="4" s="1"/>
  <c r="M9" i="4" s="1"/>
  <c r="N9" i="4" s="1"/>
  <c r="O9" i="4" s="1"/>
  <c r="P9" i="4" s="1"/>
  <c r="F10" i="4"/>
  <c r="G10" i="4"/>
  <c r="H10" i="4" s="1"/>
  <c r="I10" i="4" s="1"/>
  <c r="J10" i="4" s="1"/>
  <c r="K10" i="4" s="1"/>
  <c r="L10" i="4" s="1"/>
  <c r="M10" i="4" s="1"/>
  <c r="N10" i="4" s="1"/>
  <c r="O10" i="4"/>
  <c r="P10" i="4" s="1"/>
  <c r="F11" i="4"/>
  <c r="G11" i="4" s="1"/>
  <c r="H11" i="4" s="1"/>
  <c r="I11" i="4" s="1"/>
  <c r="J11" i="4" s="1"/>
  <c r="K11" i="4" s="1"/>
  <c r="L11" i="4" s="1"/>
  <c r="M11" i="4" s="1"/>
  <c r="N11" i="4" s="1"/>
  <c r="O11" i="4" s="1"/>
  <c r="P11" i="4" s="1"/>
  <c r="F12" i="4"/>
  <c r="G12" i="4" s="1"/>
  <c r="H12" i="4" s="1"/>
  <c r="I12" i="4"/>
  <c r="J12" i="4" s="1"/>
  <c r="K12" i="4" s="1"/>
  <c r="L12" i="4" s="1"/>
  <c r="M12" i="4" s="1"/>
  <c r="N12" i="4" s="1"/>
  <c r="O12" i="4" s="1"/>
  <c r="P12" i="4" s="1"/>
  <c r="F13" i="4"/>
  <c r="G13" i="4" s="1"/>
  <c r="H13" i="4" s="1"/>
  <c r="I13" i="4" s="1"/>
  <c r="J13" i="4" s="1"/>
  <c r="K13" i="4" s="1"/>
  <c r="L13" i="4" s="1"/>
  <c r="M13" i="4" s="1"/>
  <c r="N13" i="4" s="1"/>
  <c r="O13" i="4" s="1"/>
  <c r="P13" i="4" s="1"/>
  <c r="F14" i="4"/>
  <c r="G14" i="4" s="1"/>
  <c r="H14" i="4" s="1"/>
  <c r="I14" i="4" s="1"/>
  <c r="J14" i="4" s="1"/>
  <c r="K14" i="4"/>
  <c r="L14" i="4" s="1"/>
  <c r="M14" i="4" s="1"/>
  <c r="N14" i="4" s="1"/>
  <c r="O14" i="4" s="1"/>
  <c r="P14" i="4" s="1"/>
  <c r="F15" i="4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F16" i="4"/>
  <c r="G16" i="4"/>
  <c r="H16" i="4" s="1"/>
  <c r="I16" i="4" s="1"/>
  <c r="J16" i="4" s="1"/>
  <c r="K16" i="4" s="1"/>
  <c r="L16" i="4" s="1"/>
  <c r="M16" i="4" s="1"/>
  <c r="N16" i="4" s="1"/>
  <c r="O16" i="4" s="1"/>
  <c r="P16" i="4" s="1"/>
  <c r="F17" i="4"/>
  <c r="G17" i="4"/>
  <c r="H17" i="4" s="1"/>
  <c r="I17" i="4" s="1"/>
  <c r="J17" i="4" s="1"/>
  <c r="K17" i="4" s="1"/>
  <c r="L17" i="4" s="1"/>
  <c r="M17" i="4" s="1"/>
  <c r="N17" i="4" s="1"/>
  <c r="O17" i="4" s="1"/>
  <c r="P17" i="4" s="1"/>
  <c r="F18" i="4"/>
  <c r="G18" i="4"/>
  <c r="H18" i="4" s="1"/>
  <c r="I18" i="4" s="1"/>
  <c r="J18" i="4" s="1"/>
  <c r="K18" i="4" s="1"/>
  <c r="L18" i="4" s="1"/>
  <c r="M18" i="4" s="1"/>
  <c r="N18" i="4" s="1"/>
  <c r="O18" i="4"/>
  <c r="P18" i="4" s="1"/>
  <c r="F19" i="4"/>
  <c r="G19" i="4" s="1"/>
  <c r="H19" i="4" s="1"/>
  <c r="I19" i="4" s="1"/>
  <c r="J19" i="4" s="1"/>
  <c r="K19" i="4" s="1"/>
  <c r="L19" i="4" s="1"/>
  <c r="M19" i="4" s="1"/>
  <c r="N19" i="4" s="1"/>
  <c r="O19" i="4" s="1"/>
  <c r="P19" i="4" s="1"/>
  <c r="F20" i="4"/>
  <c r="G20" i="4" s="1"/>
  <c r="H20" i="4" s="1"/>
  <c r="I20" i="4"/>
  <c r="J20" i="4" s="1"/>
  <c r="K20" i="4" s="1"/>
  <c r="L20" i="4" s="1"/>
  <c r="M20" i="4" s="1"/>
  <c r="N20" i="4" s="1"/>
  <c r="O20" i="4" s="1"/>
  <c r="P20" i="4" s="1"/>
  <c r="F21" i="4"/>
  <c r="G21" i="4" s="1"/>
  <c r="H21" i="4" s="1"/>
  <c r="I21" i="4" s="1"/>
  <c r="J21" i="4" s="1"/>
  <c r="K21" i="4" s="1"/>
  <c r="L21" i="4" s="1"/>
  <c r="M21" i="4" s="1"/>
  <c r="N21" i="4" s="1"/>
  <c r="O21" i="4" s="1"/>
  <c r="P21" i="4" s="1"/>
  <c r="F22" i="4"/>
  <c r="G22" i="4" s="1"/>
  <c r="H22" i="4" s="1"/>
  <c r="I22" i="4" s="1"/>
  <c r="J22" i="4" s="1"/>
  <c r="K22" i="4"/>
  <c r="L22" i="4" s="1"/>
  <c r="M22" i="4" s="1"/>
  <c r="N22" i="4" s="1"/>
  <c r="O22" i="4" s="1"/>
  <c r="P22" i="4" s="1"/>
  <c r="F23" i="4"/>
  <c r="G23" i="4" s="1"/>
  <c r="H23" i="4" s="1"/>
  <c r="I23" i="4" s="1"/>
  <c r="J23" i="4" s="1"/>
  <c r="K23" i="4" s="1"/>
  <c r="L23" i="4" s="1"/>
  <c r="M23" i="4" s="1"/>
  <c r="N23" i="4" s="1"/>
  <c r="O23" i="4" s="1"/>
  <c r="P23" i="4" s="1"/>
  <c r="F24" i="4"/>
  <c r="G24" i="4"/>
  <c r="H24" i="4" s="1"/>
  <c r="I24" i="4" s="1"/>
  <c r="J24" i="4" s="1"/>
  <c r="K24" i="4" s="1"/>
  <c r="L24" i="4" s="1"/>
  <c r="M24" i="4" s="1"/>
  <c r="N24" i="4" s="1"/>
  <c r="O24" i="4" s="1"/>
  <c r="P24" i="4" s="1"/>
  <c r="F25" i="4"/>
  <c r="G25" i="4"/>
  <c r="H25" i="4" s="1"/>
  <c r="I25" i="4" s="1"/>
  <c r="J25" i="4" s="1"/>
  <c r="K25" i="4" s="1"/>
  <c r="L25" i="4" s="1"/>
  <c r="M25" i="4" s="1"/>
  <c r="N25" i="4" s="1"/>
  <c r="O25" i="4" s="1"/>
  <c r="P25" i="4" s="1"/>
  <c r="F26" i="4"/>
  <c r="G26" i="4"/>
  <c r="H26" i="4" s="1"/>
  <c r="I26" i="4" s="1"/>
  <c r="J26" i="4" s="1"/>
  <c r="K26" i="4" s="1"/>
  <c r="L26" i="4" s="1"/>
  <c r="M26" i="4" s="1"/>
  <c r="N26" i="4" s="1"/>
  <c r="O26" i="4"/>
  <c r="P26" i="4" s="1"/>
  <c r="F27" i="4"/>
  <c r="G27" i="4" s="1"/>
  <c r="H27" i="4" s="1"/>
  <c r="I27" i="4" s="1"/>
  <c r="J27" i="4" s="1"/>
  <c r="K27" i="4" s="1"/>
  <c r="L27" i="4" s="1"/>
  <c r="M27" i="4" s="1"/>
  <c r="N27" i="4" s="1"/>
  <c r="O27" i="4" s="1"/>
  <c r="P27" i="4" s="1"/>
  <c r="F28" i="4"/>
  <c r="G28" i="4" s="1"/>
  <c r="H28" i="4" s="1"/>
  <c r="I28" i="4"/>
  <c r="J28" i="4" s="1"/>
  <c r="K28" i="4" s="1"/>
  <c r="L28" i="4" s="1"/>
  <c r="M28" i="4" s="1"/>
  <c r="N28" i="4" s="1"/>
  <c r="O28" i="4" s="1"/>
  <c r="P28" i="4" s="1"/>
  <c r="F29" i="4"/>
  <c r="G29" i="4" s="1"/>
  <c r="H29" i="4" s="1"/>
  <c r="I29" i="4" s="1"/>
  <c r="J29" i="4" s="1"/>
  <c r="K29" i="4" s="1"/>
  <c r="L29" i="4" s="1"/>
  <c r="M29" i="4" s="1"/>
  <c r="N29" i="4" s="1"/>
  <c r="O29" i="4" s="1"/>
  <c r="P29" i="4" s="1"/>
  <c r="F30" i="4"/>
  <c r="G30" i="4" s="1"/>
  <c r="H30" i="4" s="1"/>
  <c r="I30" i="4" s="1"/>
  <c r="J30" i="4" s="1"/>
  <c r="K30" i="4"/>
  <c r="L30" i="4" s="1"/>
  <c r="M30" i="4" s="1"/>
  <c r="N30" i="4" s="1"/>
  <c r="O30" i="4" s="1"/>
  <c r="P30" i="4" s="1"/>
  <c r="F31" i="4"/>
  <c r="G31" i="4"/>
  <c r="H31" i="4"/>
  <c r="I31" i="4" s="1"/>
  <c r="J31" i="4" s="1"/>
  <c r="K31" i="4" s="1"/>
  <c r="L31" i="4" s="1"/>
  <c r="M31" i="4" s="1"/>
  <c r="N31" i="4" s="1"/>
  <c r="O31" i="4" s="1"/>
  <c r="P31" i="4"/>
  <c r="F32" i="4"/>
  <c r="G32" i="4"/>
  <c r="H32" i="4" s="1"/>
  <c r="I32" i="4" s="1"/>
  <c r="J32" i="4" s="1"/>
  <c r="K32" i="4" s="1"/>
  <c r="L32" i="4" s="1"/>
  <c r="M32" i="4"/>
  <c r="N32" i="4" s="1"/>
  <c r="O32" i="4" s="1"/>
  <c r="P32" i="4" s="1"/>
  <c r="F33" i="4"/>
  <c r="G33" i="4"/>
  <c r="H33" i="4" s="1"/>
  <c r="I33" i="4" s="1"/>
  <c r="J33" i="4" s="1"/>
  <c r="K33" i="4" s="1"/>
  <c r="L33" i="4" s="1"/>
  <c r="M33" i="4" s="1"/>
  <c r="N33" i="4" s="1"/>
  <c r="O33" i="4" s="1"/>
  <c r="P33" i="4" s="1"/>
  <c r="F34" i="4"/>
  <c r="G34" i="4"/>
  <c r="H34" i="4" s="1"/>
  <c r="I34" i="4" s="1"/>
  <c r="J34" i="4" s="1"/>
  <c r="K34" i="4" s="1"/>
  <c r="L34" i="4" s="1"/>
  <c r="M34" i="4" s="1"/>
  <c r="N34" i="4" s="1"/>
  <c r="O34" i="4" s="1"/>
  <c r="P34" i="4" s="1"/>
  <c r="F35" i="4"/>
  <c r="G35" i="4" s="1"/>
  <c r="H35" i="4" s="1"/>
  <c r="I35" i="4" s="1"/>
  <c r="J35" i="4" s="1"/>
  <c r="K35" i="4" s="1"/>
  <c r="L35" i="4"/>
  <c r="M35" i="4" s="1"/>
  <c r="N35" i="4" s="1"/>
  <c r="O35" i="4" s="1"/>
  <c r="P35" i="4" s="1"/>
  <c r="F36" i="4"/>
  <c r="G36" i="4" s="1"/>
  <c r="H36" i="4" s="1"/>
  <c r="I36" i="4" s="1"/>
  <c r="J36" i="4" s="1"/>
  <c r="K36" i="4" s="1"/>
  <c r="L36" i="4" s="1"/>
  <c r="M36" i="4" s="1"/>
  <c r="N36" i="4" s="1"/>
  <c r="O36" i="4" s="1"/>
  <c r="P36" i="4" s="1"/>
  <c r="F37" i="4"/>
  <c r="G37" i="4" s="1"/>
  <c r="H37" i="4" s="1"/>
  <c r="I37" i="4" s="1"/>
  <c r="J37" i="4" s="1"/>
  <c r="K37" i="4" s="1"/>
  <c r="L37" i="4" s="1"/>
  <c r="M37" i="4" s="1"/>
  <c r="N37" i="4"/>
  <c r="O37" i="4" s="1"/>
  <c r="P37" i="4" s="1"/>
  <c r="F38" i="4"/>
  <c r="G38" i="4" s="1"/>
  <c r="H38" i="4" s="1"/>
  <c r="I38" i="4" s="1"/>
  <c r="J38" i="4" s="1"/>
  <c r="K38" i="4" s="1"/>
  <c r="L38" i="4" s="1"/>
  <c r="M38" i="4" s="1"/>
  <c r="N38" i="4" s="1"/>
  <c r="O38" i="4" s="1"/>
  <c r="P38" i="4" s="1"/>
  <c r="F39" i="4"/>
  <c r="G39" i="4"/>
  <c r="H39" i="4"/>
  <c r="I39" i="4" s="1"/>
  <c r="J39" i="4" s="1"/>
  <c r="K39" i="4" s="1"/>
  <c r="L39" i="4" s="1"/>
  <c r="M39" i="4" s="1"/>
  <c r="N39" i="4" s="1"/>
  <c r="O39" i="4" s="1"/>
  <c r="P39" i="4" s="1"/>
  <c r="F40" i="4"/>
  <c r="G40" i="4"/>
  <c r="H40" i="4" s="1"/>
  <c r="I40" i="4" s="1"/>
  <c r="J40" i="4" s="1"/>
  <c r="K40" i="4" s="1"/>
  <c r="L40" i="4" s="1"/>
  <c r="M40" i="4"/>
  <c r="N40" i="4" s="1"/>
  <c r="O40" i="4" s="1"/>
  <c r="P40" i="4" s="1"/>
  <c r="F41" i="4"/>
  <c r="G41" i="4"/>
  <c r="H41" i="4" s="1"/>
  <c r="I41" i="4" s="1"/>
  <c r="J41" i="4"/>
  <c r="K41" i="4" s="1"/>
  <c r="L41" i="4" s="1"/>
  <c r="M41" i="4" s="1"/>
  <c r="N41" i="4" s="1"/>
  <c r="O41" i="4" s="1"/>
  <c r="P41" i="4" s="1"/>
  <c r="F42" i="4"/>
  <c r="G42" i="4"/>
  <c r="H42" i="4" s="1"/>
  <c r="I42" i="4" s="1"/>
  <c r="J42" i="4" s="1"/>
  <c r="K42" i="4" s="1"/>
  <c r="L42" i="4" s="1"/>
  <c r="M42" i="4" s="1"/>
  <c r="N42" i="4" s="1"/>
  <c r="O42" i="4" s="1"/>
  <c r="P42" i="4" s="1"/>
  <c r="F43" i="4"/>
  <c r="G43" i="4" s="1"/>
  <c r="H43" i="4" s="1"/>
  <c r="I43" i="4" s="1"/>
  <c r="J43" i="4" s="1"/>
  <c r="K43" i="4" s="1"/>
  <c r="L43" i="4"/>
  <c r="M43" i="4" s="1"/>
  <c r="N43" i="4" s="1"/>
  <c r="O43" i="4" s="1"/>
  <c r="P43" i="4" s="1"/>
  <c r="F44" i="4"/>
  <c r="G44" i="4" s="1"/>
  <c r="H44" i="4" s="1"/>
  <c r="I44" i="4" s="1"/>
  <c r="J44" i="4" s="1"/>
  <c r="K44" i="4" s="1"/>
  <c r="L44" i="4" s="1"/>
  <c r="M44" i="4" s="1"/>
  <c r="N44" i="4" s="1"/>
  <c r="O44" i="4" s="1"/>
  <c r="P44" i="4" s="1"/>
  <c r="F45" i="4"/>
  <c r="G45" i="4" s="1"/>
  <c r="H45" i="4" s="1"/>
  <c r="I45" i="4" s="1"/>
  <c r="J45" i="4" s="1"/>
  <c r="K45" i="4" s="1"/>
  <c r="L45" i="4" s="1"/>
  <c r="M45" i="4" s="1"/>
  <c r="N45" i="4" s="1"/>
  <c r="O45" i="4" s="1"/>
  <c r="P45" i="4" s="1"/>
  <c r="F46" i="4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F47" i="4"/>
  <c r="G47" i="4"/>
  <c r="H47" i="4"/>
  <c r="I47" i="4" s="1"/>
  <c r="J47" i="4" s="1"/>
  <c r="K47" i="4" s="1"/>
  <c r="L47" i="4" s="1"/>
  <c r="M47" i="4" s="1"/>
  <c r="N47" i="4" s="1"/>
  <c r="O47" i="4" s="1"/>
  <c r="P47" i="4" s="1"/>
  <c r="F48" i="4"/>
  <c r="G48" i="4"/>
  <c r="H48" i="4" s="1"/>
  <c r="I48" i="4" s="1"/>
  <c r="J48" i="4" s="1"/>
  <c r="K48" i="4" s="1"/>
  <c r="L48" i="4" s="1"/>
  <c r="M48" i="4" s="1"/>
  <c r="N48" i="4" s="1"/>
  <c r="O48" i="4" s="1"/>
  <c r="P48" i="4" s="1"/>
  <c r="F49" i="4"/>
  <c r="G49" i="4"/>
  <c r="H49" i="4" s="1"/>
  <c r="I49" i="4" s="1"/>
  <c r="J49" i="4"/>
  <c r="K49" i="4" s="1"/>
  <c r="L49" i="4" s="1"/>
  <c r="M49" i="4" s="1"/>
  <c r="N49" i="4" s="1"/>
  <c r="O49" i="4" s="1"/>
  <c r="P49" i="4" s="1"/>
  <c r="F50" i="4"/>
  <c r="G50" i="4"/>
  <c r="H50" i="4" s="1"/>
  <c r="I50" i="4" s="1"/>
  <c r="J50" i="4" s="1"/>
  <c r="K50" i="4" s="1"/>
  <c r="L50" i="4" s="1"/>
  <c r="M50" i="4" s="1"/>
  <c r="N50" i="4" s="1"/>
  <c r="O50" i="4"/>
  <c r="P50" i="4" s="1"/>
  <c r="F51" i="4"/>
  <c r="G51" i="4" s="1"/>
  <c r="H51" i="4" s="1"/>
  <c r="I51" i="4" s="1"/>
  <c r="J51" i="4" s="1"/>
  <c r="K51" i="4" s="1"/>
  <c r="L51" i="4" s="1"/>
  <c r="M51" i="4" s="1"/>
  <c r="N51" i="4" s="1"/>
  <c r="O51" i="4" s="1"/>
  <c r="P51" i="4" s="1"/>
  <c r="F52" i="4"/>
  <c r="G52" i="4" s="1"/>
  <c r="H52" i="4" s="1"/>
  <c r="I52" i="4"/>
  <c r="J52" i="4" s="1"/>
  <c r="K52" i="4" s="1"/>
  <c r="L52" i="4" s="1"/>
  <c r="M52" i="4" s="1"/>
  <c r="N52" i="4" s="1"/>
  <c r="O52" i="4" s="1"/>
  <c r="P52" i="4" s="1"/>
  <c r="F53" i="4"/>
  <c r="G53" i="4" s="1"/>
  <c r="H53" i="4" s="1"/>
  <c r="I53" i="4" s="1"/>
  <c r="J53" i="4" s="1"/>
  <c r="K53" i="4" s="1"/>
  <c r="L53" i="4" s="1"/>
  <c r="M53" i="4" s="1"/>
  <c r="N53" i="4" s="1"/>
  <c r="O53" i="4" s="1"/>
  <c r="P53" i="4" s="1"/>
  <c r="F54" i="4"/>
  <c r="G54" i="4" s="1"/>
  <c r="H54" i="4" s="1"/>
  <c r="I54" i="4" s="1"/>
  <c r="J54" i="4" s="1"/>
  <c r="K54" i="4"/>
  <c r="L54" i="4" s="1"/>
  <c r="M54" i="4" s="1"/>
  <c r="N54" i="4" s="1"/>
  <c r="O54" i="4" s="1"/>
  <c r="P54" i="4" s="1"/>
  <c r="F55" i="4"/>
  <c r="G55" i="4"/>
  <c r="H55" i="4"/>
  <c r="I55" i="4" s="1"/>
  <c r="J55" i="4" s="1"/>
  <c r="K55" i="4" s="1"/>
  <c r="L55" i="4" s="1"/>
  <c r="M55" i="4" s="1"/>
  <c r="N55" i="4" s="1"/>
  <c r="O55" i="4" s="1"/>
  <c r="P55" i="4"/>
  <c r="F56" i="4"/>
  <c r="G56" i="4"/>
  <c r="H56" i="4" s="1"/>
  <c r="I56" i="4" s="1"/>
  <c r="J56" i="4" s="1"/>
  <c r="K56" i="4" s="1"/>
  <c r="L56" i="4" s="1"/>
  <c r="M56" i="4" s="1"/>
  <c r="N56" i="4" s="1"/>
  <c r="O56" i="4" s="1"/>
  <c r="P56" i="4" s="1"/>
  <c r="F57" i="4"/>
  <c r="G57" i="4"/>
  <c r="H57" i="4" s="1"/>
  <c r="I57" i="4" s="1"/>
  <c r="J57" i="4" s="1"/>
  <c r="K57" i="4" s="1"/>
  <c r="L57" i="4" s="1"/>
  <c r="M57" i="4" s="1"/>
  <c r="N57" i="4" s="1"/>
  <c r="O57" i="4" s="1"/>
  <c r="P57" i="4" s="1"/>
  <c r="F58" i="4"/>
  <c r="G58" i="4"/>
  <c r="H58" i="4" s="1"/>
  <c r="I58" i="4" s="1"/>
  <c r="J58" i="4" s="1"/>
  <c r="K58" i="4" s="1"/>
  <c r="L58" i="4" s="1"/>
  <c r="M58" i="4" s="1"/>
  <c r="N58" i="4" s="1"/>
  <c r="O58" i="4" s="1"/>
  <c r="P58" i="4" s="1"/>
  <c r="F59" i="4"/>
  <c r="G59" i="4" s="1"/>
  <c r="H59" i="4" s="1"/>
  <c r="I59" i="4" s="1"/>
  <c r="J59" i="4" s="1"/>
  <c r="K59" i="4" s="1"/>
  <c r="L59" i="4" s="1"/>
  <c r="M59" i="4" s="1"/>
  <c r="N59" i="4" s="1"/>
  <c r="O59" i="4" s="1"/>
  <c r="P59" i="4" s="1"/>
  <c r="F60" i="4"/>
  <c r="G60" i="4" s="1"/>
  <c r="H60" i="4" s="1"/>
  <c r="I60" i="4"/>
  <c r="J60" i="4" s="1"/>
  <c r="K60" i="4" s="1"/>
  <c r="L60" i="4" s="1"/>
  <c r="M60" i="4" s="1"/>
  <c r="N60" i="4" s="1"/>
  <c r="O60" i="4" s="1"/>
  <c r="P60" i="4" s="1"/>
  <c r="F61" i="4"/>
  <c r="G61" i="4" s="1"/>
  <c r="H61" i="4"/>
  <c r="I61" i="4" s="1"/>
  <c r="J61" i="4" s="1"/>
  <c r="K61" i="4" s="1"/>
  <c r="L61" i="4" s="1"/>
  <c r="M61" i="4" s="1"/>
  <c r="N61" i="4" s="1"/>
  <c r="O61" i="4" s="1"/>
  <c r="P61" i="4" s="1"/>
  <c r="F62" i="4"/>
  <c r="G62" i="4" s="1"/>
  <c r="H62" i="4" s="1"/>
  <c r="I62" i="4" s="1"/>
  <c r="J62" i="4" s="1"/>
  <c r="K62" i="4"/>
  <c r="L62" i="4" s="1"/>
  <c r="M62" i="4"/>
  <c r="N62" i="4" s="1"/>
  <c r="O62" i="4" s="1"/>
  <c r="P62" i="4" s="1"/>
  <c r="F63" i="4"/>
  <c r="G63" i="4"/>
  <c r="H63" i="4"/>
  <c r="I63" i="4" s="1"/>
  <c r="J63" i="4" s="1"/>
  <c r="K63" i="4" s="1"/>
  <c r="L63" i="4" s="1"/>
  <c r="M63" i="4" s="1"/>
  <c r="N63" i="4" s="1"/>
  <c r="O63" i="4" s="1"/>
  <c r="P63" i="4" s="1"/>
  <c r="F64" i="4"/>
  <c r="G64" i="4"/>
  <c r="H64" i="4" s="1"/>
  <c r="I64" i="4" s="1"/>
  <c r="J64" i="4" s="1"/>
  <c r="K64" i="4" s="1"/>
  <c r="L64" i="4" s="1"/>
  <c r="M64" i="4"/>
  <c r="N64" i="4" s="1"/>
  <c r="O64" i="4" s="1"/>
  <c r="P64" i="4" s="1"/>
  <c r="F65" i="4"/>
  <c r="G65" i="4"/>
  <c r="H65" i="4" s="1"/>
  <c r="I65" i="4" s="1"/>
  <c r="J65" i="4" s="1"/>
  <c r="K65" i="4" s="1"/>
  <c r="L65" i="4" s="1"/>
  <c r="M65" i="4" s="1"/>
  <c r="N65" i="4" s="1"/>
  <c r="O65" i="4" s="1"/>
  <c r="P65" i="4" s="1"/>
  <c r="F66" i="4"/>
  <c r="G66" i="4"/>
  <c r="H66" i="4" s="1"/>
  <c r="I66" i="4"/>
  <c r="J66" i="4" s="1"/>
  <c r="K66" i="4" s="1"/>
  <c r="L66" i="4" s="1"/>
  <c r="M66" i="4" s="1"/>
  <c r="N66" i="4" s="1"/>
  <c r="O66" i="4" s="1"/>
  <c r="P66" i="4" s="1"/>
  <c r="F67" i="4"/>
  <c r="G67" i="4" s="1"/>
  <c r="H67" i="4" s="1"/>
  <c r="I67" i="4"/>
  <c r="J67" i="4" s="1"/>
  <c r="K67" i="4" s="1"/>
  <c r="L67" i="4" s="1"/>
  <c r="M67" i="4" s="1"/>
  <c r="N67" i="4" s="1"/>
  <c r="O67" i="4" s="1"/>
  <c r="P67" i="4" s="1"/>
  <c r="F68" i="4"/>
  <c r="G68" i="4" s="1"/>
  <c r="H68" i="4"/>
  <c r="I68" i="4"/>
  <c r="J68" i="4" s="1"/>
  <c r="K68" i="4" s="1"/>
  <c r="L68" i="4" s="1"/>
  <c r="M68" i="4" s="1"/>
  <c r="N68" i="4" s="1"/>
  <c r="O68" i="4" s="1"/>
  <c r="P68" i="4" s="1"/>
  <c r="F69" i="4"/>
  <c r="G69" i="4" s="1"/>
  <c r="H69" i="4" s="1"/>
  <c r="I69" i="4" s="1"/>
  <c r="J69" i="4" s="1"/>
  <c r="K69" i="4" s="1"/>
  <c r="L69" i="4" s="1"/>
  <c r="M69" i="4" s="1"/>
  <c r="N69" i="4" s="1"/>
  <c r="O69" i="4" s="1"/>
  <c r="P69" i="4" s="1"/>
  <c r="F70" i="4"/>
  <c r="G70" i="4" s="1"/>
  <c r="H70" i="4"/>
  <c r="I70" i="4" s="1"/>
  <c r="J70" i="4" s="1"/>
  <c r="K70" i="4" s="1"/>
  <c r="L70" i="4" s="1"/>
  <c r="M70" i="4" s="1"/>
  <c r="N70" i="4" s="1"/>
  <c r="O70" i="4" s="1"/>
  <c r="P70" i="4" s="1"/>
  <c r="F71" i="4"/>
  <c r="G71" i="4"/>
  <c r="H71" i="4" s="1"/>
  <c r="I71" i="4" s="1"/>
  <c r="J71" i="4" s="1"/>
  <c r="K71" i="4" s="1"/>
  <c r="L71" i="4" s="1"/>
  <c r="M71" i="4" s="1"/>
  <c r="N71" i="4" s="1"/>
  <c r="O71" i="4" s="1"/>
  <c r="P71" i="4" s="1"/>
  <c r="F72" i="4"/>
  <c r="G72" i="4" s="1"/>
  <c r="H72" i="4" s="1"/>
  <c r="I72" i="4" s="1"/>
  <c r="J72" i="4" s="1"/>
  <c r="K72" i="4" s="1"/>
  <c r="L72" i="4" s="1"/>
  <c r="M72" i="4" s="1"/>
  <c r="N72" i="4" s="1"/>
  <c r="O72" i="4" s="1"/>
  <c r="P72" i="4" s="1"/>
  <c r="F73" i="4"/>
  <c r="G73" i="4" s="1"/>
  <c r="H73" i="4" s="1"/>
  <c r="I73" i="4" s="1"/>
  <c r="J73" i="4" s="1"/>
  <c r="K73" i="4" s="1"/>
  <c r="L73" i="4" s="1"/>
  <c r="M73" i="4" s="1"/>
  <c r="N73" i="4" s="1"/>
  <c r="O73" i="4" s="1"/>
  <c r="P73" i="4" s="1"/>
  <c r="F74" i="4"/>
  <c r="G74" i="4" s="1"/>
  <c r="H74" i="4" s="1"/>
  <c r="I74" i="4" s="1"/>
  <c r="J74" i="4" s="1"/>
  <c r="K74" i="4" s="1"/>
  <c r="L74" i="4" s="1"/>
  <c r="M74" i="4" s="1"/>
  <c r="N74" i="4" s="1"/>
  <c r="O74" i="4" s="1"/>
  <c r="P74" i="4" s="1"/>
  <c r="F75" i="4"/>
  <c r="G75" i="4"/>
  <c r="H75" i="4"/>
  <c r="I75" i="4" s="1"/>
  <c r="J75" i="4" s="1"/>
  <c r="K75" i="4" s="1"/>
  <c r="L75" i="4" s="1"/>
  <c r="M75" i="4" s="1"/>
  <c r="N75" i="4" s="1"/>
  <c r="O75" i="4" s="1"/>
  <c r="P75" i="4" s="1"/>
  <c r="F76" i="4"/>
  <c r="G76" i="4" s="1"/>
  <c r="H76" i="4" s="1"/>
  <c r="I76" i="4" s="1"/>
  <c r="J76" i="4" s="1"/>
  <c r="K76" i="4" s="1"/>
  <c r="L76" i="4" s="1"/>
  <c r="M76" i="4" s="1"/>
  <c r="N76" i="4" s="1"/>
  <c r="O76" i="4" s="1"/>
  <c r="P76" i="4" s="1"/>
  <c r="F77" i="4"/>
  <c r="G77" i="4" s="1"/>
  <c r="H77" i="4" s="1"/>
  <c r="I77" i="4" s="1"/>
  <c r="J77" i="4" s="1"/>
  <c r="K77" i="4" s="1"/>
  <c r="L77" i="4" s="1"/>
  <c r="M77" i="4" s="1"/>
  <c r="N77" i="4" s="1"/>
  <c r="O77" i="4" s="1"/>
  <c r="P77" i="4" s="1"/>
  <c r="F78" i="4"/>
  <c r="G78" i="4"/>
  <c r="H78" i="4" s="1"/>
  <c r="I78" i="4" s="1"/>
  <c r="J78" i="4" s="1"/>
  <c r="K78" i="4" s="1"/>
  <c r="L78" i="4" s="1"/>
  <c r="M78" i="4" s="1"/>
  <c r="N78" i="4" s="1"/>
  <c r="O78" i="4" s="1"/>
  <c r="P78" i="4" s="1"/>
  <c r="F79" i="4"/>
  <c r="G79" i="4"/>
  <c r="H79" i="4" s="1"/>
  <c r="I79" i="4" s="1"/>
  <c r="J79" i="4" s="1"/>
  <c r="K79" i="4" s="1"/>
  <c r="L79" i="4" s="1"/>
  <c r="M79" i="4" s="1"/>
  <c r="N79" i="4" s="1"/>
  <c r="O79" i="4" s="1"/>
  <c r="P79" i="4" s="1"/>
  <c r="F80" i="4"/>
  <c r="G80" i="4" s="1"/>
  <c r="H80" i="4" s="1"/>
  <c r="I80" i="4" s="1"/>
  <c r="J80" i="4" s="1"/>
  <c r="K80" i="4" s="1"/>
  <c r="L80" i="4" s="1"/>
  <c r="M80" i="4" s="1"/>
  <c r="N80" i="4" s="1"/>
  <c r="O80" i="4" s="1"/>
  <c r="P80" i="4" s="1"/>
  <c r="F81" i="4"/>
  <c r="G81" i="4" s="1"/>
  <c r="H81" i="4" s="1"/>
  <c r="I81" i="4" s="1"/>
  <c r="J81" i="4" s="1"/>
  <c r="K81" i="4" s="1"/>
  <c r="L81" i="4" s="1"/>
  <c r="M81" i="4" s="1"/>
  <c r="N81" i="4" s="1"/>
  <c r="O81" i="4" s="1"/>
  <c r="P81" i="4" s="1"/>
  <c r="F82" i="4"/>
  <c r="G82" i="4" s="1"/>
  <c r="H82" i="4" s="1"/>
  <c r="I82" i="4" s="1"/>
  <c r="J82" i="4" s="1"/>
  <c r="K82" i="4" s="1"/>
  <c r="L82" i="4" s="1"/>
  <c r="M82" i="4" s="1"/>
  <c r="N82" i="4" s="1"/>
  <c r="O82" i="4" s="1"/>
  <c r="P82" i="4" s="1"/>
  <c r="F83" i="4"/>
  <c r="G83" i="4"/>
  <c r="H83" i="4"/>
  <c r="I83" i="4" s="1"/>
  <c r="J83" i="4" s="1"/>
  <c r="K83" i="4" s="1"/>
  <c r="L83" i="4" s="1"/>
  <c r="M83" i="4" s="1"/>
  <c r="N83" i="4" s="1"/>
  <c r="O83" i="4" s="1"/>
  <c r="P83" i="4" s="1"/>
  <c r="F84" i="4"/>
  <c r="G84" i="4" s="1"/>
  <c r="H84" i="4" s="1"/>
  <c r="I84" i="4" s="1"/>
  <c r="J84" i="4" s="1"/>
  <c r="K84" i="4" s="1"/>
  <c r="L84" i="4" s="1"/>
  <c r="M84" i="4" s="1"/>
  <c r="N84" i="4" s="1"/>
  <c r="O84" i="4" s="1"/>
  <c r="P84" i="4" s="1"/>
  <c r="F85" i="4"/>
  <c r="G85" i="4" s="1"/>
  <c r="H85" i="4" s="1"/>
  <c r="I85" i="4" s="1"/>
  <c r="J85" i="4" s="1"/>
  <c r="K85" i="4" s="1"/>
  <c r="L85" i="4" s="1"/>
  <c r="M85" i="4" s="1"/>
  <c r="N85" i="4" s="1"/>
  <c r="O85" i="4" s="1"/>
  <c r="P85" i="4" s="1"/>
  <c r="F86" i="4"/>
  <c r="G86" i="4"/>
  <c r="H86" i="4" s="1"/>
  <c r="I86" i="4" s="1"/>
  <c r="J86" i="4" s="1"/>
  <c r="K86" i="4" s="1"/>
  <c r="L86" i="4" s="1"/>
  <c r="M86" i="4" s="1"/>
  <c r="N86" i="4" s="1"/>
  <c r="O86" i="4" s="1"/>
  <c r="P86" i="4" s="1"/>
  <c r="F87" i="4"/>
  <c r="G87" i="4"/>
  <c r="H87" i="4" s="1"/>
  <c r="I87" i="4" s="1"/>
  <c r="J87" i="4" s="1"/>
  <c r="K87" i="4" s="1"/>
  <c r="L87" i="4" s="1"/>
  <c r="M87" i="4" s="1"/>
  <c r="N87" i="4" s="1"/>
  <c r="O87" i="4" s="1"/>
  <c r="P87" i="4" s="1"/>
  <c r="F88" i="4"/>
  <c r="G88" i="4" s="1"/>
  <c r="H88" i="4" s="1"/>
  <c r="I88" i="4" s="1"/>
  <c r="J88" i="4" s="1"/>
  <c r="K88" i="4" s="1"/>
  <c r="L88" i="4" s="1"/>
  <c r="M88" i="4" s="1"/>
  <c r="N88" i="4" s="1"/>
  <c r="O88" i="4" s="1"/>
  <c r="P88" i="4" s="1"/>
  <c r="F89" i="4"/>
  <c r="G89" i="4" s="1"/>
  <c r="H89" i="4" s="1"/>
  <c r="I89" i="4" s="1"/>
  <c r="J89" i="4" s="1"/>
  <c r="K89" i="4" s="1"/>
  <c r="L89" i="4" s="1"/>
  <c r="M89" i="4" s="1"/>
  <c r="N89" i="4" s="1"/>
  <c r="O89" i="4" s="1"/>
  <c r="P89" i="4" s="1"/>
  <c r="F90" i="4"/>
  <c r="G90" i="4" s="1"/>
  <c r="H90" i="4" s="1"/>
  <c r="I90" i="4" s="1"/>
  <c r="J90" i="4" s="1"/>
  <c r="K90" i="4" s="1"/>
  <c r="L90" i="4" s="1"/>
  <c r="M90" i="4" s="1"/>
  <c r="N90" i="4" s="1"/>
  <c r="O90" i="4" s="1"/>
  <c r="P90" i="4" s="1"/>
  <c r="F91" i="4"/>
  <c r="G91" i="4"/>
  <c r="H91" i="4"/>
  <c r="I91" i="4" s="1"/>
  <c r="J91" i="4" s="1"/>
  <c r="K91" i="4" s="1"/>
  <c r="L91" i="4" s="1"/>
  <c r="M91" i="4" s="1"/>
  <c r="N91" i="4" s="1"/>
  <c r="O91" i="4" s="1"/>
  <c r="P91" i="4" s="1"/>
  <c r="F92" i="4"/>
  <c r="G92" i="4" s="1"/>
  <c r="H92" i="4" s="1"/>
  <c r="I92" i="4" s="1"/>
  <c r="J92" i="4" s="1"/>
  <c r="K92" i="4" s="1"/>
  <c r="L92" i="4" s="1"/>
  <c r="M92" i="4" s="1"/>
  <c r="N92" i="4" s="1"/>
  <c r="O92" i="4" s="1"/>
  <c r="P92" i="4" s="1"/>
  <c r="F93" i="4"/>
  <c r="G93" i="4" s="1"/>
  <c r="H93" i="4" s="1"/>
  <c r="I93" i="4" s="1"/>
  <c r="J93" i="4" s="1"/>
  <c r="K93" i="4" s="1"/>
  <c r="L93" i="4" s="1"/>
  <c r="M93" i="4" s="1"/>
  <c r="N93" i="4" s="1"/>
  <c r="O93" i="4" s="1"/>
  <c r="P93" i="4" s="1"/>
  <c r="F94" i="4"/>
  <c r="G94" i="4"/>
  <c r="H94" i="4" s="1"/>
  <c r="I94" i="4" s="1"/>
  <c r="J94" i="4" s="1"/>
  <c r="K94" i="4" s="1"/>
  <c r="L94" i="4" s="1"/>
  <c r="M94" i="4" s="1"/>
  <c r="N94" i="4" s="1"/>
  <c r="O94" i="4" s="1"/>
  <c r="P94" i="4" s="1"/>
  <c r="F95" i="4"/>
  <c r="G95" i="4"/>
  <c r="H95" i="4" s="1"/>
  <c r="I95" i="4" s="1"/>
  <c r="J95" i="4" s="1"/>
  <c r="K95" i="4" s="1"/>
  <c r="L95" i="4" s="1"/>
  <c r="M95" i="4" s="1"/>
  <c r="N95" i="4" s="1"/>
  <c r="O95" i="4" s="1"/>
  <c r="P95" i="4" s="1"/>
  <c r="F96" i="4"/>
  <c r="G96" i="4" s="1"/>
  <c r="H96" i="4" s="1"/>
  <c r="I96" i="4" s="1"/>
  <c r="J96" i="4" s="1"/>
  <c r="K96" i="4" s="1"/>
  <c r="L96" i="4" s="1"/>
  <c r="M96" i="4" s="1"/>
  <c r="N96" i="4" s="1"/>
  <c r="O96" i="4" s="1"/>
  <c r="P96" i="4" s="1"/>
  <c r="F97" i="4"/>
  <c r="G97" i="4" s="1"/>
  <c r="H97" i="4" s="1"/>
  <c r="I97" i="4" s="1"/>
  <c r="J97" i="4" s="1"/>
  <c r="K97" i="4" s="1"/>
  <c r="L97" i="4" s="1"/>
  <c r="M97" i="4" s="1"/>
  <c r="N97" i="4" s="1"/>
  <c r="O97" i="4" s="1"/>
  <c r="P97" i="4" s="1"/>
  <c r="F98" i="4"/>
  <c r="G98" i="4" s="1"/>
  <c r="H98" i="4" s="1"/>
  <c r="I98" i="4" s="1"/>
  <c r="J98" i="4" s="1"/>
  <c r="K98" i="4" s="1"/>
  <c r="L98" i="4" s="1"/>
  <c r="M98" i="4" s="1"/>
  <c r="N98" i="4" s="1"/>
  <c r="O98" i="4" s="1"/>
  <c r="P98" i="4" s="1"/>
  <c r="F99" i="4"/>
  <c r="G99" i="4"/>
  <c r="H99" i="4"/>
  <c r="I99" i="4" s="1"/>
  <c r="J99" i="4" s="1"/>
  <c r="K99" i="4" s="1"/>
  <c r="L99" i="4" s="1"/>
  <c r="M99" i="4" s="1"/>
  <c r="N99" i="4" s="1"/>
  <c r="O99" i="4" s="1"/>
  <c r="P99" i="4" s="1"/>
  <c r="F100" i="4"/>
  <c r="G100" i="4" s="1"/>
  <c r="H100" i="4" s="1"/>
  <c r="I100" i="4" s="1"/>
  <c r="J100" i="4" s="1"/>
  <c r="K100" i="4" s="1"/>
  <c r="L100" i="4" s="1"/>
  <c r="M100" i="4" s="1"/>
  <c r="N100" i="4" s="1"/>
  <c r="O100" i="4" s="1"/>
  <c r="P100" i="4" s="1"/>
  <c r="F101" i="4"/>
  <c r="G101" i="4" s="1"/>
  <c r="H101" i="4" s="1"/>
  <c r="I101" i="4" s="1"/>
  <c r="J101" i="4" s="1"/>
  <c r="K101" i="4" s="1"/>
  <c r="L101" i="4" s="1"/>
  <c r="M101" i="4" s="1"/>
  <c r="N101" i="4" s="1"/>
  <c r="O101" i="4" s="1"/>
  <c r="P101" i="4" s="1"/>
  <c r="G2" i="4"/>
  <c r="H2" i="4" s="1"/>
  <c r="I2" i="4" s="1"/>
  <c r="J2" i="4" s="1"/>
  <c r="K2" i="4" s="1"/>
  <c r="L2" i="4" s="1"/>
  <c r="M2" i="4" s="1"/>
  <c r="N2" i="4" s="1"/>
  <c r="O2" i="4" s="1"/>
  <c r="P2" i="4" s="1"/>
  <c r="B101" i="4"/>
  <c r="C101" i="4" s="1"/>
  <c r="D101" i="4" s="1"/>
  <c r="E101" i="4" s="1"/>
  <c r="B100" i="4"/>
  <c r="C100" i="4" s="1"/>
  <c r="D100" i="4" s="1"/>
  <c r="E100" i="4" s="1"/>
  <c r="B99" i="4"/>
  <c r="C99" i="4" s="1"/>
  <c r="D99" i="4" s="1"/>
  <c r="E99" i="4" s="1"/>
  <c r="B98" i="4"/>
  <c r="C98" i="4" s="1"/>
  <c r="D98" i="4" s="1"/>
  <c r="E98" i="4" s="1"/>
  <c r="B97" i="4"/>
  <c r="C97" i="4" s="1"/>
  <c r="D97" i="4" s="1"/>
  <c r="E97" i="4" s="1"/>
  <c r="B96" i="4"/>
  <c r="C96" i="4" s="1"/>
  <c r="D96" i="4" s="1"/>
  <c r="E96" i="4" s="1"/>
  <c r="B95" i="4"/>
  <c r="C95" i="4" s="1"/>
  <c r="D95" i="4" s="1"/>
  <c r="E95" i="4" s="1"/>
  <c r="B94" i="4"/>
  <c r="C94" i="4" s="1"/>
  <c r="D94" i="4" s="1"/>
  <c r="E94" i="4" s="1"/>
  <c r="B93" i="4"/>
  <c r="C93" i="4" s="1"/>
  <c r="D93" i="4" s="1"/>
  <c r="E93" i="4" s="1"/>
  <c r="B92" i="4"/>
  <c r="C92" i="4" s="1"/>
  <c r="D92" i="4" s="1"/>
  <c r="E92" i="4" s="1"/>
  <c r="B91" i="4"/>
  <c r="C91" i="4" s="1"/>
  <c r="D91" i="4" s="1"/>
  <c r="E91" i="4" s="1"/>
  <c r="B90" i="4"/>
  <c r="C90" i="4" s="1"/>
  <c r="D90" i="4" s="1"/>
  <c r="E90" i="4" s="1"/>
  <c r="B89" i="4"/>
  <c r="C89" i="4" s="1"/>
  <c r="D89" i="4" s="1"/>
  <c r="E89" i="4" s="1"/>
  <c r="B88" i="4"/>
  <c r="C88" i="4" s="1"/>
  <c r="D88" i="4" s="1"/>
  <c r="E88" i="4" s="1"/>
  <c r="B87" i="4"/>
  <c r="C87" i="4" s="1"/>
  <c r="D87" i="4" s="1"/>
  <c r="E87" i="4" s="1"/>
  <c r="B86" i="4"/>
  <c r="C86" i="4" s="1"/>
  <c r="D86" i="4" s="1"/>
  <c r="E86" i="4" s="1"/>
  <c r="B85" i="4"/>
  <c r="C85" i="4" s="1"/>
  <c r="D85" i="4" s="1"/>
  <c r="E85" i="4" s="1"/>
  <c r="B84" i="4"/>
  <c r="C84" i="4" s="1"/>
  <c r="D84" i="4" s="1"/>
  <c r="E84" i="4" s="1"/>
  <c r="B83" i="4"/>
  <c r="C83" i="4" s="1"/>
  <c r="D83" i="4" s="1"/>
  <c r="E83" i="4" s="1"/>
  <c r="B82" i="4"/>
  <c r="C82" i="4" s="1"/>
  <c r="D82" i="4" s="1"/>
  <c r="E82" i="4" s="1"/>
  <c r="B81" i="4"/>
  <c r="C81" i="4" s="1"/>
  <c r="D81" i="4" s="1"/>
  <c r="E81" i="4" s="1"/>
  <c r="B80" i="4"/>
  <c r="C80" i="4" s="1"/>
  <c r="D80" i="4" s="1"/>
  <c r="E80" i="4" s="1"/>
  <c r="B79" i="4"/>
  <c r="C79" i="4" s="1"/>
  <c r="D79" i="4" s="1"/>
  <c r="E79" i="4" s="1"/>
  <c r="B78" i="4"/>
  <c r="C78" i="4" s="1"/>
  <c r="D78" i="4" s="1"/>
  <c r="E78" i="4" s="1"/>
  <c r="B77" i="4"/>
  <c r="C77" i="4" s="1"/>
  <c r="D77" i="4" s="1"/>
  <c r="E77" i="4" s="1"/>
  <c r="B76" i="4"/>
  <c r="C76" i="4" s="1"/>
  <c r="D76" i="4" s="1"/>
  <c r="E76" i="4" s="1"/>
  <c r="B75" i="4"/>
  <c r="C75" i="4" s="1"/>
  <c r="D75" i="4" s="1"/>
  <c r="E75" i="4" s="1"/>
  <c r="B74" i="4"/>
  <c r="C74" i="4" s="1"/>
  <c r="D74" i="4" s="1"/>
  <c r="E74" i="4" s="1"/>
  <c r="B73" i="4"/>
  <c r="C73" i="4" s="1"/>
  <c r="D73" i="4" s="1"/>
  <c r="E73" i="4" s="1"/>
  <c r="B72" i="4"/>
  <c r="C72" i="4" s="1"/>
  <c r="D72" i="4" s="1"/>
  <c r="E72" i="4" s="1"/>
  <c r="B71" i="4"/>
  <c r="C71" i="4" s="1"/>
  <c r="D71" i="4" s="1"/>
  <c r="E71" i="4" s="1"/>
  <c r="B70" i="4"/>
  <c r="C70" i="4" s="1"/>
  <c r="D70" i="4" s="1"/>
  <c r="E70" i="4" s="1"/>
  <c r="B69" i="4"/>
  <c r="C69" i="4" s="1"/>
  <c r="D69" i="4" s="1"/>
  <c r="E69" i="4" s="1"/>
  <c r="B68" i="4"/>
  <c r="C68" i="4" s="1"/>
  <c r="D68" i="4" s="1"/>
  <c r="E68" i="4" s="1"/>
  <c r="B67" i="4"/>
  <c r="C67" i="4" s="1"/>
  <c r="D67" i="4" s="1"/>
  <c r="E67" i="4" s="1"/>
  <c r="B66" i="4"/>
  <c r="C66" i="4" s="1"/>
  <c r="D66" i="4" s="1"/>
  <c r="E66" i="4" s="1"/>
  <c r="B65" i="4"/>
  <c r="C65" i="4" s="1"/>
  <c r="D65" i="4" s="1"/>
  <c r="E65" i="4" s="1"/>
  <c r="B64" i="4"/>
  <c r="C64" i="4" s="1"/>
  <c r="D64" i="4" s="1"/>
  <c r="E64" i="4" s="1"/>
  <c r="B63" i="4"/>
  <c r="C63" i="4" s="1"/>
  <c r="D63" i="4" s="1"/>
  <c r="E63" i="4" s="1"/>
  <c r="B62" i="4"/>
  <c r="C62" i="4" s="1"/>
  <c r="D62" i="4" s="1"/>
  <c r="E62" i="4" s="1"/>
  <c r="B61" i="4"/>
  <c r="C61" i="4" s="1"/>
  <c r="D61" i="4" s="1"/>
  <c r="E61" i="4" s="1"/>
  <c r="B60" i="4"/>
  <c r="C60" i="4" s="1"/>
  <c r="D60" i="4" s="1"/>
  <c r="E60" i="4" s="1"/>
  <c r="B59" i="4"/>
  <c r="C59" i="4" s="1"/>
  <c r="D59" i="4" s="1"/>
  <c r="E59" i="4" s="1"/>
  <c r="B58" i="4"/>
  <c r="C58" i="4" s="1"/>
  <c r="D58" i="4" s="1"/>
  <c r="E58" i="4" s="1"/>
  <c r="B57" i="4"/>
  <c r="C57" i="4" s="1"/>
  <c r="D57" i="4" s="1"/>
  <c r="E57" i="4" s="1"/>
  <c r="B56" i="4"/>
  <c r="C56" i="4" s="1"/>
  <c r="D56" i="4" s="1"/>
  <c r="E56" i="4" s="1"/>
  <c r="B55" i="4"/>
  <c r="C55" i="4" s="1"/>
  <c r="D55" i="4" s="1"/>
  <c r="E55" i="4" s="1"/>
  <c r="B54" i="4"/>
  <c r="C54" i="4" s="1"/>
  <c r="D54" i="4" s="1"/>
  <c r="E54" i="4" s="1"/>
  <c r="B53" i="4"/>
  <c r="C53" i="4" s="1"/>
  <c r="D53" i="4" s="1"/>
  <c r="E53" i="4" s="1"/>
  <c r="B52" i="4"/>
  <c r="C52" i="4" s="1"/>
  <c r="D52" i="4" s="1"/>
  <c r="E52" i="4" s="1"/>
  <c r="B51" i="4"/>
  <c r="C51" i="4" s="1"/>
  <c r="D51" i="4" s="1"/>
  <c r="E51" i="4" s="1"/>
  <c r="B50" i="4"/>
  <c r="C50" i="4" s="1"/>
  <c r="D50" i="4" s="1"/>
  <c r="E50" i="4" s="1"/>
  <c r="B49" i="4"/>
  <c r="C49" i="4" s="1"/>
  <c r="D49" i="4" s="1"/>
  <c r="E49" i="4" s="1"/>
  <c r="B48" i="4"/>
  <c r="C48" i="4" s="1"/>
  <c r="D48" i="4" s="1"/>
  <c r="E48" i="4" s="1"/>
  <c r="B47" i="4"/>
  <c r="C47" i="4" s="1"/>
  <c r="D47" i="4" s="1"/>
  <c r="E47" i="4" s="1"/>
  <c r="B46" i="4"/>
  <c r="C46" i="4" s="1"/>
  <c r="D46" i="4" s="1"/>
  <c r="E46" i="4" s="1"/>
  <c r="B45" i="4"/>
  <c r="C45" i="4" s="1"/>
  <c r="D45" i="4" s="1"/>
  <c r="E45" i="4" s="1"/>
  <c r="B44" i="4"/>
  <c r="C44" i="4" s="1"/>
  <c r="D44" i="4" s="1"/>
  <c r="E44" i="4" s="1"/>
  <c r="B43" i="4"/>
  <c r="C43" i="4" s="1"/>
  <c r="D43" i="4" s="1"/>
  <c r="E43" i="4" s="1"/>
  <c r="B42" i="4"/>
  <c r="C42" i="4" s="1"/>
  <c r="D42" i="4" s="1"/>
  <c r="E42" i="4" s="1"/>
  <c r="B41" i="4"/>
  <c r="C41" i="4" s="1"/>
  <c r="D41" i="4" s="1"/>
  <c r="E41" i="4" s="1"/>
  <c r="B40" i="4"/>
  <c r="C40" i="4" s="1"/>
  <c r="D40" i="4" s="1"/>
  <c r="E40" i="4" s="1"/>
  <c r="B39" i="4"/>
  <c r="C39" i="4" s="1"/>
  <c r="D39" i="4" s="1"/>
  <c r="E39" i="4" s="1"/>
  <c r="B38" i="4"/>
  <c r="C38" i="4" s="1"/>
  <c r="D38" i="4" s="1"/>
  <c r="E38" i="4" s="1"/>
  <c r="B37" i="4"/>
  <c r="C37" i="4" s="1"/>
  <c r="D37" i="4" s="1"/>
  <c r="E37" i="4" s="1"/>
  <c r="B36" i="4"/>
  <c r="C36" i="4" s="1"/>
  <c r="D36" i="4" s="1"/>
  <c r="E36" i="4" s="1"/>
  <c r="B35" i="4"/>
  <c r="C35" i="4" s="1"/>
  <c r="D35" i="4" s="1"/>
  <c r="E35" i="4" s="1"/>
  <c r="B34" i="4"/>
  <c r="C34" i="4" s="1"/>
  <c r="D34" i="4" s="1"/>
  <c r="E34" i="4" s="1"/>
  <c r="B33" i="4"/>
  <c r="C33" i="4" s="1"/>
  <c r="D33" i="4" s="1"/>
  <c r="E33" i="4" s="1"/>
  <c r="B32" i="4"/>
  <c r="C32" i="4" s="1"/>
  <c r="D32" i="4" s="1"/>
  <c r="E32" i="4" s="1"/>
  <c r="B31" i="4"/>
  <c r="C31" i="4" s="1"/>
  <c r="D31" i="4" s="1"/>
  <c r="E31" i="4" s="1"/>
  <c r="B30" i="4"/>
  <c r="C30" i="4" s="1"/>
  <c r="D30" i="4" s="1"/>
  <c r="E30" i="4" s="1"/>
  <c r="B29" i="4"/>
  <c r="C29" i="4" s="1"/>
  <c r="D29" i="4" s="1"/>
  <c r="E29" i="4" s="1"/>
  <c r="B28" i="4"/>
  <c r="C28" i="4" s="1"/>
  <c r="D28" i="4" s="1"/>
  <c r="E28" i="4" s="1"/>
  <c r="B27" i="4"/>
  <c r="C27" i="4" s="1"/>
  <c r="D27" i="4" s="1"/>
  <c r="E27" i="4" s="1"/>
  <c r="B26" i="4"/>
  <c r="C26" i="4" s="1"/>
  <c r="D26" i="4" s="1"/>
  <c r="E26" i="4" s="1"/>
  <c r="B25" i="4"/>
  <c r="C25" i="4" s="1"/>
  <c r="D25" i="4" s="1"/>
  <c r="E25" i="4" s="1"/>
  <c r="B24" i="4"/>
  <c r="C24" i="4" s="1"/>
  <c r="D24" i="4" s="1"/>
  <c r="E24" i="4" s="1"/>
  <c r="B23" i="4"/>
  <c r="C23" i="4" s="1"/>
  <c r="D23" i="4" s="1"/>
  <c r="E23" i="4" s="1"/>
  <c r="B22" i="4"/>
  <c r="C22" i="4" s="1"/>
  <c r="D22" i="4" s="1"/>
  <c r="E22" i="4" s="1"/>
  <c r="B21" i="4"/>
  <c r="C21" i="4" s="1"/>
  <c r="D21" i="4" s="1"/>
  <c r="E21" i="4" s="1"/>
  <c r="B20" i="4"/>
  <c r="C20" i="4" s="1"/>
  <c r="D20" i="4" s="1"/>
  <c r="E20" i="4" s="1"/>
  <c r="B19" i="4"/>
  <c r="C19" i="4" s="1"/>
  <c r="D19" i="4" s="1"/>
  <c r="E19" i="4" s="1"/>
  <c r="B18" i="4"/>
  <c r="C18" i="4" s="1"/>
  <c r="D18" i="4" s="1"/>
  <c r="E18" i="4" s="1"/>
  <c r="B17" i="4"/>
  <c r="C17" i="4" s="1"/>
  <c r="D17" i="4" s="1"/>
  <c r="E17" i="4" s="1"/>
  <c r="B16" i="4"/>
  <c r="C16" i="4" s="1"/>
  <c r="D16" i="4" s="1"/>
  <c r="E16" i="4" s="1"/>
  <c r="B15" i="4"/>
  <c r="C15" i="4" s="1"/>
  <c r="D15" i="4" s="1"/>
  <c r="E15" i="4" s="1"/>
  <c r="B14" i="4"/>
  <c r="C14" i="4" s="1"/>
  <c r="D14" i="4" s="1"/>
  <c r="E14" i="4" s="1"/>
  <c r="B13" i="4"/>
  <c r="C13" i="4" s="1"/>
  <c r="D13" i="4" s="1"/>
  <c r="E13" i="4" s="1"/>
  <c r="B12" i="4"/>
  <c r="C12" i="4" s="1"/>
  <c r="D12" i="4" s="1"/>
  <c r="E12" i="4" s="1"/>
  <c r="B11" i="4"/>
  <c r="C11" i="4" s="1"/>
  <c r="D11" i="4" s="1"/>
  <c r="E11" i="4" s="1"/>
  <c r="B10" i="4"/>
  <c r="C10" i="4" s="1"/>
  <c r="D10" i="4" s="1"/>
  <c r="E10" i="4" s="1"/>
  <c r="B9" i="4"/>
  <c r="C9" i="4" s="1"/>
  <c r="D9" i="4" s="1"/>
  <c r="E9" i="4" s="1"/>
  <c r="B8" i="4"/>
  <c r="C8" i="4" s="1"/>
  <c r="D8" i="4" s="1"/>
  <c r="E8" i="4" s="1"/>
  <c r="B7" i="4"/>
  <c r="C7" i="4" s="1"/>
  <c r="D7" i="4" s="1"/>
  <c r="E7" i="4" s="1"/>
  <c r="B6" i="4"/>
  <c r="C6" i="4" s="1"/>
  <c r="D6" i="4" s="1"/>
  <c r="E6" i="4" s="1"/>
  <c r="B5" i="4"/>
  <c r="C5" i="4" s="1"/>
  <c r="D5" i="4" s="1"/>
  <c r="E5" i="4" s="1"/>
  <c r="B4" i="4"/>
  <c r="C4" i="4" s="1"/>
  <c r="D4" i="4" s="1"/>
  <c r="E4" i="4" s="1"/>
  <c r="B3" i="4"/>
  <c r="C3" i="4" s="1"/>
  <c r="D3" i="4" s="1"/>
  <c r="E3" i="4" s="1"/>
  <c r="B2" i="4"/>
  <c r="C2" i="4" s="1"/>
  <c r="D2" i="4" s="1"/>
  <c r="E2" i="4" s="1"/>
  <c r="F2" i="4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B2" i="1"/>
  <c r="C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H10" i="2" l="1"/>
  <c r="H2" i="2"/>
  <c r="F3" i="2" s="1"/>
  <c r="H3" i="2" s="1"/>
  <c r="F4" i="2" s="1"/>
  <c r="G10" i="2"/>
  <c r="G2" i="2"/>
  <c r="E3" i="2" s="1"/>
  <c r="E86" i="5"/>
  <c r="F86" i="5" s="1"/>
  <c r="G86" i="5" s="1"/>
  <c r="H86" i="5" s="1"/>
  <c r="I86" i="5" s="1"/>
  <c r="J86" i="5" s="1"/>
  <c r="K86" i="5" s="1"/>
  <c r="L86" i="5" s="1"/>
  <c r="M86" i="5" s="1"/>
  <c r="N86" i="5" s="1"/>
  <c r="D17" i="5"/>
  <c r="E17" i="5" s="1"/>
  <c r="F17" i="5" s="1"/>
  <c r="G17" i="5" s="1"/>
  <c r="H17" i="5" s="1"/>
  <c r="I17" i="5" s="1"/>
  <c r="J17" i="5" s="1"/>
  <c r="K17" i="5" s="1"/>
  <c r="L17" i="5" s="1"/>
  <c r="M17" i="5" s="1"/>
  <c r="N17" i="5" s="1"/>
  <c r="D32" i="5"/>
  <c r="E32" i="5" s="1"/>
  <c r="F32" i="5" s="1"/>
  <c r="G32" i="5" s="1"/>
  <c r="H32" i="5" s="1"/>
  <c r="I32" i="5" s="1"/>
  <c r="J32" i="5" s="1"/>
  <c r="K32" i="5" s="1"/>
  <c r="L32" i="5" s="1"/>
  <c r="M32" i="5" s="1"/>
  <c r="N32" i="5" s="1"/>
  <c r="H13" i="5"/>
  <c r="I13" i="5" s="1"/>
  <c r="J13" i="5" s="1"/>
  <c r="K13" i="5" s="1"/>
  <c r="L13" i="5" s="1"/>
  <c r="M13" i="5" s="1"/>
  <c r="N13" i="5" s="1"/>
  <c r="J43" i="5"/>
  <c r="K43" i="5" s="1"/>
  <c r="L43" i="5" s="1"/>
  <c r="M43" i="5" s="1"/>
  <c r="N43" i="5" s="1"/>
  <c r="O43" i="5"/>
  <c r="J35" i="5"/>
  <c r="K35" i="5" s="1"/>
  <c r="L35" i="5" s="1"/>
  <c r="M35" i="5" s="1"/>
  <c r="N35" i="5" s="1"/>
  <c r="E10" i="5"/>
  <c r="F10" i="5" s="1"/>
  <c r="G10" i="5" s="1"/>
  <c r="H10" i="5" s="1"/>
  <c r="I10" i="5" s="1"/>
  <c r="J10" i="5" s="1"/>
  <c r="K10" i="5" s="1"/>
  <c r="L10" i="5" s="1"/>
  <c r="M10" i="5" s="1"/>
  <c r="N10" i="5" s="1"/>
  <c r="H45" i="5"/>
  <c r="I45" i="5" s="1"/>
  <c r="J45" i="5" s="1"/>
  <c r="K45" i="5" s="1"/>
  <c r="L45" i="5" s="1"/>
  <c r="M45" i="5" s="1"/>
  <c r="N45" i="5" s="1"/>
  <c r="O56" i="5"/>
  <c r="O38" i="5"/>
  <c r="O16" i="5"/>
  <c r="O87" i="5"/>
  <c r="O48" i="5"/>
  <c r="O28" i="5"/>
  <c r="O5" i="5"/>
  <c r="O99" i="5"/>
  <c r="O79" i="5"/>
  <c r="F70" i="5"/>
  <c r="G70" i="5" s="1"/>
  <c r="H70" i="5" s="1"/>
  <c r="I70" i="5" s="1"/>
  <c r="J70" i="5" s="1"/>
  <c r="K70" i="5" s="1"/>
  <c r="L70" i="5" s="1"/>
  <c r="M70" i="5" s="1"/>
  <c r="N70" i="5" s="1"/>
  <c r="I101" i="5"/>
  <c r="J101" i="5" s="1"/>
  <c r="K101" i="5" s="1"/>
  <c r="L101" i="5" s="1"/>
  <c r="M101" i="5" s="1"/>
  <c r="N101" i="5" s="1"/>
  <c r="I89" i="5"/>
  <c r="J89" i="5" s="1"/>
  <c r="K89" i="5" s="1"/>
  <c r="L89" i="5" s="1"/>
  <c r="M89" i="5" s="1"/>
  <c r="N89" i="5" s="1"/>
  <c r="O89" i="5"/>
  <c r="O85" i="5"/>
  <c r="O81" i="5"/>
  <c r="L75" i="5"/>
  <c r="M75" i="5" s="1"/>
  <c r="N75" i="5" s="1"/>
  <c r="N65" i="5"/>
  <c r="O65" i="5"/>
  <c r="K77" i="5"/>
  <c r="L77" i="5" s="1"/>
  <c r="M77" i="5" s="1"/>
  <c r="N77" i="5" s="1"/>
  <c r="O96" i="5"/>
  <c r="H92" i="5"/>
  <c r="I92" i="5" s="1"/>
  <c r="J92" i="5" s="1"/>
  <c r="K92" i="5" s="1"/>
  <c r="L92" i="5" s="1"/>
  <c r="M92" i="5" s="1"/>
  <c r="N92" i="5" s="1"/>
  <c r="I82" i="5"/>
  <c r="J82" i="5" s="1"/>
  <c r="K82" i="5" s="1"/>
  <c r="L82" i="5" s="1"/>
  <c r="M82" i="5" s="1"/>
  <c r="N82" i="5" s="1"/>
  <c r="D80" i="5"/>
  <c r="E80" i="5" s="1"/>
  <c r="F80" i="5" s="1"/>
  <c r="G80" i="5" s="1"/>
  <c r="H80" i="5" s="1"/>
  <c r="I80" i="5" s="1"/>
  <c r="J80" i="5" s="1"/>
  <c r="K80" i="5" s="1"/>
  <c r="L80" i="5" s="1"/>
  <c r="M80" i="5" s="1"/>
  <c r="N80" i="5" s="1"/>
  <c r="O80" i="5"/>
  <c r="I71" i="5"/>
  <c r="J71" i="5" s="1"/>
  <c r="K71" i="5" s="1"/>
  <c r="L71" i="5" s="1"/>
  <c r="M71" i="5" s="1"/>
  <c r="N71" i="5" s="1"/>
  <c r="L59" i="5"/>
  <c r="M59" i="5" s="1"/>
  <c r="N59" i="5" s="1"/>
  <c r="E88" i="5"/>
  <c r="F88" i="5" s="1"/>
  <c r="G88" i="5" s="1"/>
  <c r="H88" i="5" s="1"/>
  <c r="I88" i="5" s="1"/>
  <c r="J88" i="5" s="1"/>
  <c r="K88" i="5" s="1"/>
  <c r="L88" i="5" s="1"/>
  <c r="M88" i="5" s="1"/>
  <c r="N88" i="5" s="1"/>
  <c r="K72" i="5"/>
  <c r="L72" i="5" s="1"/>
  <c r="M72" i="5" s="1"/>
  <c r="N72" i="5" s="1"/>
  <c r="G68" i="5"/>
  <c r="H68" i="5" s="1"/>
  <c r="I68" i="5" s="1"/>
  <c r="J68" i="5" s="1"/>
  <c r="K68" i="5" s="1"/>
  <c r="L68" i="5" s="1"/>
  <c r="M68" i="5" s="1"/>
  <c r="N68" i="5" s="1"/>
  <c r="H97" i="5"/>
  <c r="I97" i="5" s="1"/>
  <c r="J97" i="5" s="1"/>
  <c r="K97" i="5" s="1"/>
  <c r="L97" i="5" s="1"/>
  <c r="M97" i="5" s="1"/>
  <c r="N97" i="5" s="1"/>
  <c r="I54" i="5"/>
  <c r="J54" i="5" s="1"/>
  <c r="K54" i="5" s="1"/>
  <c r="L54" i="5" s="1"/>
  <c r="M54" i="5" s="1"/>
  <c r="N54" i="5" s="1"/>
  <c r="I24" i="5"/>
  <c r="J24" i="5" s="1"/>
  <c r="K24" i="5" s="1"/>
  <c r="L24" i="5" s="1"/>
  <c r="M24" i="5" s="1"/>
  <c r="N24" i="5" s="1"/>
  <c r="O84" i="5"/>
  <c r="D84" i="5"/>
  <c r="E84" i="5" s="1"/>
  <c r="F84" i="5" s="1"/>
  <c r="G84" i="5" s="1"/>
  <c r="H84" i="5" s="1"/>
  <c r="I84" i="5" s="1"/>
  <c r="J84" i="5" s="1"/>
  <c r="K84" i="5" s="1"/>
  <c r="L84" i="5" s="1"/>
  <c r="M84" i="5" s="1"/>
  <c r="N84" i="5" s="1"/>
  <c r="O64" i="5"/>
  <c r="E40" i="5"/>
  <c r="F40" i="5" s="1"/>
  <c r="G40" i="5" s="1"/>
  <c r="H40" i="5" s="1"/>
  <c r="I40" i="5" s="1"/>
  <c r="J40" i="5" s="1"/>
  <c r="K40" i="5" s="1"/>
  <c r="L40" i="5" s="1"/>
  <c r="M40" i="5" s="1"/>
  <c r="N40" i="5" s="1"/>
  <c r="O40" i="5"/>
  <c r="O7" i="5"/>
  <c r="O74" i="5"/>
  <c r="O91" i="5"/>
  <c r="O67" i="5"/>
  <c r="O53" i="5"/>
  <c r="O14" i="5"/>
  <c r="G100" i="5"/>
  <c r="H100" i="5" s="1"/>
  <c r="I100" i="5" s="1"/>
  <c r="J100" i="5" s="1"/>
  <c r="K100" i="5" s="1"/>
  <c r="L100" i="5" s="1"/>
  <c r="M100" i="5" s="1"/>
  <c r="N100" i="5" s="1"/>
  <c r="C95" i="5"/>
  <c r="D95" i="5" s="1"/>
  <c r="E95" i="5" s="1"/>
  <c r="F95" i="5" s="1"/>
  <c r="G95" i="5" s="1"/>
  <c r="H95" i="5" s="1"/>
  <c r="I95" i="5" s="1"/>
  <c r="J95" i="5" s="1"/>
  <c r="K95" i="5" s="1"/>
  <c r="L95" i="5" s="1"/>
  <c r="M95" i="5" s="1"/>
  <c r="N95" i="5" s="1"/>
  <c r="O95" i="5"/>
  <c r="O94" i="5"/>
  <c r="D83" i="5"/>
  <c r="E83" i="5" s="1"/>
  <c r="F83" i="5" s="1"/>
  <c r="G83" i="5" s="1"/>
  <c r="H83" i="5" s="1"/>
  <c r="I83" i="5" s="1"/>
  <c r="J83" i="5" s="1"/>
  <c r="K83" i="5" s="1"/>
  <c r="L83" i="5" s="1"/>
  <c r="M83" i="5" s="1"/>
  <c r="N83" i="5" s="1"/>
  <c r="O62" i="5"/>
  <c r="C30" i="5"/>
  <c r="D30" i="5" s="1"/>
  <c r="E30" i="5" s="1"/>
  <c r="F30" i="5" s="1"/>
  <c r="G30" i="5" s="1"/>
  <c r="H30" i="5" s="1"/>
  <c r="I30" i="5" s="1"/>
  <c r="J30" i="5" s="1"/>
  <c r="K30" i="5" s="1"/>
  <c r="L30" i="5" s="1"/>
  <c r="M30" i="5" s="1"/>
  <c r="N30" i="5" s="1"/>
  <c r="O60" i="5"/>
  <c r="O47" i="5"/>
  <c r="O33" i="5"/>
  <c r="O98" i="5"/>
  <c r="D63" i="5"/>
  <c r="E63" i="5" s="1"/>
  <c r="F63" i="5" s="1"/>
  <c r="G63" i="5" s="1"/>
  <c r="H63" i="5" s="1"/>
  <c r="I63" i="5" s="1"/>
  <c r="J63" i="5" s="1"/>
  <c r="K63" i="5" s="1"/>
  <c r="L63" i="5" s="1"/>
  <c r="M63" i="5" s="1"/>
  <c r="N63" i="5" s="1"/>
  <c r="K52" i="5"/>
  <c r="L52" i="5" s="1"/>
  <c r="M52" i="5" s="1"/>
  <c r="N52" i="5" s="1"/>
  <c r="E20" i="5"/>
  <c r="F20" i="5" s="1"/>
  <c r="G20" i="5" s="1"/>
  <c r="H20" i="5" s="1"/>
  <c r="I20" i="5" s="1"/>
  <c r="J20" i="5" s="1"/>
  <c r="K20" i="5" s="1"/>
  <c r="L20" i="5" s="1"/>
  <c r="M20" i="5" s="1"/>
  <c r="N20" i="5" s="1"/>
  <c r="L9" i="5"/>
  <c r="M9" i="5" s="1"/>
  <c r="N9" i="5" s="1"/>
  <c r="O9" i="5"/>
  <c r="H21" i="5"/>
  <c r="I21" i="5" s="1"/>
  <c r="J21" i="5" s="1"/>
  <c r="K21" i="5" s="1"/>
  <c r="L21" i="5" s="1"/>
  <c r="M21" i="5" s="1"/>
  <c r="N21" i="5" s="1"/>
  <c r="O57" i="5"/>
  <c r="O90" i="5"/>
  <c r="E66" i="5"/>
  <c r="F66" i="5" s="1"/>
  <c r="G66" i="5" s="1"/>
  <c r="H66" i="5" s="1"/>
  <c r="I66" i="5" s="1"/>
  <c r="J66" i="5" s="1"/>
  <c r="K66" i="5" s="1"/>
  <c r="L66" i="5" s="1"/>
  <c r="M66" i="5" s="1"/>
  <c r="N66" i="5" s="1"/>
  <c r="C61" i="5"/>
  <c r="D61" i="5" s="1"/>
  <c r="E61" i="5" s="1"/>
  <c r="F61" i="5" s="1"/>
  <c r="G61" i="5" s="1"/>
  <c r="H61" i="5" s="1"/>
  <c r="I61" i="5" s="1"/>
  <c r="J61" i="5" s="1"/>
  <c r="K61" i="5" s="1"/>
  <c r="L61" i="5" s="1"/>
  <c r="M61" i="5" s="1"/>
  <c r="N61" i="5" s="1"/>
  <c r="G34" i="5"/>
  <c r="H34" i="5" s="1"/>
  <c r="I34" i="5" s="1"/>
  <c r="J34" i="5" s="1"/>
  <c r="K34" i="5" s="1"/>
  <c r="L34" i="5" s="1"/>
  <c r="M34" i="5" s="1"/>
  <c r="N34" i="5" s="1"/>
  <c r="J19" i="5"/>
  <c r="K19" i="5" s="1"/>
  <c r="L19" i="5" s="1"/>
  <c r="M19" i="5" s="1"/>
  <c r="N19" i="5" s="1"/>
  <c r="O50" i="5"/>
  <c r="O93" i="5"/>
  <c r="O69" i="5"/>
  <c r="O78" i="5"/>
  <c r="O22" i="5"/>
  <c r="O73" i="5"/>
  <c r="F31" i="5"/>
  <c r="G31" i="5" s="1"/>
  <c r="H31" i="5" s="1"/>
  <c r="I31" i="5" s="1"/>
  <c r="J31" i="5" s="1"/>
  <c r="K31" i="5" s="1"/>
  <c r="L31" i="5" s="1"/>
  <c r="M31" i="5" s="1"/>
  <c r="N31" i="5" s="1"/>
  <c r="G26" i="5"/>
  <c r="H26" i="5" s="1"/>
  <c r="I26" i="5" s="1"/>
  <c r="J26" i="5" s="1"/>
  <c r="K26" i="5" s="1"/>
  <c r="L26" i="5" s="1"/>
  <c r="M26" i="5" s="1"/>
  <c r="N26" i="5" s="1"/>
  <c r="J11" i="5"/>
  <c r="K11" i="5" s="1"/>
  <c r="L11" i="5" s="1"/>
  <c r="M11" i="5" s="1"/>
  <c r="N11" i="5" s="1"/>
  <c r="H29" i="5"/>
  <c r="I29" i="5" s="1"/>
  <c r="J29" i="5" s="1"/>
  <c r="K29" i="5" s="1"/>
  <c r="L29" i="5" s="1"/>
  <c r="M29" i="5" s="1"/>
  <c r="N29" i="5" s="1"/>
  <c r="O76" i="5"/>
  <c r="O55" i="5"/>
  <c r="O25" i="5"/>
  <c r="O58" i="5"/>
  <c r="H51" i="5"/>
  <c r="I51" i="5" s="1"/>
  <c r="J51" i="5" s="1"/>
  <c r="K51" i="5" s="1"/>
  <c r="L51" i="5" s="1"/>
  <c r="M51" i="5" s="1"/>
  <c r="N51" i="5" s="1"/>
  <c r="L41" i="5"/>
  <c r="M41" i="5" s="1"/>
  <c r="N41" i="5" s="1"/>
  <c r="E8" i="5"/>
  <c r="F8" i="5" s="1"/>
  <c r="G8" i="5" s="1"/>
  <c r="H8" i="5" s="1"/>
  <c r="I8" i="5" s="1"/>
  <c r="J8" i="5" s="1"/>
  <c r="K8" i="5" s="1"/>
  <c r="L8" i="5" s="1"/>
  <c r="M8" i="5" s="1"/>
  <c r="N8" i="5" s="1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F11" i="2" l="1"/>
  <c r="E11" i="2"/>
  <c r="I10" i="2"/>
  <c r="G3" i="2"/>
  <c r="E4" i="2" s="1"/>
  <c r="G4" i="2" s="1"/>
  <c r="E5" i="2" s="1"/>
  <c r="G5" i="2" s="1"/>
  <c r="G11" i="2"/>
  <c r="E12" i="2" s="1"/>
  <c r="H4" i="2"/>
  <c r="F5" i="2" s="1"/>
  <c r="H5" i="2" s="1"/>
  <c r="O51" i="5"/>
  <c r="O45" i="5"/>
  <c r="O13" i="5"/>
  <c r="O72" i="5"/>
  <c r="O10" i="5"/>
  <c r="O32" i="5"/>
  <c r="O61" i="5"/>
  <c r="O83" i="5"/>
  <c r="O77" i="5"/>
  <c r="O35" i="5"/>
  <c r="O17" i="5"/>
  <c r="O54" i="5"/>
  <c r="O11" i="5"/>
  <c r="O86" i="5"/>
  <c r="O26" i="5"/>
  <c r="O66" i="5"/>
  <c r="O20" i="5"/>
  <c r="O100" i="5"/>
  <c r="O97" i="5"/>
  <c r="O82" i="5"/>
  <c r="O101" i="5"/>
  <c r="O8" i="5"/>
  <c r="O31" i="5"/>
  <c r="O19" i="5"/>
  <c r="O52" i="5"/>
  <c r="O30" i="5"/>
  <c r="O88" i="5"/>
  <c r="O75" i="5"/>
  <c r="O70" i="5"/>
  <c r="O68" i="5"/>
  <c r="O59" i="5"/>
  <c r="O92" i="5"/>
  <c r="O41" i="5"/>
  <c r="O29" i="5"/>
  <c r="O34" i="5"/>
  <c r="O21" i="5"/>
  <c r="O63" i="5"/>
  <c r="O24" i="5"/>
  <c r="O71" i="5"/>
  <c r="O2" i="5"/>
  <c r="H11" i="2" l="1"/>
  <c r="F12" i="2" s="1"/>
  <c r="I11" i="2"/>
  <c r="G12" i="2"/>
  <c r="E13" i="2" s="1"/>
  <c r="Q2" i="5"/>
  <c r="H12" i="2" l="1"/>
  <c r="F13" i="2" s="1"/>
  <c r="I13" i="2"/>
  <c r="I12" i="2"/>
  <c r="G13" i="2"/>
  <c r="H1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7D066-8586-4D57-80E1-A019C46551F8}" keepAlive="1" name="Query - Alle lijnen" description="Connection to the 'Alle lijnen' query in the workbook." type="5" refreshedVersion="8" background="1" saveData="1">
    <dbPr connection="Provider=Microsoft.Mashup.OleDb.1;Data Source=$Workbook$;Location=&quot;Alle lijnen&quot;;Extended Properties=&quot;&quot;" command="SELECT * FROM [Alle lijnen]"/>
  </connection>
  <connection id="2" xr16:uid="{240660EE-3E70-439B-9A2C-154AD882CDFB}" keepAlive="1" name="Query - Alle lijnen (2)" description="Connection to the 'Alle lijnen (2)' query in the workbook." type="5" refreshedVersion="8" background="1" saveData="1">
    <dbPr connection="Provider=Microsoft.Mashup.OleDb.1;Data Source=$Workbook$;Location=&quot;Alle lijnen (2)&quot;;Extended Properties=&quot;&quot;" command="SELECT * FROM [Alle lijnen (2)]"/>
  </connection>
  <connection id="3" xr16:uid="{1749B927-E563-4F0D-BCA7-E38778141F6E}" keepAlive="1" name="Query - Result_part_I" description="Connection to the 'Result_part_I' query in the workbook." type="5" refreshedVersion="8" background="1" saveData="1">
    <dbPr connection="Provider=Microsoft.Mashup.OleDb.1;Data Source=$Workbook$;Location=Result_part_I;Extended Properties=&quot;&quot;" command="SELECT * FROM [Result_part_I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<sst xmlns="http://schemas.openxmlformats.org/spreadsheetml/2006/main" count="3020" uniqueCount="53">
  <si>
    <t>step 1</t>
  </si>
  <si>
    <t>input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</si>
  <si>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</si>
  <si>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</si>
  <si>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</si>
  <si>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</si>
  <si>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</si>
  <si>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</si>
  <si>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</si>
  <si>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</si>
  <si>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</si>
  <si>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</si>
  <si>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</si>
  <si>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</si>
  <si>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</si>
  <si>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</si>
  <si>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sum</t>
  </si>
  <si>
    <t>answer</t>
  </si>
  <si>
    <t>x</t>
  </si>
  <si>
    <t>y</t>
  </si>
  <si>
    <t>Column3</t>
  </si>
  <si>
    <t>R8</t>
  </si>
  <si>
    <t>U5</t>
  </si>
  <si>
    <t>L5</t>
  </si>
  <si>
    <t>D3</t>
  </si>
  <si>
    <t>D</t>
  </si>
  <si>
    <t>action</t>
  </si>
  <si>
    <t>x_start</t>
  </si>
  <si>
    <t>y_start</t>
  </si>
  <si>
    <t>x_end</t>
  </si>
  <si>
    <t>y_end</t>
  </si>
  <si>
    <t>value</t>
  </si>
  <si>
    <t>U7</t>
  </si>
  <si>
    <t>R6</t>
  </si>
  <si>
    <t>D4</t>
  </si>
  <si>
    <t>L4</t>
  </si>
  <si>
    <t>Column4</t>
  </si>
  <si>
    <t>Column5</t>
  </si>
  <si>
    <t>crossing xy</t>
  </si>
  <si>
    <t>Line A</t>
  </si>
  <si>
    <t>Line B</t>
  </si>
  <si>
    <t>Line</t>
  </si>
  <si>
    <t>direction</t>
  </si>
  <si>
    <t>x.move</t>
  </si>
  <si>
    <t>y.move</t>
  </si>
  <si>
    <t>Index</t>
  </si>
  <si>
    <t>Index.prev</t>
  </si>
  <si>
    <t>List_of_co</t>
  </si>
  <si>
    <t>R</t>
  </si>
  <si>
    <t>[List]</t>
  </si>
  <si>
    <t>U</t>
  </si>
  <si>
    <t>punten die meerdere keren voorkomen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</si>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</sst>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81BB9AC-7863-4996-8EE2-9B8131414D7A}" autoFormatId="16" applyNumberFormats="0" applyBorderFormats="0" applyFontFormats="0" applyPatternFormats="0" applyAlignmentFormats="0" applyWidthHeightFormats="0">
  <queryTableRefresh nextId="13">
    <queryTableFields count="12">
      <queryTableField id="1" name="Line" tableColumnId="1"/>
      <queryTableField id="2" name="direction" tableColumnId="2"/>
      <queryTableField id="3" name="value" tableColumnId="3"/>
      <queryTableField id="4" name="x.move" tableColumnId="4"/>
      <queryTableField id="5" name="y.move" tableColumnId="5"/>
      <queryTableField id="6" name="Index" tableColumnId="6"/>
      <queryTableField id="7" name="Index.prev" tableColumnId="7"/>
      <queryTableField id="8" name="x_start" tableColumnId="8"/>
      <queryTableField id="9" name="y_start" tableColumnId="9"/>
      <queryTableField id="10" name="List_of_co" tableColumnId="10"/>
      <queryTableField id="11" name="x" tableColumnId="11"/>
      <queryTableField id="12" name="y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FFED83D-AD33-48F7-AB34-2D3961FFB385}" autoFormatId="16" applyNumberFormats="0" applyBorderFormats="0" applyFontFormats="0" applyPatternFormats="0" applyAlignmentFormats="0" applyWidthHeightFormats="0">
  <queryTableRefresh nextId="2">
    <queryTableFields count="1">
      <queryTableField id="1" name="result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56D9E8-19EB-4D6D-A17E-A67FA7E96600}" autoFormatId="16" applyNumberFormats="0" applyBorderFormats="0" applyFontFormats="0" applyPatternFormats="0" applyAlignmentFormats="0" applyWidthHeightFormats="0">
  <queryTableRefresh nextId="17">
    <queryTableFields count="12">
      <queryTableField id="3" name="Line" tableColumnId="3"/>
      <queryTableField id="4" name="direction" tableColumnId="4"/>
      <queryTableField id="2" name="Value" tableColumnId="2"/>
      <queryTableField id="5" name="x.move" tableColumnId="5"/>
      <queryTableField id="6" name="y.move" tableColumnId="6"/>
      <queryTableField id="7" name="Index" tableColumnId="7"/>
      <queryTableField id="8" name="Index.prev" tableColumnId="8"/>
      <queryTableField id="9" name="x_start" tableColumnId="9"/>
      <queryTableField id="10" name="y_start" tableColumnId="10"/>
      <queryTableField id="11" name="List_of_co" tableColumnId="11"/>
      <queryTableField id="15" name="x" tableColumnId="13"/>
      <queryTableField id="16" name="y" tableColumnId="1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1</v>
    <v>5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A863C-8B57-4D36-8062-8DBF67FC2CFD}" name="Table1" displayName="Table1" ref="A1:D101" totalsRowShown="0">
  <autoFilter ref="A1:D101" xr:uid="{C7CA863C-8B57-4D36-8062-8DBF67FC2CFD}"/>
  <tableColumns count="4">
    <tableColumn id="1" xr3:uid="{9F674B40-4324-4D22-AD59-7FFB35923744}" name="input" dataDxfId="58"/>
    <tableColumn id="2" xr3:uid="{E7C6A40B-B8C4-4A22-9D5C-3016C1E1B513}" name="step 1" dataDxfId="57">
      <calculatedColumnFormula>A2/3</calculatedColumnFormula>
    </tableColumn>
    <tableColumn id="3" xr3:uid="{6496617A-3114-4107-835E-2D762A278796}" name="step 2" dataDxfId="56">
      <calculatedColumnFormula>ROUNDDOWN(Table1[[#This Row],[step 1]],0)</calculatedColumnFormula>
    </tableColumn>
    <tableColumn id="4" xr3:uid="{CA1C8AA3-6E21-4AAB-AA26-65EB006303D2}" name="step 3" dataDxfId="55">
      <calculatedColumnFormula>Table1[[#This Row],[step 2]]-2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D4288-40EA-43EC-BB6E-1E5818E404B6}" name="Table13" displayName="Table13" ref="A1:P101" totalsRowShown="0">
  <autoFilter ref="A1:P101" xr:uid="{C7CA863C-8B57-4D36-8062-8DBF67FC2CFD}"/>
  <tableColumns count="16">
    <tableColumn id="1" xr3:uid="{0AA005E5-7DD3-4CAE-B7B2-56A6E2AA9C6D}" name="input" dataDxfId="54"/>
    <tableColumn id="2" xr3:uid="{B44AC516-88D0-43D1-B57F-DB3881CDC20A}" name="step 1" dataDxfId="53">
      <calculatedColumnFormula>A2/3</calculatedColumnFormula>
    </tableColumn>
    <tableColumn id="3" xr3:uid="{41D62BCF-ECA5-4CF2-BA01-ADCCD9A29795}" name="step 2" dataDxfId="52">
      <calculatedColumnFormula>ROUNDDOWN(Table13[[#This Row],[step 1]],0)</calculatedColumnFormula>
    </tableColumn>
    <tableColumn id="4" xr3:uid="{C0C7EAD8-6589-4A61-A842-3C9F02791F96}" name="step 3" dataDxfId="51">
      <calculatedColumnFormula>Table13[[#This Row],[step 2]]-2</calculatedColumnFormula>
    </tableColumn>
    <tableColumn id="5" xr3:uid="{334F82D6-6D27-4AEC-85CF-900CB627119E}" name="step 4" dataDxfId="50">
      <calculatedColumnFormula>ROUNDDOWN(Table13[[#This Row],[step 3]]/3,0)-2</calculatedColumnFormula>
    </tableColumn>
    <tableColumn id="6" xr3:uid="{7D00B101-934F-46DA-A17A-3A0C9A908C6F}" name="step 5" dataDxfId="49">
      <calculatedColumnFormula>ROUNDDOWN(Table13[[#This Row],[step 4]]/3,0)-2</calculatedColumnFormula>
    </tableColumn>
    <tableColumn id="7" xr3:uid="{0FE5767F-9E01-4826-A8F2-191F748C1635}" name="step 6" dataDxfId="48">
      <calculatedColumnFormula>ROUNDDOWN(Table13[[#This Row],[step 5]]/3,0)-2</calculatedColumnFormula>
    </tableColumn>
    <tableColumn id="8" xr3:uid="{84FECB28-1D84-4FC1-9F01-185633CAE61D}" name="step 7" dataDxfId="47">
      <calculatedColumnFormula>ROUNDDOWN(Table13[[#This Row],[step 6]]/3,0)-2</calculatedColumnFormula>
    </tableColumn>
    <tableColumn id="9" xr3:uid="{52EFC6FE-5053-4182-957C-B63997A102CB}" name="step 8" dataDxfId="46">
      <calculatedColumnFormula>ROUNDDOWN(Table13[[#This Row],[step 7]]/3,0)-2</calculatedColumnFormula>
    </tableColumn>
    <tableColumn id="10" xr3:uid="{EC094913-E825-4AC1-BF02-41DDF453DBD9}" name="step 9" dataDxfId="45">
      <calculatedColumnFormula>ROUNDDOWN(Table13[[#This Row],[step 8]]/3,0)-2</calculatedColumnFormula>
    </tableColumn>
    <tableColumn id="11" xr3:uid="{2A6BED13-5DF8-45AF-AC1B-B3121D4CA67A}" name="step 10" dataDxfId="44">
      <calculatedColumnFormula>ROUNDDOWN(Table13[[#This Row],[step 9]]/3,0)-2</calculatedColumnFormula>
    </tableColumn>
    <tableColumn id="12" xr3:uid="{C976A122-F96F-40CA-AB65-35EAF5B2DBA2}" name="step 11" dataDxfId="43">
      <calculatedColumnFormula>ROUNDDOWN(Table13[[#This Row],[step 10]]/3,0)-2</calculatedColumnFormula>
    </tableColumn>
    <tableColumn id="13" xr3:uid="{0B0DF4E1-027B-4B57-9EB6-D30EEF419E73}" name="step 12" dataDxfId="42">
      <calculatedColumnFormula>ROUNDDOWN(Table13[[#This Row],[step 11]]/3,0)-2</calculatedColumnFormula>
    </tableColumn>
    <tableColumn id="14" xr3:uid="{899CA343-CDA3-4095-8FEE-D8D5856EC6AE}" name="step 13" dataDxfId="41">
      <calculatedColumnFormula>ROUNDDOWN(Table13[[#This Row],[step 12]]/3,0)-2</calculatedColumnFormula>
    </tableColumn>
    <tableColumn id="15" xr3:uid="{23385DC7-1F2F-4A05-A975-B829DB07E77A}" name="step 14" dataDxfId="40">
      <calculatedColumnFormula>ROUNDDOWN(Table13[[#This Row],[step 13]]/3,0)-2</calculatedColumnFormula>
    </tableColumn>
    <tableColumn id="16" xr3:uid="{8CB3898D-F096-4694-813C-3EC0919D8E99}" name="step 15" dataDxfId="39">
      <calculatedColumnFormula>ROUNDDOWN(Table13[[#This Row],[step 14]]/3,0)-2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BDADDF-596B-4388-84DD-C63AF29424D7}" name="Table134" displayName="Table134" ref="A1:O101" totalsRowShown="0">
  <autoFilter ref="A1:O101" xr:uid="{C7CA863C-8B57-4D36-8062-8DBF67FC2CFD}"/>
  <tableColumns count="15">
    <tableColumn id="1" xr3:uid="{30208A69-E7CA-49CA-8134-8B8EF982C795}" name="input"/>
    <tableColumn id="4" xr3:uid="{693B3139-37DE-45B5-B7E5-0549687A5685}" name="step 3" dataDxfId="27">
      <calculatedColumnFormula>_xlfn.LET(_xlpm.result,ROUNDDOWN(Table134[[#This Row],[input]]/3,0)-2,
IF(_xlpm.result&gt;0,_xlpm.result,0)
)</calculatedColumnFormula>
    </tableColumn>
    <tableColumn id="5" xr3:uid="{192E5927-1BA3-4261-A138-BDC339386FB9}" name="step 4" dataDxfId="38">
      <calculatedColumnFormula>_xlfn.LET(_xlpm.result,ROUNDDOWN(Table134[[#This Row],[step 3]]/3,0)-2,
IF(_xlpm.result&gt;0,_xlpm.result,0)
)</calculatedColumnFormula>
    </tableColumn>
    <tableColumn id="6" xr3:uid="{9BCD2228-0E6C-4E8A-9037-CDB3C13E48C7}" name="step 5" dataDxfId="37">
      <calculatedColumnFormula>_xlfn.LET(_xlpm.result,ROUNDDOWN(Table134[[#This Row],[step 4]]/3,0)-2,
IF(_xlpm.result&gt;0,_xlpm.result,0)
)</calculatedColumnFormula>
    </tableColumn>
    <tableColumn id="7" xr3:uid="{3E89FBE9-1909-48BF-9115-5FDF8234C4AE}" name="step 6" dataDxfId="36">
      <calculatedColumnFormula>_xlfn.LET(_xlpm.result,ROUNDDOWN(Table134[[#This Row],[step 5]]/3,0)-2,
IF(_xlpm.result&gt;0,_xlpm.result,0)
)</calculatedColumnFormula>
    </tableColumn>
    <tableColumn id="8" xr3:uid="{46583946-71C0-45B3-B709-A5E5DEF6D5A6}" name="step 7" dataDxfId="35">
      <calculatedColumnFormula>_xlfn.LET(_xlpm.result,ROUNDDOWN(Table134[[#This Row],[step 6]]/3,0)-2,
IF(_xlpm.result&gt;0,_xlpm.result,0)
)</calculatedColumnFormula>
    </tableColumn>
    <tableColumn id="9" xr3:uid="{DDAC836E-326A-4174-A22C-7AC5723C3FA4}" name="step 8" dataDxfId="34">
      <calculatedColumnFormula>_xlfn.LET(_xlpm.result,ROUNDDOWN(Table134[[#This Row],[step 7]]/3,0)-2,
IF(_xlpm.result&gt;0,_xlpm.result,0)
)</calculatedColumnFormula>
    </tableColumn>
    <tableColumn id="10" xr3:uid="{6B1045E5-1CDC-4645-87BA-75478EB63FD9}" name="step 9" dataDxfId="33">
      <calculatedColumnFormula>_xlfn.LET(_xlpm.result,ROUNDDOWN(Table134[[#This Row],[step 8]]/3,0)-2,
IF(_xlpm.result&gt;0,_xlpm.result,0)
)</calculatedColumnFormula>
    </tableColumn>
    <tableColumn id="11" xr3:uid="{FF60A9BF-6CEA-433E-BF52-020D3ADEC86F}" name="step 10" dataDxfId="32">
      <calculatedColumnFormula>_xlfn.LET(_xlpm.result,ROUNDDOWN(Table134[[#This Row],[step 9]]/3,0)-2,
IF(_xlpm.result&gt;0,_xlpm.result,0)
)</calculatedColumnFormula>
    </tableColumn>
    <tableColumn id="12" xr3:uid="{34129B3D-BF06-408C-8056-CB7C9C876B93}" name="step 11" dataDxfId="31">
      <calculatedColumnFormula>_xlfn.LET(_xlpm.result,ROUNDDOWN(Table134[[#This Row],[step 10]]/3,0)-2,
IF(_xlpm.result&gt;0,_xlpm.result,0)
)</calculatedColumnFormula>
    </tableColumn>
    <tableColumn id="13" xr3:uid="{C20EDC72-F4F1-4E15-93FB-D624F98D28BA}" name="step 12" dataDxfId="30">
      <calculatedColumnFormula>_xlfn.LET(_xlpm.result,ROUNDDOWN(Table134[[#This Row],[step 11]]/3,0)-2,
IF(_xlpm.result&gt;0,_xlpm.result,0)
)</calculatedColumnFormula>
    </tableColumn>
    <tableColumn id="14" xr3:uid="{BF6FBD9B-FBEE-4522-888F-4DBD9454507B}" name="step 13" dataDxfId="29">
      <calculatedColumnFormula>_xlfn.LET(_xlpm.result,ROUNDDOWN(Table134[[#This Row],[step 12]]/3,0)-2,
IF(_xlpm.result&gt;0,_xlpm.result,0)
)</calculatedColumnFormula>
    </tableColumn>
    <tableColumn id="15" xr3:uid="{A1EE58E4-8D90-47CA-853E-906397567D98}" name="step 14" dataDxfId="28">
      <calculatedColumnFormula>_xlfn.LET(_xlpm.result,ROUNDDOWN(Table134[[#This Row],[step 13]]/3,0)-2,
IF(_xlpm.result&gt;0,_xlpm.result,0)
)</calculatedColumnFormula>
    </tableColumn>
    <tableColumn id="16" xr3:uid="{B62BDC1C-85E0-4635-9773-B164960597B4}" name="step 15" dataDxfId="25">
      <calculatedColumnFormula>_xlfn.LET(_xlpm.result,ROUNDDOWN(Table134[[#This Row],[step 14]]/3,0)-2,
IF(_xlpm.result&gt;0,_xlpm.result,0)
)</calculatedColumnFormula>
    </tableColumn>
    <tableColumn id="17" xr3:uid="{1A864D14-D412-4B15-A3DF-BC56624C01BF}" name="sum" dataDxfId="26">
      <calculatedColumnFormula>SUMIF(Table134[[#This Row],[step 3]:[step 15]],"&gt;=0")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AF902C-F52E-464D-8487-8632C56BC092}" name="Polygon1" displayName="Polygon1" ref="B1:J5" totalsRowShown="0">
  <autoFilter ref="B1:J5" xr:uid="{FDAF902C-F52E-464D-8487-8632C56BC092}"/>
  <tableColumns count="9">
    <tableColumn id="1" xr3:uid="{34B85833-75F6-4837-9CEF-3049DA3A7CAB}" name="input"/>
    <tableColumn id="8" xr3:uid="{A73C4B6F-B6E0-47C2-B699-E3CFCF8CF1D6}" name="action" dataDxfId="24">
      <calculatedColumnFormula>LEFT(Polygon1[[#This Row],[input]],1)</calculatedColumnFormula>
    </tableColumn>
    <tableColumn id="7" xr3:uid="{35EE991F-99A0-4167-A67F-3AF79D22683B}" name="value" dataDxfId="23">
      <calculatedColumnFormula>MID(Polygon1[[#This Row],[input]],2,999999)</calculatedColumnFormula>
    </tableColumn>
    <tableColumn id="5" xr3:uid="{4C01A122-530F-4A4D-B2A2-99267170BDFE}" name="x_start" dataDxfId="22">
      <calculatedColumnFormula>G1</calculatedColumnFormula>
    </tableColumn>
    <tableColumn id="4" xr3:uid="{29488303-24F6-4849-8A09-A6B7ABC64221}" name="y_start" dataDxfId="21">
      <calculatedColumnFormula>H1</calculatedColumnFormula>
    </tableColumn>
    <tableColumn id="3" xr3:uid="{5C60C18D-1672-4951-A0D5-03FE7545533B}" name="x_end" dataDxfId="20">
      <calculatedColumnFormula>IF(Polygon1[[#This Row],[action]]="L",Polygon1[[#This Row],[x_start]]-Polygon1[[#This Row],[value]],
  IF(Polygon1[[#This Row],[action]]="R",Polygon1[[#This Row],[x_start]]+Polygon1[[#This Row],[value]],
Polygon1[[#This Row],[x_start]])
)</calculatedColumnFormula>
    </tableColumn>
    <tableColumn id="2" xr3:uid="{72CE3F76-09C8-4C42-BB8C-5A69D035E832}" name="y_end" dataDxfId="19">
      <calculatedColumnFormula>IF(Polygon1[[#This Row],[action]]="U",Polygon1[[#This Row],[y_start]]+Polygon1[[#This Row],[value]],
  IF(Polygon1[[#This Row],[action]]="D",Polygon1[[#This Row],[y_start]]-Polygon1[[#This Row],[value]],
Polygon1[[#This Row],[y_start]])
)</calculatedColumnFormula>
    </tableColumn>
    <tableColumn id="9" xr3:uid="{FF0A51DB-B6CE-463E-8FC5-EB86F34DF28A}" name="x" dataDxfId="7">
      <calculatedColumnFormula>Polygon1[[#This Row],[x_start]]-Polygon1[[#This Row],[x_end]]</calculatedColumnFormula>
    </tableColumn>
    <tableColumn id="10" xr3:uid="{8C8165F4-9512-461D-ADEB-33FB5947C125}" name="y" dataDxfId="6">
      <calculatedColumnFormula>Polygon1[[#This Row],[y_start]]-Polygon1[[#This Row],[y_end]]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F36FF-4FA3-4B01-8C07-971A1F2818F6}" name="Polygon2" displayName="Polygon2" ref="B9:N13" totalsRowShown="0">
  <autoFilter ref="B9:N13" xr:uid="{9C5F36FF-4FA3-4B01-8C07-971A1F2818F6}"/>
  <tableColumns count="13">
    <tableColumn id="1" xr3:uid="{76EC7B36-D32A-4A4D-BE5F-955FFCB0970F}" name="input"/>
    <tableColumn id="8" xr3:uid="{2D65EBB7-936B-44A6-ADF8-D1242202C96A}" name="action" dataDxfId="18">
      <calculatedColumnFormula>LEFT(Polygon2[[#This Row],[input]],1)</calculatedColumnFormula>
    </tableColumn>
    <tableColumn id="7" xr3:uid="{5ECE0AE6-AEA9-45BC-9E58-EB2FEEA18649}" name="value" dataDxfId="17">
      <calculatedColumnFormula>MID(Polygon2[[#This Row],[input]],2,999999)</calculatedColumnFormula>
    </tableColumn>
    <tableColumn id="5" xr3:uid="{829EC2CA-3585-46D1-A1EF-EA9235C65780}" name="x_start" dataDxfId="16">
      <calculatedColumnFormula>G9</calculatedColumnFormula>
    </tableColumn>
    <tableColumn id="4" xr3:uid="{616044C0-B758-4610-BFCA-D4EA14B009E9}" name="y_start" dataDxfId="15">
      <calculatedColumnFormula>H9</calculatedColumnFormula>
    </tableColumn>
    <tableColumn id="3" xr3:uid="{31ADC1C4-4304-48E5-8AAA-E82852571643}" name="x_end" dataDxfId="14">
      <calculatedColumnFormula>IF(Polygon2[[#This Row],[action]]="L",Polygon2[[#This Row],[x_start]]-Polygon2[[#This Row],[value]],
  IF(Polygon2[[#This Row],[action]]="R",Polygon2[[#This Row],[x_start]]+Polygon2[[#This Row],[value]],
Polygon2[[#This Row],[x_start]])
)</calculatedColumnFormula>
    </tableColumn>
    <tableColumn id="2" xr3:uid="{D3FC8DC2-23E8-4900-94E3-8F6E4F833877}" name="y_end" dataDxfId="13">
      <calculatedColumnFormula>IF(Polygon2[[#This Row],[action]]="U",Polygon2[[#This Row],[y_start]]+Polygon2[[#This Row],[value]],
  IF(Polygon2[[#This Row],[action]]="D",Polygon2[[#This Row],[y_start]]-Polygon2[[#This Row],[value]],
Polygon2[[#This Row],[y_start]])
)</calculatedColumnFormula>
    </tableColumn>
    <tableColumn id="12" xr3:uid="{4DBBF076-DE6E-4570-89B1-19934B1309F3}" name="x" dataDxfId="12">
      <calculatedColumnFormula>Polygon2[[#This Row],[x_start]]-Polygon2[[#This Row],[x_end]]</calculatedColumnFormula>
    </tableColumn>
    <tableColumn id="9" xr3:uid="{71BE6E8E-FA13-44A0-A954-6CB70ABCA4A6}" name="y" dataDxfId="8">
      <calculatedColumnFormula>Polygon2[[#This Row],[y_start]]-Polygon2[[#This Row],[y_end]]</calculatedColumnFormula>
    </tableColumn>
    <tableColumn id="10" xr3:uid="{8C76052F-B802-4BDA-B080-C3285686BCB9}" name="crossing xy" dataDxfId="5">
      <calculatedColumnFormula array="1" xml:space="preserve">
IF(Polygon2[[#This Row],[x]]=0,
_xlfn._xlws.FILTER(Polygon1[[y_start]:[y_start]],(Polygon1[x]&lt;&gt;0)*(MIN(Polygon1[x_start],Polygon1[x_end])&lt;=Polygon2[[#This Row],[x_start]])*(Polygon2[[#This Row],[x_start]]&lt;=MAX(Polygon1[x_start],Polygon1[x_end]))),
_xlfn._xlws.FILTER(Polygon1[[x_start]:[x_start]],(Polygon1[y]&lt;&gt;0)*((MIN(Polygon1[y_start],Polygon1[y_end])&lt;=Polygon2[[#This Row],[y_start]])*(Polygon2[[#This Row],[y_start]]&lt;=MAX(Polygon1[y_start],Polygon1[y_end])))+((MIN(_xlfn.SINGLE(Polygon2[y_start]),_xlfn.SINGLE(Polygon2[y_end]))&lt;=Polygon1[y_start])*(Polygon1[y_start]&lt;=MAX(_xlfn.SINGLE(Polygon2[y_start]),_xlfn.SINGLE(Polygon2[y_end])))))
)</calculatedColumnFormula>
    </tableColumn>
    <tableColumn id="11" xr3:uid="{FECDD1EA-07C8-4C50-AB0E-BE82698B9727}" name="Column3" dataDxfId="11"/>
    <tableColumn id="13" xr3:uid="{C22129FD-00AE-47C9-93E7-BB01ADE87E70}" name="Column4" dataDxfId="10"/>
    <tableColumn id="14" xr3:uid="{6C3286F9-591E-41F9-835C-8B38701B3B35}" name="Column5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134800-D813-422C-A65B-1B8D6B79F3DA}" name="Alle_lijnen__2" displayName="Alle_lijnen__2" ref="A1:L489" tableType="queryTable" totalsRowShown="0">
  <autoFilter ref="A1:L489" xr:uid="{78134800-D813-422C-A65B-1B8D6B79F3DA}"/>
  <tableColumns count="12">
    <tableColumn id="1" xr3:uid="{C6DBA745-C5A7-416D-8C17-BDB79A30FAF6}" uniqueName="1" name="Line" queryTableFieldId="1" dataDxfId="1"/>
    <tableColumn id="2" xr3:uid="{6F2A1930-BA12-46AB-A58D-E6AB15025758}" uniqueName="2" name="direction" queryTableFieldId="2" dataDxfId="0"/>
    <tableColumn id="3" xr3:uid="{2444B863-3C6D-4314-BBE6-0ACF36C5F565}" uniqueName="3" name="value" queryTableFieldId="3"/>
    <tableColumn id="4" xr3:uid="{E3D00121-FECE-4C2A-A245-C564C6A3934D}" uniqueName="4" name="x.move" queryTableFieldId="4"/>
    <tableColumn id="5" xr3:uid="{E9966DDD-F88A-4F28-8E7E-83E4AC863A9E}" uniqueName="5" name="y.move" queryTableFieldId="5"/>
    <tableColumn id="6" xr3:uid="{7847B0A4-B336-44FF-85EB-2D325BB6F1BF}" uniqueName="6" name="Index" queryTableFieldId="6"/>
    <tableColumn id="7" xr3:uid="{11068965-0DB3-4FCF-94F2-EBB4D2E4DBA8}" uniqueName="7" name="Index.prev" queryTableFieldId="7"/>
    <tableColumn id="8" xr3:uid="{B909F01F-434B-435F-B5C4-53D26448F7C8}" uniqueName="8" name="x_start" queryTableFieldId="8"/>
    <tableColumn id="9" xr3:uid="{0B3D37FE-AA19-4376-B10F-6A796E9C07E9}" uniqueName="9" name="y_start" queryTableFieldId="9"/>
    <tableColumn id="10" xr3:uid="{68A9BAFE-DA2C-4969-B6DD-9B3B6582BAB0}" uniqueName="10" name="List_of_co" queryTableFieldId="10"/>
    <tableColumn id="11" xr3:uid="{E904D55E-BC8D-4AAE-B9EB-B5028A516B8D}" uniqueName="11" name="x" queryTableFieldId="11"/>
    <tableColumn id="12" xr3:uid="{D70BC228-5C78-4ADF-906D-70B3C959AF7E}" uniqueName="12" name="y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B07542-6523-47D2-A0B9-F3FC5CDFC1A0}" name="Result_part_I" displayName="Result_part_I" ref="A1:A2" tableType="queryTable" totalsRowShown="0">
  <autoFilter ref="A1:A2" xr:uid="{BEB07542-6523-47D2-A0B9-F3FC5CDFC1A0}"/>
  <tableColumns count="1">
    <tableColumn id="1" xr3:uid="{4247ADB5-4E75-4130-A98C-00DD442A564B}" uniqueName="1" name="result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C36439-AFC7-47F2-9181-0C19B1AB3F67}" name="Alle_lijnen" displayName="Alle_lijnen" ref="A1:L489" tableType="queryTable" totalsRowShown="0">
  <autoFilter ref="A1:L489" xr:uid="{AFC36439-AFC7-47F2-9181-0C19B1AB3F67}"/>
  <tableColumns count="12">
    <tableColumn id="3" xr3:uid="{9810D6FE-70F2-4B75-AFDD-2DA1DE960751}" uniqueName="3" name="Line" queryTableFieldId="3" dataDxfId="4"/>
    <tableColumn id="4" xr3:uid="{E02E8F72-49CF-49F2-A349-7DA1B8B34FFB}" uniqueName="4" name="direction" queryTableFieldId="4" dataDxfId="3"/>
    <tableColumn id="2" xr3:uid="{711D3D33-BC52-49C6-BAED-9129B231AC51}" uniqueName="2" name="value" queryTableFieldId="2" dataDxfId="2"/>
    <tableColumn id="5" xr3:uid="{A356B777-5FBE-410C-A1D5-EE9038804F46}" uniqueName="5" name="x.move" queryTableFieldId="5"/>
    <tableColumn id="6" xr3:uid="{EEC4D1D2-3AF8-436F-B8DB-32035E54E0A9}" uniqueName="6" name="y.move" queryTableFieldId="6"/>
    <tableColumn id="7" xr3:uid="{4ADCAC26-1E50-4AE7-A1B5-D937588C662B}" uniqueName="7" name="Index" queryTableFieldId="7"/>
    <tableColumn id="8" xr3:uid="{8960FEF4-6135-4B17-BE18-D94E2076257F}" uniqueName="8" name="Index.prev" queryTableFieldId="8"/>
    <tableColumn id="9" xr3:uid="{5D7915F4-7A50-4419-B5C4-B6CF7B203836}" uniqueName="9" name="x_start" queryTableFieldId="9"/>
    <tableColumn id="10" xr3:uid="{651A6041-DC5B-4AE6-AFE8-D3A3941FAF26}" uniqueName="10" name="y_start" queryTableFieldId="10"/>
    <tableColumn id="11" xr3:uid="{298F9BBD-F46B-42A9-8618-53119D421322}" uniqueName="11" name="List_of_co" queryTableFieldId="11"/>
    <tableColumn id="13" xr3:uid="{1B7A7E25-8D9C-408B-B8B3-DBFD8356AB2D}" uniqueName="13" name="x" queryTableFieldId="15"/>
    <tableColumn id="14" xr3:uid="{1CBC894C-E30B-4D29-ABCE-D21916FE7EEB}" uniqueName="14" name="y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9052-CB8A-415D-BD44-E8C5B4EA91A7}">
  <dimension ref="A1:F101"/>
  <sheetViews>
    <sheetView workbookViewId="0">
      <selection activeCell="F2" sqref="F2"/>
    </sheetView>
  </sheetViews>
  <sheetFormatPr defaultRowHeight="14.5"/>
  <sheetData>
    <row r="1" spans="1:6">
      <c r="A1" t="s">
        <v>1</v>
      </c>
      <c r="B1" t="s">
        <v>0</v>
      </c>
      <c r="C1" t="s">
        <v>2</v>
      </c>
      <c r="D1" t="s">
        <v>3</v>
      </c>
      <c r="F1">
        <f>SUM(Table1[step 3])</f>
        <v>3415695</v>
      </c>
    </row>
    <row r="2" spans="1:6">
      <c r="A2" s="1">
        <v>116860</v>
      </c>
      <c r="B2">
        <f t="shared" ref="B2:B33" si="0">A2/3</f>
        <v>38953.333333333336</v>
      </c>
      <c r="C2">
        <f>ROUNDDOWN(Table1[[#This Row],[step 1]],0)</f>
        <v>38953</v>
      </c>
      <c r="D2">
        <f>Table1[[#This Row],[step 2]]-2</f>
        <v>38951</v>
      </c>
    </row>
    <row r="3" spans="1:6">
      <c r="A3" s="1">
        <v>130144</v>
      </c>
      <c r="B3">
        <f t="shared" si="0"/>
        <v>43381.333333333336</v>
      </c>
      <c r="C3">
        <f>ROUNDDOWN(Table1[[#This Row],[step 1]],0)</f>
        <v>43381</v>
      </c>
      <c r="D3">
        <f>Table1[[#This Row],[step 2]]-2</f>
        <v>43379</v>
      </c>
    </row>
    <row r="4" spans="1:6">
      <c r="A4" s="1">
        <v>79347</v>
      </c>
      <c r="B4">
        <f t="shared" si="0"/>
        <v>26449</v>
      </c>
      <c r="C4">
        <f>ROUNDDOWN(Table1[[#This Row],[step 1]],0)</f>
        <v>26449</v>
      </c>
      <c r="D4">
        <f>Table1[[#This Row],[step 2]]-2</f>
        <v>26447</v>
      </c>
    </row>
    <row r="5" spans="1:6">
      <c r="A5" s="1">
        <v>120725</v>
      </c>
      <c r="B5">
        <f t="shared" si="0"/>
        <v>40241.666666666664</v>
      </c>
      <c r="C5">
        <f>ROUNDDOWN(Table1[[#This Row],[step 1]],0)</f>
        <v>40241</v>
      </c>
      <c r="D5">
        <f>Table1[[#This Row],[step 2]]-2</f>
        <v>40239</v>
      </c>
    </row>
    <row r="6" spans="1:6">
      <c r="A6" s="1">
        <v>137692</v>
      </c>
      <c r="B6">
        <f t="shared" si="0"/>
        <v>45897.333333333336</v>
      </c>
      <c r="C6">
        <f>ROUNDDOWN(Table1[[#This Row],[step 1]],0)</f>
        <v>45897</v>
      </c>
      <c r="D6">
        <f>Table1[[#This Row],[step 2]]-2</f>
        <v>45895</v>
      </c>
    </row>
    <row r="7" spans="1:6">
      <c r="A7" s="1">
        <v>139037</v>
      </c>
      <c r="B7">
        <f t="shared" si="0"/>
        <v>46345.666666666664</v>
      </c>
      <c r="C7">
        <f>ROUNDDOWN(Table1[[#This Row],[step 1]],0)</f>
        <v>46345</v>
      </c>
      <c r="D7">
        <f>Table1[[#This Row],[step 2]]-2</f>
        <v>46343</v>
      </c>
    </row>
    <row r="8" spans="1:6">
      <c r="A8" s="1">
        <v>72089</v>
      </c>
      <c r="B8">
        <f t="shared" si="0"/>
        <v>24029.666666666668</v>
      </c>
      <c r="C8">
        <f>ROUNDDOWN(Table1[[#This Row],[step 1]],0)</f>
        <v>24029</v>
      </c>
      <c r="D8">
        <f>Table1[[#This Row],[step 2]]-2</f>
        <v>24027</v>
      </c>
    </row>
    <row r="9" spans="1:6">
      <c r="A9" s="1">
        <v>133224</v>
      </c>
      <c r="B9">
        <f t="shared" si="0"/>
        <v>44408</v>
      </c>
      <c r="C9">
        <f>ROUNDDOWN(Table1[[#This Row],[step 1]],0)</f>
        <v>44408</v>
      </c>
      <c r="D9">
        <f>Table1[[#This Row],[step 2]]-2</f>
        <v>44406</v>
      </c>
    </row>
    <row r="10" spans="1:6">
      <c r="A10" s="1">
        <v>102168</v>
      </c>
      <c r="B10">
        <f t="shared" si="0"/>
        <v>34056</v>
      </c>
      <c r="C10">
        <f>ROUNDDOWN(Table1[[#This Row],[step 1]],0)</f>
        <v>34056</v>
      </c>
      <c r="D10">
        <f>Table1[[#This Row],[step 2]]-2</f>
        <v>34054</v>
      </c>
    </row>
    <row r="11" spans="1:6">
      <c r="A11" s="1">
        <v>100679</v>
      </c>
      <c r="B11">
        <f t="shared" si="0"/>
        <v>33559.666666666664</v>
      </c>
      <c r="C11">
        <f>ROUNDDOWN(Table1[[#This Row],[step 1]],0)</f>
        <v>33559</v>
      </c>
      <c r="D11">
        <f>Table1[[#This Row],[step 2]]-2</f>
        <v>33557</v>
      </c>
    </row>
    <row r="12" spans="1:6">
      <c r="A12" s="1">
        <v>122298</v>
      </c>
      <c r="B12">
        <f t="shared" si="0"/>
        <v>40766</v>
      </c>
      <c r="C12">
        <f>ROUNDDOWN(Table1[[#This Row],[step 1]],0)</f>
        <v>40766</v>
      </c>
      <c r="D12">
        <f>Table1[[#This Row],[step 2]]-2</f>
        <v>40764</v>
      </c>
    </row>
    <row r="13" spans="1:6">
      <c r="A13" s="1">
        <v>132969</v>
      </c>
      <c r="B13">
        <f t="shared" si="0"/>
        <v>44323</v>
      </c>
      <c r="C13">
        <f>ROUNDDOWN(Table1[[#This Row],[step 1]],0)</f>
        <v>44323</v>
      </c>
      <c r="D13">
        <f>Table1[[#This Row],[step 2]]-2</f>
        <v>44321</v>
      </c>
    </row>
    <row r="14" spans="1:6">
      <c r="A14" s="1">
        <v>109196</v>
      </c>
      <c r="B14">
        <f t="shared" si="0"/>
        <v>36398.666666666664</v>
      </c>
      <c r="C14">
        <f>ROUNDDOWN(Table1[[#This Row],[step 1]],0)</f>
        <v>36398</v>
      </c>
      <c r="D14">
        <f>Table1[[#This Row],[step 2]]-2</f>
        <v>36396</v>
      </c>
    </row>
    <row r="15" spans="1:6">
      <c r="A15" s="1">
        <v>85162</v>
      </c>
      <c r="B15">
        <f t="shared" si="0"/>
        <v>28387.333333333332</v>
      </c>
      <c r="C15">
        <f>ROUNDDOWN(Table1[[#This Row],[step 1]],0)</f>
        <v>28387</v>
      </c>
      <c r="D15">
        <f>Table1[[#This Row],[step 2]]-2</f>
        <v>28385</v>
      </c>
    </row>
    <row r="16" spans="1:6">
      <c r="A16" s="1">
        <v>66316</v>
      </c>
      <c r="B16">
        <f t="shared" si="0"/>
        <v>22105.333333333332</v>
      </c>
      <c r="C16">
        <f>ROUNDDOWN(Table1[[#This Row],[step 1]],0)</f>
        <v>22105</v>
      </c>
      <c r="D16">
        <f>Table1[[#This Row],[step 2]]-2</f>
        <v>22103</v>
      </c>
    </row>
    <row r="17" spans="1:4">
      <c r="A17" s="1">
        <v>68461</v>
      </c>
      <c r="B17">
        <f t="shared" si="0"/>
        <v>22820.333333333332</v>
      </c>
      <c r="C17">
        <f>ROUNDDOWN(Table1[[#This Row],[step 1]],0)</f>
        <v>22820</v>
      </c>
      <c r="D17">
        <f>Table1[[#This Row],[step 2]]-2</f>
        <v>22818</v>
      </c>
    </row>
    <row r="18" spans="1:4">
      <c r="A18" s="1">
        <v>87608</v>
      </c>
      <c r="B18">
        <f t="shared" si="0"/>
        <v>29202.666666666668</v>
      </c>
      <c r="C18">
        <f>ROUNDDOWN(Table1[[#This Row],[step 1]],0)</f>
        <v>29202</v>
      </c>
      <c r="D18">
        <f>Table1[[#This Row],[step 2]]-2</f>
        <v>29200</v>
      </c>
    </row>
    <row r="19" spans="1:4">
      <c r="A19" s="1">
        <v>108091</v>
      </c>
      <c r="B19">
        <f t="shared" si="0"/>
        <v>36030.333333333336</v>
      </c>
      <c r="C19">
        <f>ROUNDDOWN(Table1[[#This Row],[step 1]],0)</f>
        <v>36030</v>
      </c>
      <c r="D19">
        <f>Table1[[#This Row],[step 2]]-2</f>
        <v>36028</v>
      </c>
    </row>
    <row r="20" spans="1:4">
      <c r="A20" s="1">
        <v>71061</v>
      </c>
      <c r="B20">
        <f t="shared" si="0"/>
        <v>23687</v>
      </c>
      <c r="C20">
        <f>ROUNDDOWN(Table1[[#This Row],[step 1]],0)</f>
        <v>23687</v>
      </c>
      <c r="D20">
        <f>Table1[[#This Row],[step 2]]-2</f>
        <v>23685</v>
      </c>
    </row>
    <row r="21" spans="1:4">
      <c r="A21" s="1">
        <v>85477</v>
      </c>
      <c r="B21">
        <f t="shared" si="0"/>
        <v>28492.333333333332</v>
      </c>
      <c r="C21">
        <f>ROUNDDOWN(Table1[[#This Row],[step 1]],0)</f>
        <v>28492</v>
      </c>
      <c r="D21">
        <f>Table1[[#This Row],[step 2]]-2</f>
        <v>28490</v>
      </c>
    </row>
    <row r="22" spans="1:4">
      <c r="A22" s="1">
        <v>97748</v>
      </c>
      <c r="B22">
        <f t="shared" si="0"/>
        <v>32582.666666666668</v>
      </c>
      <c r="C22">
        <f>ROUNDDOWN(Table1[[#This Row],[step 1]],0)</f>
        <v>32582</v>
      </c>
      <c r="D22">
        <f>Table1[[#This Row],[step 2]]-2</f>
        <v>32580</v>
      </c>
    </row>
    <row r="23" spans="1:4">
      <c r="A23" s="1">
        <v>105766</v>
      </c>
      <c r="B23">
        <f t="shared" si="0"/>
        <v>35255.333333333336</v>
      </c>
      <c r="C23">
        <f>ROUNDDOWN(Table1[[#This Row],[step 1]],0)</f>
        <v>35255</v>
      </c>
      <c r="D23">
        <f>Table1[[#This Row],[step 2]]-2</f>
        <v>35253</v>
      </c>
    </row>
    <row r="24" spans="1:4">
      <c r="A24" s="1">
        <v>141169</v>
      </c>
      <c r="B24">
        <f t="shared" si="0"/>
        <v>47056.333333333336</v>
      </c>
      <c r="C24">
        <f>ROUNDDOWN(Table1[[#This Row],[step 1]],0)</f>
        <v>47056</v>
      </c>
      <c r="D24">
        <f>Table1[[#This Row],[step 2]]-2</f>
        <v>47054</v>
      </c>
    </row>
    <row r="25" spans="1:4">
      <c r="A25" s="1">
        <v>94553</v>
      </c>
      <c r="B25">
        <f t="shared" si="0"/>
        <v>31517.666666666668</v>
      </c>
      <c r="C25">
        <f>ROUNDDOWN(Table1[[#This Row],[step 1]],0)</f>
        <v>31517</v>
      </c>
      <c r="D25">
        <f>Table1[[#This Row],[step 2]]-2</f>
        <v>31515</v>
      </c>
    </row>
    <row r="26" spans="1:4">
      <c r="A26" s="1">
        <v>98932</v>
      </c>
      <c r="B26">
        <f t="shared" si="0"/>
        <v>32977.333333333336</v>
      </c>
      <c r="C26">
        <f>ROUNDDOWN(Table1[[#This Row],[step 1]],0)</f>
        <v>32977</v>
      </c>
      <c r="D26">
        <f>Table1[[#This Row],[step 2]]-2</f>
        <v>32975</v>
      </c>
    </row>
    <row r="27" spans="1:4">
      <c r="A27" s="1">
        <v>134376</v>
      </c>
      <c r="B27">
        <f t="shared" si="0"/>
        <v>44792</v>
      </c>
      <c r="C27">
        <f>ROUNDDOWN(Table1[[#This Row],[step 1]],0)</f>
        <v>44792</v>
      </c>
      <c r="D27">
        <f>Table1[[#This Row],[step 2]]-2</f>
        <v>44790</v>
      </c>
    </row>
    <row r="28" spans="1:4">
      <c r="A28" s="1">
        <v>69822</v>
      </c>
      <c r="B28">
        <f t="shared" si="0"/>
        <v>23274</v>
      </c>
      <c r="C28">
        <f>ROUNDDOWN(Table1[[#This Row],[step 1]],0)</f>
        <v>23274</v>
      </c>
      <c r="D28">
        <f>Table1[[#This Row],[step 2]]-2</f>
        <v>23272</v>
      </c>
    </row>
    <row r="29" spans="1:4">
      <c r="A29" s="1">
        <v>104858</v>
      </c>
      <c r="B29">
        <f t="shared" si="0"/>
        <v>34952.666666666664</v>
      </c>
      <c r="C29">
        <f>ROUNDDOWN(Table1[[#This Row],[step 1]],0)</f>
        <v>34952</v>
      </c>
      <c r="D29">
        <f>Table1[[#This Row],[step 2]]-2</f>
        <v>34950</v>
      </c>
    </row>
    <row r="30" spans="1:4">
      <c r="A30" s="1">
        <v>102584</v>
      </c>
      <c r="B30">
        <f t="shared" si="0"/>
        <v>34194.666666666664</v>
      </c>
      <c r="C30">
        <f>ROUNDDOWN(Table1[[#This Row],[step 1]],0)</f>
        <v>34194</v>
      </c>
      <c r="D30">
        <f>Table1[[#This Row],[step 2]]-2</f>
        <v>34192</v>
      </c>
    </row>
    <row r="31" spans="1:4">
      <c r="A31" s="1">
        <v>59682</v>
      </c>
      <c r="B31">
        <f t="shared" si="0"/>
        <v>19894</v>
      </c>
      <c r="C31">
        <f>ROUNDDOWN(Table1[[#This Row],[step 1]],0)</f>
        <v>19894</v>
      </c>
      <c r="D31">
        <f>Table1[[#This Row],[step 2]]-2</f>
        <v>19892</v>
      </c>
    </row>
    <row r="32" spans="1:4">
      <c r="A32" s="1">
        <v>52092</v>
      </c>
      <c r="B32">
        <f t="shared" si="0"/>
        <v>17364</v>
      </c>
      <c r="C32">
        <f>ROUNDDOWN(Table1[[#This Row],[step 1]],0)</f>
        <v>17364</v>
      </c>
      <c r="D32">
        <f>Table1[[#This Row],[step 2]]-2</f>
        <v>17362</v>
      </c>
    </row>
    <row r="33" spans="1:4">
      <c r="A33" s="1">
        <v>105784</v>
      </c>
      <c r="B33">
        <f t="shared" si="0"/>
        <v>35261.333333333336</v>
      </c>
      <c r="C33">
        <f>ROUNDDOWN(Table1[[#This Row],[step 1]],0)</f>
        <v>35261</v>
      </c>
      <c r="D33">
        <f>Table1[[#This Row],[step 2]]-2</f>
        <v>35259</v>
      </c>
    </row>
    <row r="34" spans="1:4">
      <c r="A34" s="1">
        <v>144100</v>
      </c>
      <c r="B34">
        <f t="shared" ref="B34:B65" si="1">A34/3</f>
        <v>48033.333333333336</v>
      </c>
      <c r="C34">
        <f>ROUNDDOWN(Table1[[#This Row],[step 1]],0)</f>
        <v>48033</v>
      </c>
      <c r="D34">
        <f>Table1[[#This Row],[step 2]]-2</f>
        <v>48031</v>
      </c>
    </row>
    <row r="35" spans="1:4">
      <c r="A35" s="1">
        <v>83695</v>
      </c>
      <c r="B35">
        <f t="shared" si="1"/>
        <v>27898.333333333332</v>
      </c>
      <c r="C35">
        <f>ROUNDDOWN(Table1[[#This Row],[step 1]],0)</f>
        <v>27898</v>
      </c>
      <c r="D35">
        <f>Table1[[#This Row],[step 2]]-2</f>
        <v>27896</v>
      </c>
    </row>
    <row r="36" spans="1:4">
      <c r="A36" s="1">
        <v>130436</v>
      </c>
      <c r="B36">
        <f t="shared" si="1"/>
        <v>43478.666666666664</v>
      </c>
      <c r="C36">
        <f>ROUNDDOWN(Table1[[#This Row],[step 1]],0)</f>
        <v>43478</v>
      </c>
      <c r="D36">
        <f>Table1[[#This Row],[step 2]]-2</f>
        <v>43476</v>
      </c>
    </row>
    <row r="37" spans="1:4">
      <c r="A37" s="1">
        <v>105447</v>
      </c>
      <c r="B37">
        <f t="shared" si="1"/>
        <v>35149</v>
      </c>
      <c r="C37">
        <f>ROUNDDOWN(Table1[[#This Row],[step 1]],0)</f>
        <v>35149</v>
      </c>
      <c r="D37">
        <f>Table1[[#This Row],[step 2]]-2</f>
        <v>35147</v>
      </c>
    </row>
    <row r="38" spans="1:4">
      <c r="A38" s="1">
        <v>133102</v>
      </c>
      <c r="B38">
        <f t="shared" si="1"/>
        <v>44367.333333333336</v>
      </c>
      <c r="C38">
        <f>ROUNDDOWN(Table1[[#This Row],[step 1]],0)</f>
        <v>44367</v>
      </c>
      <c r="D38">
        <f>Table1[[#This Row],[step 2]]-2</f>
        <v>44365</v>
      </c>
    </row>
    <row r="39" spans="1:4">
      <c r="A39" s="1">
        <v>82770</v>
      </c>
      <c r="B39">
        <f t="shared" si="1"/>
        <v>27590</v>
      </c>
      <c r="C39">
        <f>ROUNDDOWN(Table1[[#This Row],[step 1]],0)</f>
        <v>27590</v>
      </c>
      <c r="D39">
        <f>Table1[[#This Row],[step 2]]-2</f>
        <v>27588</v>
      </c>
    </row>
    <row r="40" spans="1:4">
      <c r="A40" s="1">
        <v>68684</v>
      </c>
      <c r="B40">
        <f t="shared" si="1"/>
        <v>22894.666666666668</v>
      </c>
      <c r="C40">
        <f>ROUNDDOWN(Table1[[#This Row],[step 1]],0)</f>
        <v>22894</v>
      </c>
      <c r="D40">
        <f>Table1[[#This Row],[step 2]]-2</f>
        <v>22892</v>
      </c>
    </row>
    <row r="41" spans="1:4">
      <c r="A41" s="1">
        <v>103878</v>
      </c>
      <c r="B41">
        <f t="shared" si="1"/>
        <v>34626</v>
      </c>
      <c r="C41">
        <f>ROUNDDOWN(Table1[[#This Row],[step 1]],0)</f>
        <v>34626</v>
      </c>
      <c r="D41">
        <f>Table1[[#This Row],[step 2]]-2</f>
        <v>34624</v>
      </c>
    </row>
    <row r="42" spans="1:4">
      <c r="A42" s="1">
        <v>136774</v>
      </c>
      <c r="B42">
        <f t="shared" si="1"/>
        <v>45591.333333333336</v>
      </c>
      <c r="C42">
        <f>ROUNDDOWN(Table1[[#This Row],[step 1]],0)</f>
        <v>45591</v>
      </c>
      <c r="D42">
        <f>Table1[[#This Row],[step 2]]-2</f>
        <v>45589</v>
      </c>
    </row>
    <row r="43" spans="1:4">
      <c r="A43" s="1">
        <v>71462</v>
      </c>
      <c r="B43">
        <f t="shared" si="1"/>
        <v>23820.666666666668</v>
      </c>
      <c r="C43">
        <f>ROUNDDOWN(Table1[[#This Row],[step 1]],0)</f>
        <v>23820</v>
      </c>
      <c r="D43">
        <f>Table1[[#This Row],[step 2]]-2</f>
        <v>23818</v>
      </c>
    </row>
    <row r="44" spans="1:4">
      <c r="A44" s="1">
        <v>96828</v>
      </c>
      <c r="B44">
        <f t="shared" si="1"/>
        <v>32276</v>
      </c>
      <c r="C44">
        <f>ROUNDDOWN(Table1[[#This Row],[step 1]],0)</f>
        <v>32276</v>
      </c>
      <c r="D44">
        <f>Table1[[#This Row],[step 2]]-2</f>
        <v>32274</v>
      </c>
    </row>
    <row r="45" spans="1:4">
      <c r="A45" s="1">
        <v>74743</v>
      </c>
      <c r="B45">
        <f t="shared" si="1"/>
        <v>24914.333333333332</v>
      </c>
      <c r="C45">
        <f>ROUNDDOWN(Table1[[#This Row],[step 1]],0)</f>
        <v>24914</v>
      </c>
      <c r="D45">
        <f>Table1[[#This Row],[step 2]]-2</f>
        <v>24912</v>
      </c>
    </row>
    <row r="46" spans="1:4">
      <c r="A46" s="1">
        <v>127523</v>
      </c>
      <c r="B46">
        <f t="shared" si="1"/>
        <v>42507.666666666664</v>
      </c>
      <c r="C46">
        <f>ROUNDDOWN(Table1[[#This Row],[step 1]],0)</f>
        <v>42507</v>
      </c>
      <c r="D46">
        <f>Table1[[#This Row],[step 2]]-2</f>
        <v>42505</v>
      </c>
    </row>
    <row r="47" spans="1:4">
      <c r="A47" s="1">
        <v>124145</v>
      </c>
      <c r="B47">
        <f t="shared" si="1"/>
        <v>41381.666666666664</v>
      </c>
      <c r="C47">
        <f>ROUNDDOWN(Table1[[#This Row],[step 1]],0)</f>
        <v>41381</v>
      </c>
      <c r="D47">
        <f>Table1[[#This Row],[step 2]]-2</f>
        <v>41379</v>
      </c>
    </row>
    <row r="48" spans="1:4">
      <c r="A48" s="1">
        <v>148013</v>
      </c>
      <c r="B48">
        <f t="shared" si="1"/>
        <v>49337.666666666664</v>
      </c>
      <c r="C48">
        <f>ROUNDDOWN(Table1[[#This Row],[step 1]],0)</f>
        <v>49337</v>
      </c>
      <c r="D48">
        <f>Table1[[#This Row],[step 2]]-2</f>
        <v>49335</v>
      </c>
    </row>
    <row r="49" spans="1:4">
      <c r="A49" s="1">
        <v>103862</v>
      </c>
      <c r="B49">
        <f t="shared" si="1"/>
        <v>34620.666666666664</v>
      </c>
      <c r="C49">
        <f>ROUNDDOWN(Table1[[#This Row],[step 1]],0)</f>
        <v>34620</v>
      </c>
      <c r="D49">
        <f>Table1[[#This Row],[step 2]]-2</f>
        <v>34618</v>
      </c>
    </row>
    <row r="50" spans="1:4">
      <c r="A50" s="1">
        <v>80052</v>
      </c>
      <c r="B50">
        <f t="shared" si="1"/>
        <v>26684</v>
      </c>
      <c r="C50">
        <f>ROUNDDOWN(Table1[[#This Row],[step 1]],0)</f>
        <v>26684</v>
      </c>
      <c r="D50">
        <f>Table1[[#This Row],[step 2]]-2</f>
        <v>26682</v>
      </c>
    </row>
    <row r="51" spans="1:4">
      <c r="A51" s="1">
        <v>74095</v>
      </c>
      <c r="B51">
        <f t="shared" si="1"/>
        <v>24698.333333333332</v>
      </c>
      <c r="C51">
        <f>ROUNDDOWN(Table1[[#This Row],[step 1]],0)</f>
        <v>24698</v>
      </c>
      <c r="D51">
        <f>Table1[[#This Row],[step 2]]-2</f>
        <v>24696</v>
      </c>
    </row>
    <row r="52" spans="1:4">
      <c r="A52" s="1">
        <v>130394</v>
      </c>
      <c r="B52">
        <f t="shared" si="1"/>
        <v>43464.666666666664</v>
      </c>
      <c r="C52">
        <f>ROUNDDOWN(Table1[[#This Row],[step 1]],0)</f>
        <v>43464</v>
      </c>
      <c r="D52">
        <f>Table1[[#This Row],[step 2]]-2</f>
        <v>43462</v>
      </c>
    </row>
    <row r="53" spans="1:4">
      <c r="A53" s="1">
        <v>125589</v>
      </c>
      <c r="B53">
        <f t="shared" si="1"/>
        <v>41863</v>
      </c>
      <c r="C53">
        <f>ROUNDDOWN(Table1[[#This Row],[step 1]],0)</f>
        <v>41863</v>
      </c>
      <c r="D53">
        <f>Table1[[#This Row],[step 2]]-2</f>
        <v>41861</v>
      </c>
    </row>
    <row r="54" spans="1:4">
      <c r="A54" s="1">
        <v>137576</v>
      </c>
      <c r="B54">
        <f t="shared" si="1"/>
        <v>45858.666666666664</v>
      </c>
      <c r="C54">
        <f>ROUNDDOWN(Table1[[#This Row],[step 1]],0)</f>
        <v>45858</v>
      </c>
      <c r="D54">
        <f>Table1[[#This Row],[step 2]]-2</f>
        <v>45856</v>
      </c>
    </row>
    <row r="55" spans="1:4">
      <c r="A55" s="1">
        <v>111299</v>
      </c>
      <c r="B55">
        <f t="shared" si="1"/>
        <v>37099.666666666664</v>
      </c>
      <c r="C55">
        <f>ROUNDDOWN(Table1[[#This Row],[step 1]],0)</f>
        <v>37099</v>
      </c>
      <c r="D55">
        <f>Table1[[#This Row],[step 2]]-2</f>
        <v>37097</v>
      </c>
    </row>
    <row r="56" spans="1:4">
      <c r="A56" s="1">
        <v>69311</v>
      </c>
      <c r="B56">
        <f t="shared" si="1"/>
        <v>23103.666666666668</v>
      </c>
      <c r="C56">
        <f>ROUNDDOWN(Table1[[#This Row],[step 1]],0)</f>
        <v>23103</v>
      </c>
      <c r="D56">
        <f>Table1[[#This Row],[step 2]]-2</f>
        <v>23101</v>
      </c>
    </row>
    <row r="57" spans="1:4">
      <c r="A57" s="1">
        <v>63144</v>
      </c>
      <c r="B57">
        <f t="shared" si="1"/>
        <v>21048</v>
      </c>
      <c r="C57">
        <f>ROUNDDOWN(Table1[[#This Row],[step 1]],0)</f>
        <v>21048</v>
      </c>
      <c r="D57">
        <f>Table1[[#This Row],[step 2]]-2</f>
        <v>21046</v>
      </c>
    </row>
    <row r="58" spans="1:4">
      <c r="A58" s="1">
        <v>119014</v>
      </c>
      <c r="B58">
        <f t="shared" si="1"/>
        <v>39671.333333333336</v>
      </c>
      <c r="C58">
        <f>ROUNDDOWN(Table1[[#This Row],[step 1]],0)</f>
        <v>39671</v>
      </c>
      <c r="D58">
        <f>Table1[[#This Row],[step 2]]-2</f>
        <v>39669</v>
      </c>
    </row>
    <row r="59" spans="1:4">
      <c r="A59" s="1">
        <v>136084</v>
      </c>
      <c r="B59">
        <f t="shared" si="1"/>
        <v>45361.333333333336</v>
      </c>
      <c r="C59">
        <f>ROUNDDOWN(Table1[[#This Row],[step 1]],0)</f>
        <v>45361</v>
      </c>
      <c r="D59">
        <f>Table1[[#This Row],[step 2]]-2</f>
        <v>45359</v>
      </c>
    </row>
    <row r="60" spans="1:4">
      <c r="A60" s="1">
        <v>94348</v>
      </c>
      <c r="B60">
        <f t="shared" si="1"/>
        <v>31449.333333333332</v>
      </c>
      <c r="C60">
        <f>ROUNDDOWN(Table1[[#This Row],[step 1]],0)</f>
        <v>31449</v>
      </c>
      <c r="D60">
        <f>Table1[[#This Row],[step 2]]-2</f>
        <v>31447</v>
      </c>
    </row>
    <row r="61" spans="1:4">
      <c r="A61" s="1">
        <v>109511</v>
      </c>
      <c r="B61">
        <f t="shared" si="1"/>
        <v>36503.666666666664</v>
      </c>
      <c r="C61">
        <f>ROUNDDOWN(Table1[[#This Row],[step 1]],0)</f>
        <v>36503</v>
      </c>
      <c r="D61">
        <f>Table1[[#This Row],[step 2]]-2</f>
        <v>36501</v>
      </c>
    </row>
    <row r="62" spans="1:4">
      <c r="A62" s="1">
        <v>102493</v>
      </c>
      <c r="B62">
        <f t="shared" si="1"/>
        <v>34164.333333333336</v>
      </c>
      <c r="C62">
        <f>ROUNDDOWN(Table1[[#This Row],[step 1]],0)</f>
        <v>34164</v>
      </c>
      <c r="D62">
        <f>Table1[[#This Row],[step 2]]-2</f>
        <v>34162</v>
      </c>
    </row>
    <row r="63" spans="1:4">
      <c r="A63" s="1">
        <v>117791</v>
      </c>
      <c r="B63">
        <f t="shared" si="1"/>
        <v>39263.666666666664</v>
      </c>
      <c r="C63">
        <f>ROUNDDOWN(Table1[[#This Row],[step 1]],0)</f>
        <v>39263</v>
      </c>
      <c r="D63">
        <f>Table1[[#This Row],[step 2]]-2</f>
        <v>39261</v>
      </c>
    </row>
    <row r="64" spans="1:4">
      <c r="A64" s="1">
        <v>76202</v>
      </c>
      <c r="B64">
        <f t="shared" si="1"/>
        <v>25400.666666666668</v>
      </c>
      <c r="C64">
        <f>ROUNDDOWN(Table1[[#This Row],[step 1]],0)</f>
        <v>25400</v>
      </c>
      <c r="D64">
        <f>Table1[[#This Row],[step 2]]-2</f>
        <v>25398</v>
      </c>
    </row>
    <row r="65" spans="1:4">
      <c r="A65" s="1">
        <v>138442</v>
      </c>
      <c r="B65">
        <f t="shared" si="1"/>
        <v>46147.333333333336</v>
      </c>
      <c r="C65">
        <f>ROUNDDOWN(Table1[[#This Row],[step 1]],0)</f>
        <v>46147</v>
      </c>
      <c r="D65">
        <f>Table1[[#This Row],[step 2]]-2</f>
        <v>46145</v>
      </c>
    </row>
    <row r="66" spans="1:4">
      <c r="A66" s="1">
        <v>72724</v>
      </c>
      <c r="B66">
        <f t="shared" ref="B66:B97" si="2">A66/3</f>
        <v>24241.333333333332</v>
      </c>
      <c r="C66">
        <f>ROUNDDOWN(Table1[[#This Row],[step 1]],0)</f>
        <v>24241</v>
      </c>
      <c r="D66">
        <f>Table1[[#This Row],[step 2]]-2</f>
        <v>24239</v>
      </c>
    </row>
    <row r="67" spans="1:4">
      <c r="A67" s="1">
        <v>104579</v>
      </c>
      <c r="B67">
        <f t="shared" si="2"/>
        <v>34859.666666666664</v>
      </c>
      <c r="C67">
        <f>ROUNDDOWN(Table1[[#This Row],[step 1]],0)</f>
        <v>34859</v>
      </c>
      <c r="D67">
        <f>Table1[[#This Row],[step 2]]-2</f>
        <v>34857</v>
      </c>
    </row>
    <row r="68" spans="1:4">
      <c r="A68" s="1">
        <v>80285</v>
      </c>
      <c r="B68">
        <f t="shared" si="2"/>
        <v>26761.666666666668</v>
      </c>
      <c r="C68">
        <f>ROUNDDOWN(Table1[[#This Row],[step 1]],0)</f>
        <v>26761</v>
      </c>
      <c r="D68">
        <f>Table1[[#This Row],[step 2]]-2</f>
        <v>26759</v>
      </c>
    </row>
    <row r="69" spans="1:4">
      <c r="A69" s="1">
        <v>56847</v>
      </c>
      <c r="B69">
        <f t="shared" si="2"/>
        <v>18949</v>
      </c>
      <c r="C69">
        <f>ROUNDDOWN(Table1[[#This Row],[step 1]],0)</f>
        <v>18949</v>
      </c>
      <c r="D69">
        <f>Table1[[#This Row],[step 2]]-2</f>
        <v>18947</v>
      </c>
    </row>
    <row r="70" spans="1:4">
      <c r="A70" s="1">
        <v>145460</v>
      </c>
      <c r="B70">
        <f t="shared" si="2"/>
        <v>48486.666666666664</v>
      </c>
      <c r="C70">
        <f>ROUNDDOWN(Table1[[#This Row],[step 1]],0)</f>
        <v>48486</v>
      </c>
      <c r="D70">
        <f>Table1[[#This Row],[step 2]]-2</f>
        <v>48484</v>
      </c>
    </row>
    <row r="71" spans="1:4">
      <c r="A71" s="1">
        <v>132255</v>
      </c>
      <c r="B71">
        <f t="shared" si="2"/>
        <v>44085</v>
      </c>
      <c r="C71">
        <f>ROUNDDOWN(Table1[[#This Row],[step 1]],0)</f>
        <v>44085</v>
      </c>
      <c r="D71">
        <f>Table1[[#This Row],[step 2]]-2</f>
        <v>44083</v>
      </c>
    </row>
    <row r="72" spans="1:4">
      <c r="A72" s="1">
        <v>58264</v>
      </c>
      <c r="B72">
        <f t="shared" si="2"/>
        <v>19421.333333333332</v>
      </c>
      <c r="C72">
        <f>ROUNDDOWN(Table1[[#This Row],[step 1]],0)</f>
        <v>19421</v>
      </c>
      <c r="D72">
        <f>Table1[[#This Row],[step 2]]-2</f>
        <v>19419</v>
      </c>
    </row>
    <row r="73" spans="1:4">
      <c r="A73" s="1">
        <v>60460</v>
      </c>
      <c r="B73">
        <f t="shared" si="2"/>
        <v>20153.333333333332</v>
      </c>
      <c r="C73">
        <f>ROUNDDOWN(Table1[[#This Row],[step 1]],0)</f>
        <v>20153</v>
      </c>
      <c r="D73">
        <f>Table1[[#This Row],[step 2]]-2</f>
        <v>20151</v>
      </c>
    </row>
    <row r="74" spans="1:4">
      <c r="A74" s="1">
        <v>98995</v>
      </c>
      <c r="B74">
        <f t="shared" si="2"/>
        <v>32998.333333333336</v>
      </c>
      <c r="C74">
        <f>ROUNDDOWN(Table1[[#This Row],[step 1]],0)</f>
        <v>32998</v>
      </c>
      <c r="D74">
        <f>Table1[[#This Row],[step 2]]-2</f>
        <v>32996</v>
      </c>
    </row>
    <row r="75" spans="1:4">
      <c r="A75" s="1">
        <v>63343</v>
      </c>
      <c r="B75">
        <f t="shared" si="2"/>
        <v>21114.333333333332</v>
      </c>
      <c r="C75">
        <f>ROUNDDOWN(Table1[[#This Row],[step 1]],0)</f>
        <v>21114</v>
      </c>
      <c r="D75">
        <f>Table1[[#This Row],[step 2]]-2</f>
        <v>21112</v>
      </c>
    </row>
    <row r="76" spans="1:4">
      <c r="A76" s="1">
        <v>51207</v>
      </c>
      <c r="B76">
        <f t="shared" si="2"/>
        <v>17069</v>
      </c>
      <c r="C76">
        <f>ROUNDDOWN(Table1[[#This Row],[step 1]],0)</f>
        <v>17069</v>
      </c>
      <c r="D76">
        <f>Table1[[#This Row],[step 2]]-2</f>
        <v>17067</v>
      </c>
    </row>
    <row r="77" spans="1:4">
      <c r="A77" s="1">
        <v>133619</v>
      </c>
      <c r="B77">
        <f t="shared" si="2"/>
        <v>44539.666666666664</v>
      </c>
      <c r="C77">
        <f>ROUNDDOWN(Table1[[#This Row],[step 1]],0)</f>
        <v>44539</v>
      </c>
      <c r="D77">
        <f>Table1[[#This Row],[step 2]]-2</f>
        <v>44537</v>
      </c>
    </row>
    <row r="78" spans="1:4">
      <c r="A78" s="1">
        <v>126155</v>
      </c>
      <c r="B78">
        <f t="shared" si="2"/>
        <v>42051.666666666664</v>
      </c>
      <c r="C78">
        <f>ROUNDDOWN(Table1[[#This Row],[step 1]],0)</f>
        <v>42051</v>
      </c>
      <c r="D78">
        <f>Table1[[#This Row],[step 2]]-2</f>
        <v>42049</v>
      </c>
    </row>
    <row r="79" spans="1:4">
      <c r="A79" s="1">
        <v>130707</v>
      </c>
      <c r="B79">
        <f t="shared" si="2"/>
        <v>43569</v>
      </c>
      <c r="C79">
        <f>ROUNDDOWN(Table1[[#This Row],[step 1]],0)</f>
        <v>43569</v>
      </c>
      <c r="D79">
        <f>Table1[[#This Row],[step 2]]-2</f>
        <v>43567</v>
      </c>
    </row>
    <row r="80" spans="1:4">
      <c r="A80" s="1">
        <v>105010</v>
      </c>
      <c r="B80">
        <f t="shared" si="2"/>
        <v>35003.333333333336</v>
      </c>
      <c r="C80">
        <f>ROUNDDOWN(Table1[[#This Row],[step 1]],0)</f>
        <v>35003</v>
      </c>
      <c r="D80">
        <f>Table1[[#This Row],[step 2]]-2</f>
        <v>35001</v>
      </c>
    </row>
    <row r="81" spans="1:4">
      <c r="A81" s="1">
        <v>104589</v>
      </c>
      <c r="B81">
        <f t="shared" si="2"/>
        <v>34863</v>
      </c>
      <c r="C81">
        <f>ROUNDDOWN(Table1[[#This Row],[step 1]],0)</f>
        <v>34863</v>
      </c>
      <c r="D81">
        <f>Table1[[#This Row],[step 2]]-2</f>
        <v>34861</v>
      </c>
    </row>
    <row r="82" spans="1:4">
      <c r="A82" s="1">
        <v>128527</v>
      </c>
      <c r="B82">
        <f t="shared" si="2"/>
        <v>42842.333333333336</v>
      </c>
      <c r="C82">
        <f>ROUNDDOWN(Table1[[#This Row],[step 1]],0)</f>
        <v>42842</v>
      </c>
      <c r="D82">
        <f>Table1[[#This Row],[step 2]]-2</f>
        <v>42840</v>
      </c>
    </row>
    <row r="83" spans="1:4">
      <c r="A83" s="1">
        <v>67715</v>
      </c>
      <c r="B83">
        <f t="shared" si="2"/>
        <v>22571.666666666668</v>
      </c>
      <c r="C83">
        <f>ROUNDDOWN(Table1[[#This Row],[step 1]],0)</f>
        <v>22571</v>
      </c>
      <c r="D83">
        <f>Table1[[#This Row],[step 2]]-2</f>
        <v>22569</v>
      </c>
    </row>
    <row r="84" spans="1:4">
      <c r="A84" s="1">
        <v>71823</v>
      </c>
      <c r="B84">
        <f t="shared" si="2"/>
        <v>23941</v>
      </c>
      <c r="C84">
        <f>ROUNDDOWN(Table1[[#This Row],[step 1]],0)</f>
        <v>23941</v>
      </c>
      <c r="D84">
        <f>Table1[[#This Row],[step 2]]-2</f>
        <v>23939</v>
      </c>
    </row>
    <row r="85" spans="1:4">
      <c r="A85" s="1">
        <v>82517</v>
      </c>
      <c r="B85">
        <f t="shared" si="2"/>
        <v>27505.666666666668</v>
      </c>
      <c r="C85">
        <f>ROUNDDOWN(Table1[[#This Row],[step 1]],0)</f>
        <v>27505</v>
      </c>
      <c r="D85">
        <f>Table1[[#This Row],[step 2]]-2</f>
        <v>27503</v>
      </c>
    </row>
    <row r="86" spans="1:4">
      <c r="A86" s="1">
        <v>74115</v>
      </c>
      <c r="B86">
        <f t="shared" si="2"/>
        <v>24705</v>
      </c>
      <c r="C86">
        <f>ROUNDDOWN(Table1[[#This Row],[step 1]],0)</f>
        <v>24705</v>
      </c>
      <c r="D86">
        <f>Table1[[#This Row],[step 2]]-2</f>
        <v>24703</v>
      </c>
    </row>
    <row r="87" spans="1:4">
      <c r="A87" s="1">
        <v>135483</v>
      </c>
      <c r="B87">
        <f t="shared" si="2"/>
        <v>45161</v>
      </c>
      <c r="C87">
        <f>ROUNDDOWN(Table1[[#This Row],[step 1]],0)</f>
        <v>45161</v>
      </c>
      <c r="D87">
        <f>Table1[[#This Row],[step 2]]-2</f>
        <v>45159</v>
      </c>
    </row>
    <row r="88" spans="1:4">
      <c r="A88" s="1">
        <v>82230</v>
      </c>
      <c r="B88">
        <f t="shared" si="2"/>
        <v>27410</v>
      </c>
      <c r="C88">
        <f>ROUNDDOWN(Table1[[#This Row],[step 1]],0)</f>
        <v>27410</v>
      </c>
      <c r="D88">
        <f>Table1[[#This Row],[step 2]]-2</f>
        <v>27408</v>
      </c>
    </row>
    <row r="89" spans="1:4">
      <c r="A89" s="1">
        <v>127410</v>
      </c>
      <c r="B89">
        <f t="shared" si="2"/>
        <v>42470</v>
      </c>
      <c r="C89">
        <f>ROUNDDOWN(Table1[[#This Row],[step 1]],0)</f>
        <v>42470</v>
      </c>
      <c r="D89">
        <f>Table1[[#This Row],[step 2]]-2</f>
        <v>42468</v>
      </c>
    </row>
    <row r="90" spans="1:4">
      <c r="A90" s="1">
        <v>128969</v>
      </c>
      <c r="B90">
        <f t="shared" si="2"/>
        <v>42989.666666666664</v>
      </c>
      <c r="C90">
        <f>ROUNDDOWN(Table1[[#This Row],[step 1]],0)</f>
        <v>42989</v>
      </c>
      <c r="D90">
        <f>Table1[[#This Row],[step 2]]-2</f>
        <v>42987</v>
      </c>
    </row>
    <row r="91" spans="1:4">
      <c r="A91" s="1">
        <v>140127</v>
      </c>
      <c r="B91">
        <f t="shared" si="2"/>
        <v>46709</v>
      </c>
      <c r="C91">
        <f>ROUNDDOWN(Table1[[#This Row],[step 1]],0)</f>
        <v>46709</v>
      </c>
      <c r="D91">
        <f>Table1[[#This Row],[step 2]]-2</f>
        <v>46707</v>
      </c>
    </row>
    <row r="92" spans="1:4">
      <c r="A92" s="1">
        <v>59133</v>
      </c>
      <c r="B92">
        <f t="shared" si="2"/>
        <v>19711</v>
      </c>
      <c r="C92">
        <f>ROUNDDOWN(Table1[[#This Row],[step 1]],0)</f>
        <v>19711</v>
      </c>
      <c r="D92">
        <f>Table1[[#This Row],[step 2]]-2</f>
        <v>19709</v>
      </c>
    </row>
    <row r="93" spans="1:4">
      <c r="A93" s="1">
        <v>145973</v>
      </c>
      <c r="B93">
        <f t="shared" si="2"/>
        <v>48657.666666666664</v>
      </c>
      <c r="C93">
        <f>ROUNDDOWN(Table1[[#This Row],[step 1]],0)</f>
        <v>48657</v>
      </c>
      <c r="D93">
        <f>Table1[[#This Row],[step 2]]-2</f>
        <v>48655</v>
      </c>
    </row>
    <row r="94" spans="1:4">
      <c r="A94" s="1">
        <v>109430</v>
      </c>
      <c r="B94">
        <f t="shared" si="2"/>
        <v>36476.666666666664</v>
      </c>
      <c r="C94">
        <f>ROUNDDOWN(Table1[[#This Row],[step 1]],0)</f>
        <v>36476</v>
      </c>
      <c r="D94">
        <f>Table1[[#This Row],[step 2]]-2</f>
        <v>36474</v>
      </c>
    </row>
    <row r="95" spans="1:4">
      <c r="A95" s="1">
        <v>103608</v>
      </c>
      <c r="B95">
        <f t="shared" si="2"/>
        <v>34536</v>
      </c>
      <c r="C95">
        <f>ROUNDDOWN(Table1[[#This Row],[step 1]],0)</f>
        <v>34536</v>
      </c>
      <c r="D95">
        <f>Table1[[#This Row],[step 2]]-2</f>
        <v>34534</v>
      </c>
    </row>
    <row r="96" spans="1:4">
      <c r="A96" s="1">
        <v>113203</v>
      </c>
      <c r="B96">
        <f t="shared" si="2"/>
        <v>37734.333333333336</v>
      </c>
      <c r="C96">
        <f>ROUNDDOWN(Table1[[#This Row],[step 1]],0)</f>
        <v>37734</v>
      </c>
      <c r="D96">
        <f>Table1[[#This Row],[step 2]]-2</f>
        <v>37732</v>
      </c>
    </row>
    <row r="97" spans="1:4">
      <c r="A97" s="1">
        <v>133402</v>
      </c>
      <c r="B97">
        <f t="shared" si="2"/>
        <v>44467.333333333336</v>
      </c>
      <c r="C97">
        <f>ROUNDDOWN(Table1[[#This Row],[step 1]],0)</f>
        <v>44467</v>
      </c>
      <c r="D97">
        <f>Table1[[#This Row],[step 2]]-2</f>
        <v>44465</v>
      </c>
    </row>
    <row r="98" spans="1:4">
      <c r="A98" s="1">
        <v>123971</v>
      </c>
      <c r="B98">
        <f t="shared" ref="B98:B129" si="3">A98/3</f>
        <v>41323.666666666664</v>
      </c>
      <c r="C98">
        <f>ROUNDDOWN(Table1[[#This Row],[step 1]],0)</f>
        <v>41323</v>
      </c>
      <c r="D98">
        <f>Table1[[#This Row],[step 2]]-2</f>
        <v>41321</v>
      </c>
    </row>
    <row r="99" spans="1:4">
      <c r="A99" s="1">
        <v>71761</v>
      </c>
      <c r="B99">
        <f t="shared" si="3"/>
        <v>23920.333333333332</v>
      </c>
      <c r="C99">
        <f>ROUNDDOWN(Table1[[#This Row],[step 1]],0)</f>
        <v>23920</v>
      </c>
      <c r="D99">
        <f>Table1[[#This Row],[step 2]]-2</f>
        <v>23918</v>
      </c>
    </row>
    <row r="100" spans="1:4">
      <c r="A100" s="1">
        <v>114178</v>
      </c>
      <c r="B100">
        <f t="shared" si="3"/>
        <v>38059.333333333336</v>
      </c>
      <c r="C100">
        <f>ROUNDDOWN(Table1[[#This Row],[step 1]],0)</f>
        <v>38059</v>
      </c>
      <c r="D100">
        <f>Table1[[#This Row],[step 2]]-2</f>
        <v>38057</v>
      </c>
    </row>
    <row r="101" spans="1:4">
      <c r="A101" s="1">
        <v>52940</v>
      </c>
      <c r="B101">
        <f t="shared" si="3"/>
        <v>17646.666666666668</v>
      </c>
      <c r="C101">
        <f>ROUNDDOWN(Table1[[#This Row],[step 1]],0)</f>
        <v>17646</v>
      </c>
      <c r="D101">
        <f>Table1[[#This Row],[step 2]]-2</f>
        <v>17644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B0EA-7574-4E01-942A-64CDFBEEBB42}">
  <dimension ref="A1:P101"/>
  <sheetViews>
    <sheetView workbookViewId="0">
      <selection activeCell="F2" sqref="F2:P101"/>
    </sheetView>
  </sheetViews>
  <sheetFormatPr defaultRowHeight="14.5"/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100756</v>
      </c>
      <c r="B2">
        <f t="shared" ref="B2:B65" si="0">A2/3</f>
        <v>33585.333333333336</v>
      </c>
      <c r="C2">
        <f>ROUNDDOWN(Table13[[#This Row],[step 1]],0)</f>
        <v>33585</v>
      </c>
      <c r="D2">
        <f>Table13[[#This Row],[step 2]]-2</f>
        <v>33583</v>
      </c>
      <c r="E2" s="2">
        <f>ROUNDDOWN(Table13[[#This Row],[step 3]]/3,0)-2</f>
        <v>11192</v>
      </c>
      <c r="F2" s="2">
        <f>ROUNDDOWN(Table13[[#This Row],[step 4]]/3,0)-2</f>
        <v>3728</v>
      </c>
      <c r="G2" s="2">
        <f>ROUNDDOWN(Table13[[#This Row],[step 5]]/3,0)-2</f>
        <v>1240</v>
      </c>
      <c r="H2" s="2">
        <f>ROUNDDOWN(Table13[[#This Row],[step 6]]/3,0)-2</f>
        <v>411</v>
      </c>
      <c r="I2" s="2">
        <f>ROUNDDOWN(Table13[[#This Row],[step 7]]/3,0)-2</f>
        <v>135</v>
      </c>
      <c r="J2" s="2">
        <f>ROUNDDOWN(Table13[[#This Row],[step 8]]/3,0)-2</f>
        <v>43</v>
      </c>
      <c r="K2" s="2">
        <f>ROUNDDOWN(Table13[[#This Row],[step 9]]/3,0)-2</f>
        <v>12</v>
      </c>
      <c r="L2" s="2">
        <f>ROUNDDOWN(Table13[[#This Row],[step 10]]/3,0)-2</f>
        <v>2</v>
      </c>
      <c r="M2" s="2">
        <f>ROUNDDOWN(Table13[[#This Row],[step 11]]/3,0)-2</f>
        <v>-2</v>
      </c>
      <c r="N2" s="2">
        <f>ROUNDDOWN(Table13[[#This Row],[step 12]]/3,0)-2</f>
        <v>-2</v>
      </c>
      <c r="O2" s="2">
        <f>ROUNDDOWN(Table13[[#This Row],[step 13]]/3,0)-2</f>
        <v>-2</v>
      </c>
      <c r="P2" s="2">
        <f>ROUNDDOWN(Table13[[#This Row],[step 14]]/3,0)-2</f>
        <v>-2</v>
      </c>
    </row>
    <row r="3" spans="1:16">
      <c r="A3" s="1">
        <v>14</v>
      </c>
      <c r="B3">
        <f t="shared" si="0"/>
        <v>4.666666666666667</v>
      </c>
      <c r="C3">
        <f>ROUNDDOWN(Table13[[#This Row],[step 1]],0)</f>
        <v>4</v>
      </c>
      <c r="D3">
        <f>Table13[[#This Row],[step 2]]-2</f>
        <v>2</v>
      </c>
      <c r="E3" s="2">
        <f>ROUNDDOWN(Table13[[#This Row],[step 3]]/3,0)-2</f>
        <v>-2</v>
      </c>
      <c r="F3" s="2">
        <f>ROUNDDOWN(Table13[[#This Row],[step 4]]/3,0)-2</f>
        <v>-2</v>
      </c>
      <c r="G3" s="2">
        <f>ROUNDDOWN(Table13[[#This Row],[step 5]]/3,0)-2</f>
        <v>-2</v>
      </c>
      <c r="H3" s="2">
        <f>ROUNDDOWN(Table13[[#This Row],[step 6]]/3,0)-2</f>
        <v>-2</v>
      </c>
      <c r="I3" s="2">
        <f>ROUNDDOWN(Table13[[#This Row],[step 7]]/3,0)-2</f>
        <v>-2</v>
      </c>
      <c r="J3" s="2">
        <f>ROUNDDOWN(Table13[[#This Row],[step 8]]/3,0)-2</f>
        <v>-2</v>
      </c>
      <c r="K3" s="2">
        <f>ROUNDDOWN(Table13[[#This Row],[step 9]]/3,0)-2</f>
        <v>-2</v>
      </c>
      <c r="L3" s="2">
        <f>ROUNDDOWN(Table13[[#This Row],[step 10]]/3,0)-2</f>
        <v>-2</v>
      </c>
      <c r="M3" s="2">
        <f>ROUNDDOWN(Table13[[#This Row],[step 11]]/3,0)-2</f>
        <v>-2</v>
      </c>
      <c r="N3" s="2">
        <f>ROUNDDOWN(Table13[[#This Row],[step 12]]/3,0)-2</f>
        <v>-2</v>
      </c>
      <c r="O3" s="2">
        <f>ROUNDDOWN(Table13[[#This Row],[step 13]]/3,0)-2</f>
        <v>-2</v>
      </c>
      <c r="P3" s="2">
        <f>ROUNDDOWN(Table13[[#This Row],[step 14]]/3,0)-2</f>
        <v>-2</v>
      </c>
    </row>
    <row r="4" spans="1:16">
      <c r="A4" s="1">
        <v>1969</v>
      </c>
      <c r="B4">
        <f t="shared" si="0"/>
        <v>656.33333333333337</v>
      </c>
      <c r="C4">
        <f>ROUNDDOWN(Table13[[#This Row],[step 1]],0)</f>
        <v>656</v>
      </c>
      <c r="D4">
        <f>Table13[[#This Row],[step 2]]-2</f>
        <v>654</v>
      </c>
      <c r="E4" s="2">
        <f>ROUNDDOWN(Table13[[#This Row],[step 3]]/3,0)-2</f>
        <v>216</v>
      </c>
      <c r="F4" s="2">
        <f>ROUNDDOWN(Table13[[#This Row],[step 4]]/3,0)-2</f>
        <v>70</v>
      </c>
      <c r="G4" s="2">
        <f>ROUNDDOWN(Table13[[#This Row],[step 5]]/3,0)-2</f>
        <v>21</v>
      </c>
      <c r="H4" s="2">
        <f>ROUNDDOWN(Table13[[#This Row],[step 6]]/3,0)-2</f>
        <v>5</v>
      </c>
      <c r="I4" s="2">
        <f>ROUNDDOWN(Table13[[#This Row],[step 7]]/3,0)-2</f>
        <v>-1</v>
      </c>
      <c r="J4" s="2">
        <f>ROUNDDOWN(Table13[[#This Row],[step 8]]/3,0)-2</f>
        <v>-2</v>
      </c>
      <c r="K4" s="2">
        <f>ROUNDDOWN(Table13[[#This Row],[step 9]]/3,0)-2</f>
        <v>-2</v>
      </c>
      <c r="L4" s="2">
        <f>ROUNDDOWN(Table13[[#This Row],[step 10]]/3,0)-2</f>
        <v>-2</v>
      </c>
      <c r="M4" s="2">
        <f>ROUNDDOWN(Table13[[#This Row],[step 11]]/3,0)-2</f>
        <v>-2</v>
      </c>
      <c r="N4" s="2">
        <f>ROUNDDOWN(Table13[[#This Row],[step 12]]/3,0)-2</f>
        <v>-2</v>
      </c>
      <c r="O4" s="2">
        <f>ROUNDDOWN(Table13[[#This Row],[step 13]]/3,0)-2</f>
        <v>-2</v>
      </c>
      <c r="P4" s="2">
        <f>ROUNDDOWN(Table13[[#This Row],[step 14]]/3,0)-2</f>
        <v>-2</v>
      </c>
    </row>
    <row r="5" spans="1:16">
      <c r="A5" s="1"/>
      <c r="B5">
        <f t="shared" si="0"/>
        <v>0</v>
      </c>
      <c r="C5">
        <f>ROUNDDOWN(Table13[[#This Row],[step 1]],0)</f>
        <v>0</v>
      </c>
      <c r="D5">
        <f>Table13[[#This Row],[step 2]]-2</f>
        <v>-2</v>
      </c>
      <c r="E5" s="2">
        <f>ROUNDDOWN(Table13[[#This Row],[step 3]]/3,0)-2</f>
        <v>-2</v>
      </c>
      <c r="F5" s="2">
        <f>ROUNDDOWN(Table13[[#This Row],[step 4]]/3,0)-2</f>
        <v>-2</v>
      </c>
      <c r="G5" s="2">
        <f>ROUNDDOWN(Table13[[#This Row],[step 5]]/3,0)-2</f>
        <v>-2</v>
      </c>
      <c r="H5" s="2">
        <f>ROUNDDOWN(Table13[[#This Row],[step 6]]/3,0)-2</f>
        <v>-2</v>
      </c>
      <c r="I5" s="2">
        <f>ROUNDDOWN(Table13[[#This Row],[step 7]]/3,0)-2</f>
        <v>-2</v>
      </c>
      <c r="J5" s="2">
        <f>ROUNDDOWN(Table13[[#This Row],[step 8]]/3,0)-2</f>
        <v>-2</v>
      </c>
      <c r="K5" s="2">
        <f>ROUNDDOWN(Table13[[#This Row],[step 9]]/3,0)-2</f>
        <v>-2</v>
      </c>
      <c r="L5" s="2">
        <f>ROUNDDOWN(Table13[[#This Row],[step 10]]/3,0)-2</f>
        <v>-2</v>
      </c>
      <c r="M5" s="2">
        <f>ROUNDDOWN(Table13[[#This Row],[step 11]]/3,0)-2</f>
        <v>-2</v>
      </c>
      <c r="N5" s="2">
        <f>ROUNDDOWN(Table13[[#This Row],[step 12]]/3,0)-2</f>
        <v>-2</v>
      </c>
      <c r="O5" s="2">
        <f>ROUNDDOWN(Table13[[#This Row],[step 13]]/3,0)-2</f>
        <v>-2</v>
      </c>
      <c r="P5" s="2">
        <f>ROUNDDOWN(Table13[[#This Row],[step 14]]/3,0)-2</f>
        <v>-2</v>
      </c>
    </row>
    <row r="6" spans="1:16">
      <c r="A6" s="1"/>
      <c r="B6">
        <f t="shared" si="0"/>
        <v>0</v>
      </c>
      <c r="C6">
        <f>ROUNDDOWN(Table13[[#This Row],[step 1]],0)</f>
        <v>0</v>
      </c>
      <c r="D6">
        <f>Table13[[#This Row],[step 2]]-2</f>
        <v>-2</v>
      </c>
      <c r="E6" s="2">
        <f>ROUNDDOWN(Table13[[#This Row],[step 3]]/3,0)-2</f>
        <v>-2</v>
      </c>
      <c r="F6" s="2">
        <f>ROUNDDOWN(Table13[[#This Row],[step 4]]/3,0)-2</f>
        <v>-2</v>
      </c>
      <c r="G6" s="2">
        <f>ROUNDDOWN(Table13[[#This Row],[step 5]]/3,0)-2</f>
        <v>-2</v>
      </c>
      <c r="H6" s="2">
        <f>ROUNDDOWN(Table13[[#This Row],[step 6]]/3,0)-2</f>
        <v>-2</v>
      </c>
      <c r="I6" s="2">
        <f>ROUNDDOWN(Table13[[#This Row],[step 7]]/3,0)-2</f>
        <v>-2</v>
      </c>
      <c r="J6" s="2">
        <f>ROUNDDOWN(Table13[[#This Row],[step 8]]/3,0)-2</f>
        <v>-2</v>
      </c>
      <c r="K6" s="2">
        <f>ROUNDDOWN(Table13[[#This Row],[step 9]]/3,0)-2</f>
        <v>-2</v>
      </c>
      <c r="L6" s="2">
        <f>ROUNDDOWN(Table13[[#This Row],[step 10]]/3,0)-2</f>
        <v>-2</v>
      </c>
      <c r="M6" s="2">
        <f>ROUNDDOWN(Table13[[#This Row],[step 11]]/3,0)-2</f>
        <v>-2</v>
      </c>
      <c r="N6" s="2">
        <f>ROUNDDOWN(Table13[[#This Row],[step 12]]/3,0)-2</f>
        <v>-2</v>
      </c>
      <c r="O6" s="2">
        <f>ROUNDDOWN(Table13[[#This Row],[step 13]]/3,0)-2</f>
        <v>-2</v>
      </c>
      <c r="P6" s="2">
        <f>ROUNDDOWN(Table13[[#This Row],[step 14]]/3,0)-2</f>
        <v>-2</v>
      </c>
    </row>
    <row r="7" spans="1:16">
      <c r="A7" s="1"/>
      <c r="B7">
        <f t="shared" si="0"/>
        <v>0</v>
      </c>
      <c r="C7">
        <f>ROUNDDOWN(Table13[[#This Row],[step 1]],0)</f>
        <v>0</v>
      </c>
      <c r="D7">
        <f>Table13[[#This Row],[step 2]]-2</f>
        <v>-2</v>
      </c>
      <c r="E7" s="2">
        <f>ROUNDDOWN(Table13[[#This Row],[step 3]]/3,0)-2</f>
        <v>-2</v>
      </c>
      <c r="F7" s="2">
        <f>ROUNDDOWN(Table13[[#This Row],[step 4]]/3,0)-2</f>
        <v>-2</v>
      </c>
      <c r="G7" s="2">
        <f>ROUNDDOWN(Table13[[#This Row],[step 5]]/3,0)-2</f>
        <v>-2</v>
      </c>
      <c r="H7" s="2">
        <f>ROUNDDOWN(Table13[[#This Row],[step 6]]/3,0)-2</f>
        <v>-2</v>
      </c>
      <c r="I7" s="2">
        <f>ROUNDDOWN(Table13[[#This Row],[step 7]]/3,0)-2</f>
        <v>-2</v>
      </c>
      <c r="J7" s="2">
        <f>ROUNDDOWN(Table13[[#This Row],[step 8]]/3,0)-2</f>
        <v>-2</v>
      </c>
      <c r="K7" s="2">
        <f>ROUNDDOWN(Table13[[#This Row],[step 9]]/3,0)-2</f>
        <v>-2</v>
      </c>
      <c r="L7" s="2">
        <f>ROUNDDOWN(Table13[[#This Row],[step 10]]/3,0)-2</f>
        <v>-2</v>
      </c>
      <c r="M7" s="2">
        <f>ROUNDDOWN(Table13[[#This Row],[step 11]]/3,0)-2</f>
        <v>-2</v>
      </c>
      <c r="N7" s="2">
        <f>ROUNDDOWN(Table13[[#This Row],[step 12]]/3,0)-2</f>
        <v>-2</v>
      </c>
      <c r="O7" s="2">
        <f>ROUNDDOWN(Table13[[#This Row],[step 13]]/3,0)-2</f>
        <v>-2</v>
      </c>
      <c r="P7" s="2">
        <f>ROUNDDOWN(Table13[[#This Row],[step 14]]/3,0)-2</f>
        <v>-2</v>
      </c>
    </row>
    <row r="8" spans="1:16">
      <c r="A8" s="1"/>
      <c r="B8">
        <f t="shared" si="0"/>
        <v>0</v>
      </c>
      <c r="C8">
        <f>ROUNDDOWN(Table13[[#This Row],[step 1]],0)</f>
        <v>0</v>
      </c>
      <c r="D8">
        <f>Table13[[#This Row],[step 2]]-2</f>
        <v>-2</v>
      </c>
      <c r="E8" s="2">
        <f>ROUNDDOWN(Table13[[#This Row],[step 3]]/3,0)-2</f>
        <v>-2</v>
      </c>
      <c r="F8" s="2">
        <f>ROUNDDOWN(Table13[[#This Row],[step 4]]/3,0)-2</f>
        <v>-2</v>
      </c>
      <c r="G8" s="2">
        <f>ROUNDDOWN(Table13[[#This Row],[step 5]]/3,0)-2</f>
        <v>-2</v>
      </c>
      <c r="H8" s="2">
        <f>ROUNDDOWN(Table13[[#This Row],[step 6]]/3,0)-2</f>
        <v>-2</v>
      </c>
      <c r="I8" s="2">
        <f>ROUNDDOWN(Table13[[#This Row],[step 7]]/3,0)-2</f>
        <v>-2</v>
      </c>
      <c r="J8" s="2">
        <f>ROUNDDOWN(Table13[[#This Row],[step 8]]/3,0)-2</f>
        <v>-2</v>
      </c>
      <c r="K8" s="2">
        <f>ROUNDDOWN(Table13[[#This Row],[step 9]]/3,0)-2</f>
        <v>-2</v>
      </c>
      <c r="L8" s="2">
        <f>ROUNDDOWN(Table13[[#This Row],[step 10]]/3,0)-2</f>
        <v>-2</v>
      </c>
      <c r="M8" s="2">
        <f>ROUNDDOWN(Table13[[#This Row],[step 11]]/3,0)-2</f>
        <v>-2</v>
      </c>
      <c r="N8" s="2">
        <f>ROUNDDOWN(Table13[[#This Row],[step 12]]/3,0)-2</f>
        <v>-2</v>
      </c>
      <c r="O8" s="2">
        <f>ROUNDDOWN(Table13[[#This Row],[step 13]]/3,0)-2</f>
        <v>-2</v>
      </c>
      <c r="P8" s="2">
        <f>ROUNDDOWN(Table13[[#This Row],[step 14]]/3,0)-2</f>
        <v>-2</v>
      </c>
    </row>
    <row r="9" spans="1:16">
      <c r="A9" s="1"/>
      <c r="B9">
        <f t="shared" si="0"/>
        <v>0</v>
      </c>
      <c r="C9">
        <f>ROUNDDOWN(Table13[[#This Row],[step 1]],0)</f>
        <v>0</v>
      </c>
      <c r="D9">
        <f>Table13[[#This Row],[step 2]]-2</f>
        <v>-2</v>
      </c>
      <c r="E9" s="2">
        <f>ROUNDDOWN(Table13[[#This Row],[step 3]]/3,0)-2</f>
        <v>-2</v>
      </c>
      <c r="F9" s="2">
        <f>ROUNDDOWN(Table13[[#This Row],[step 4]]/3,0)-2</f>
        <v>-2</v>
      </c>
      <c r="G9" s="2">
        <f>ROUNDDOWN(Table13[[#This Row],[step 5]]/3,0)-2</f>
        <v>-2</v>
      </c>
      <c r="H9" s="2">
        <f>ROUNDDOWN(Table13[[#This Row],[step 6]]/3,0)-2</f>
        <v>-2</v>
      </c>
      <c r="I9" s="2">
        <f>ROUNDDOWN(Table13[[#This Row],[step 7]]/3,0)-2</f>
        <v>-2</v>
      </c>
      <c r="J9" s="2">
        <f>ROUNDDOWN(Table13[[#This Row],[step 8]]/3,0)-2</f>
        <v>-2</v>
      </c>
      <c r="K9" s="2">
        <f>ROUNDDOWN(Table13[[#This Row],[step 9]]/3,0)-2</f>
        <v>-2</v>
      </c>
      <c r="L9" s="2">
        <f>ROUNDDOWN(Table13[[#This Row],[step 10]]/3,0)-2</f>
        <v>-2</v>
      </c>
      <c r="M9" s="2">
        <f>ROUNDDOWN(Table13[[#This Row],[step 11]]/3,0)-2</f>
        <v>-2</v>
      </c>
      <c r="N9" s="2">
        <f>ROUNDDOWN(Table13[[#This Row],[step 12]]/3,0)-2</f>
        <v>-2</v>
      </c>
      <c r="O9" s="2">
        <f>ROUNDDOWN(Table13[[#This Row],[step 13]]/3,0)-2</f>
        <v>-2</v>
      </c>
      <c r="P9" s="2">
        <f>ROUNDDOWN(Table13[[#This Row],[step 14]]/3,0)-2</f>
        <v>-2</v>
      </c>
    </row>
    <row r="10" spans="1:16">
      <c r="A10" s="1"/>
      <c r="B10">
        <f t="shared" si="0"/>
        <v>0</v>
      </c>
      <c r="C10">
        <f>ROUNDDOWN(Table13[[#This Row],[step 1]],0)</f>
        <v>0</v>
      </c>
      <c r="D10">
        <f>Table13[[#This Row],[step 2]]-2</f>
        <v>-2</v>
      </c>
      <c r="E10" s="2">
        <f>ROUNDDOWN(Table13[[#This Row],[step 3]]/3,0)-2</f>
        <v>-2</v>
      </c>
      <c r="F10" s="2">
        <f>ROUNDDOWN(Table13[[#This Row],[step 4]]/3,0)-2</f>
        <v>-2</v>
      </c>
      <c r="G10" s="2">
        <f>ROUNDDOWN(Table13[[#This Row],[step 5]]/3,0)-2</f>
        <v>-2</v>
      </c>
      <c r="H10" s="2">
        <f>ROUNDDOWN(Table13[[#This Row],[step 6]]/3,0)-2</f>
        <v>-2</v>
      </c>
      <c r="I10" s="2">
        <f>ROUNDDOWN(Table13[[#This Row],[step 7]]/3,0)-2</f>
        <v>-2</v>
      </c>
      <c r="J10" s="2">
        <f>ROUNDDOWN(Table13[[#This Row],[step 8]]/3,0)-2</f>
        <v>-2</v>
      </c>
      <c r="K10" s="2">
        <f>ROUNDDOWN(Table13[[#This Row],[step 9]]/3,0)-2</f>
        <v>-2</v>
      </c>
      <c r="L10" s="2">
        <f>ROUNDDOWN(Table13[[#This Row],[step 10]]/3,0)-2</f>
        <v>-2</v>
      </c>
      <c r="M10" s="2">
        <f>ROUNDDOWN(Table13[[#This Row],[step 11]]/3,0)-2</f>
        <v>-2</v>
      </c>
      <c r="N10" s="2">
        <f>ROUNDDOWN(Table13[[#This Row],[step 12]]/3,0)-2</f>
        <v>-2</v>
      </c>
      <c r="O10" s="2">
        <f>ROUNDDOWN(Table13[[#This Row],[step 13]]/3,0)-2</f>
        <v>-2</v>
      </c>
      <c r="P10" s="2">
        <f>ROUNDDOWN(Table13[[#This Row],[step 14]]/3,0)-2</f>
        <v>-2</v>
      </c>
    </row>
    <row r="11" spans="1:16">
      <c r="A11" s="1"/>
      <c r="B11">
        <f t="shared" si="0"/>
        <v>0</v>
      </c>
      <c r="C11">
        <f>ROUNDDOWN(Table13[[#This Row],[step 1]],0)</f>
        <v>0</v>
      </c>
      <c r="D11">
        <f>Table13[[#This Row],[step 2]]-2</f>
        <v>-2</v>
      </c>
      <c r="E11" s="2">
        <f>ROUNDDOWN(Table13[[#This Row],[step 3]]/3,0)-2</f>
        <v>-2</v>
      </c>
      <c r="F11" s="2">
        <f>ROUNDDOWN(Table13[[#This Row],[step 4]]/3,0)-2</f>
        <v>-2</v>
      </c>
      <c r="G11" s="2">
        <f>ROUNDDOWN(Table13[[#This Row],[step 5]]/3,0)-2</f>
        <v>-2</v>
      </c>
      <c r="H11" s="2">
        <f>ROUNDDOWN(Table13[[#This Row],[step 6]]/3,0)-2</f>
        <v>-2</v>
      </c>
      <c r="I11" s="2">
        <f>ROUNDDOWN(Table13[[#This Row],[step 7]]/3,0)-2</f>
        <v>-2</v>
      </c>
      <c r="J11" s="2">
        <f>ROUNDDOWN(Table13[[#This Row],[step 8]]/3,0)-2</f>
        <v>-2</v>
      </c>
      <c r="K11" s="2">
        <f>ROUNDDOWN(Table13[[#This Row],[step 9]]/3,0)-2</f>
        <v>-2</v>
      </c>
      <c r="L11" s="2">
        <f>ROUNDDOWN(Table13[[#This Row],[step 10]]/3,0)-2</f>
        <v>-2</v>
      </c>
      <c r="M11" s="2">
        <f>ROUNDDOWN(Table13[[#This Row],[step 11]]/3,0)-2</f>
        <v>-2</v>
      </c>
      <c r="N11" s="2">
        <f>ROUNDDOWN(Table13[[#This Row],[step 12]]/3,0)-2</f>
        <v>-2</v>
      </c>
      <c r="O11" s="2">
        <f>ROUNDDOWN(Table13[[#This Row],[step 13]]/3,0)-2</f>
        <v>-2</v>
      </c>
      <c r="P11" s="2">
        <f>ROUNDDOWN(Table13[[#This Row],[step 14]]/3,0)-2</f>
        <v>-2</v>
      </c>
    </row>
    <row r="12" spans="1:16">
      <c r="A12" s="1"/>
      <c r="B12">
        <f t="shared" si="0"/>
        <v>0</v>
      </c>
      <c r="C12">
        <f>ROUNDDOWN(Table13[[#This Row],[step 1]],0)</f>
        <v>0</v>
      </c>
      <c r="D12">
        <f>Table13[[#This Row],[step 2]]-2</f>
        <v>-2</v>
      </c>
      <c r="E12" s="2">
        <f>ROUNDDOWN(Table13[[#This Row],[step 3]]/3,0)-2</f>
        <v>-2</v>
      </c>
      <c r="F12" s="2">
        <f>ROUNDDOWN(Table13[[#This Row],[step 4]]/3,0)-2</f>
        <v>-2</v>
      </c>
      <c r="G12" s="2">
        <f>ROUNDDOWN(Table13[[#This Row],[step 5]]/3,0)-2</f>
        <v>-2</v>
      </c>
      <c r="H12" s="2">
        <f>ROUNDDOWN(Table13[[#This Row],[step 6]]/3,0)-2</f>
        <v>-2</v>
      </c>
      <c r="I12" s="2">
        <f>ROUNDDOWN(Table13[[#This Row],[step 7]]/3,0)-2</f>
        <v>-2</v>
      </c>
      <c r="J12" s="2">
        <f>ROUNDDOWN(Table13[[#This Row],[step 8]]/3,0)-2</f>
        <v>-2</v>
      </c>
      <c r="K12" s="2">
        <f>ROUNDDOWN(Table13[[#This Row],[step 9]]/3,0)-2</f>
        <v>-2</v>
      </c>
      <c r="L12" s="2">
        <f>ROUNDDOWN(Table13[[#This Row],[step 10]]/3,0)-2</f>
        <v>-2</v>
      </c>
      <c r="M12" s="2">
        <f>ROUNDDOWN(Table13[[#This Row],[step 11]]/3,0)-2</f>
        <v>-2</v>
      </c>
      <c r="N12" s="2">
        <f>ROUNDDOWN(Table13[[#This Row],[step 12]]/3,0)-2</f>
        <v>-2</v>
      </c>
      <c r="O12" s="2">
        <f>ROUNDDOWN(Table13[[#This Row],[step 13]]/3,0)-2</f>
        <v>-2</v>
      </c>
      <c r="P12" s="2">
        <f>ROUNDDOWN(Table13[[#This Row],[step 14]]/3,0)-2</f>
        <v>-2</v>
      </c>
    </row>
    <row r="13" spans="1:16">
      <c r="A13" s="1"/>
      <c r="B13">
        <f t="shared" si="0"/>
        <v>0</v>
      </c>
      <c r="C13">
        <f>ROUNDDOWN(Table13[[#This Row],[step 1]],0)</f>
        <v>0</v>
      </c>
      <c r="D13">
        <f>Table13[[#This Row],[step 2]]-2</f>
        <v>-2</v>
      </c>
      <c r="E13" s="2">
        <f>ROUNDDOWN(Table13[[#This Row],[step 3]]/3,0)-2</f>
        <v>-2</v>
      </c>
      <c r="F13" s="2">
        <f>ROUNDDOWN(Table13[[#This Row],[step 4]]/3,0)-2</f>
        <v>-2</v>
      </c>
      <c r="G13" s="2">
        <f>ROUNDDOWN(Table13[[#This Row],[step 5]]/3,0)-2</f>
        <v>-2</v>
      </c>
      <c r="H13" s="2">
        <f>ROUNDDOWN(Table13[[#This Row],[step 6]]/3,0)-2</f>
        <v>-2</v>
      </c>
      <c r="I13" s="2">
        <f>ROUNDDOWN(Table13[[#This Row],[step 7]]/3,0)-2</f>
        <v>-2</v>
      </c>
      <c r="J13" s="2">
        <f>ROUNDDOWN(Table13[[#This Row],[step 8]]/3,0)-2</f>
        <v>-2</v>
      </c>
      <c r="K13" s="2">
        <f>ROUNDDOWN(Table13[[#This Row],[step 9]]/3,0)-2</f>
        <v>-2</v>
      </c>
      <c r="L13" s="2">
        <f>ROUNDDOWN(Table13[[#This Row],[step 10]]/3,0)-2</f>
        <v>-2</v>
      </c>
      <c r="M13" s="2">
        <f>ROUNDDOWN(Table13[[#This Row],[step 11]]/3,0)-2</f>
        <v>-2</v>
      </c>
      <c r="N13" s="2">
        <f>ROUNDDOWN(Table13[[#This Row],[step 12]]/3,0)-2</f>
        <v>-2</v>
      </c>
      <c r="O13" s="2">
        <f>ROUNDDOWN(Table13[[#This Row],[step 13]]/3,0)-2</f>
        <v>-2</v>
      </c>
      <c r="P13" s="2">
        <f>ROUNDDOWN(Table13[[#This Row],[step 14]]/3,0)-2</f>
        <v>-2</v>
      </c>
    </row>
    <row r="14" spans="1:16">
      <c r="A14" s="1"/>
      <c r="B14">
        <f t="shared" si="0"/>
        <v>0</v>
      </c>
      <c r="C14">
        <f>ROUNDDOWN(Table13[[#This Row],[step 1]],0)</f>
        <v>0</v>
      </c>
      <c r="D14">
        <f>Table13[[#This Row],[step 2]]-2</f>
        <v>-2</v>
      </c>
      <c r="E14" s="2">
        <f>ROUNDDOWN(Table13[[#This Row],[step 3]]/3,0)-2</f>
        <v>-2</v>
      </c>
      <c r="F14" s="2">
        <f>ROUNDDOWN(Table13[[#This Row],[step 4]]/3,0)-2</f>
        <v>-2</v>
      </c>
      <c r="G14" s="2">
        <f>ROUNDDOWN(Table13[[#This Row],[step 5]]/3,0)-2</f>
        <v>-2</v>
      </c>
      <c r="H14" s="2">
        <f>ROUNDDOWN(Table13[[#This Row],[step 6]]/3,0)-2</f>
        <v>-2</v>
      </c>
      <c r="I14" s="2">
        <f>ROUNDDOWN(Table13[[#This Row],[step 7]]/3,0)-2</f>
        <v>-2</v>
      </c>
      <c r="J14" s="2">
        <f>ROUNDDOWN(Table13[[#This Row],[step 8]]/3,0)-2</f>
        <v>-2</v>
      </c>
      <c r="K14" s="2">
        <f>ROUNDDOWN(Table13[[#This Row],[step 9]]/3,0)-2</f>
        <v>-2</v>
      </c>
      <c r="L14" s="2">
        <f>ROUNDDOWN(Table13[[#This Row],[step 10]]/3,0)-2</f>
        <v>-2</v>
      </c>
      <c r="M14" s="2">
        <f>ROUNDDOWN(Table13[[#This Row],[step 11]]/3,0)-2</f>
        <v>-2</v>
      </c>
      <c r="N14" s="2">
        <f>ROUNDDOWN(Table13[[#This Row],[step 12]]/3,0)-2</f>
        <v>-2</v>
      </c>
      <c r="O14" s="2">
        <f>ROUNDDOWN(Table13[[#This Row],[step 13]]/3,0)-2</f>
        <v>-2</v>
      </c>
      <c r="P14" s="2">
        <f>ROUNDDOWN(Table13[[#This Row],[step 14]]/3,0)-2</f>
        <v>-2</v>
      </c>
    </row>
    <row r="15" spans="1:16">
      <c r="A15" s="1"/>
      <c r="B15">
        <f t="shared" si="0"/>
        <v>0</v>
      </c>
      <c r="C15">
        <f>ROUNDDOWN(Table13[[#This Row],[step 1]],0)</f>
        <v>0</v>
      </c>
      <c r="D15">
        <f>Table13[[#This Row],[step 2]]-2</f>
        <v>-2</v>
      </c>
      <c r="E15" s="2">
        <f>ROUNDDOWN(Table13[[#This Row],[step 3]]/3,0)-2</f>
        <v>-2</v>
      </c>
      <c r="F15" s="2">
        <f>ROUNDDOWN(Table13[[#This Row],[step 4]]/3,0)-2</f>
        <v>-2</v>
      </c>
      <c r="G15" s="2">
        <f>ROUNDDOWN(Table13[[#This Row],[step 5]]/3,0)-2</f>
        <v>-2</v>
      </c>
      <c r="H15" s="2">
        <f>ROUNDDOWN(Table13[[#This Row],[step 6]]/3,0)-2</f>
        <v>-2</v>
      </c>
      <c r="I15" s="2">
        <f>ROUNDDOWN(Table13[[#This Row],[step 7]]/3,0)-2</f>
        <v>-2</v>
      </c>
      <c r="J15" s="2">
        <f>ROUNDDOWN(Table13[[#This Row],[step 8]]/3,0)-2</f>
        <v>-2</v>
      </c>
      <c r="K15" s="2">
        <f>ROUNDDOWN(Table13[[#This Row],[step 9]]/3,0)-2</f>
        <v>-2</v>
      </c>
      <c r="L15" s="2">
        <f>ROUNDDOWN(Table13[[#This Row],[step 10]]/3,0)-2</f>
        <v>-2</v>
      </c>
      <c r="M15" s="2">
        <f>ROUNDDOWN(Table13[[#This Row],[step 11]]/3,0)-2</f>
        <v>-2</v>
      </c>
      <c r="N15" s="2">
        <f>ROUNDDOWN(Table13[[#This Row],[step 12]]/3,0)-2</f>
        <v>-2</v>
      </c>
      <c r="O15" s="2">
        <f>ROUNDDOWN(Table13[[#This Row],[step 13]]/3,0)-2</f>
        <v>-2</v>
      </c>
      <c r="P15" s="2">
        <f>ROUNDDOWN(Table13[[#This Row],[step 14]]/3,0)-2</f>
        <v>-2</v>
      </c>
    </row>
    <row r="16" spans="1:16">
      <c r="A16" s="1"/>
      <c r="B16">
        <f t="shared" si="0"/>
        <v>0</v>
      </c>
      <c r="C16">
        <f>ROUNDDOWN(Table13[[#This Row],[step 1]],0)</f>
        <v>0</v>
      </c>
      <c r="D16">
        <f>Table13[[#This Row],[step 2]]-2</f>
        <v>-2</v>
      </c>
      <c r="E16" s="2">
        <f>ROUNDDOWN(Table13[[#This Row],[step 3]]/3,0)-2</f>
        <v>-2</v>
      </c>
      <c r="F16" s="2">
        <f>ROUNDDOWN(Table13[[#This Row],[step 4]]/3,0)-2</f>
        <v>-2</v>
      </c>
      <c r="G16" s="2">
        <f>ROUNDDOWN(Table13[[#This Row],[step 5]]/3,0)-2</f>
        <v>-2</v>
      </c>
      <c r="H16" s="2">
        <f>ROUNDDOWN(Table13[[#This Row],[step 6]]/3,0)-2</f>
        <v>-2</v>
      </c>
      <c r="I16" s="2">
        <f>ROUNDDOWN(Table13[[#This Row],[step 7]]/3,0)-2</f>
        <v>-2</v>
      </c>
      <c r="J16" s="2">
        <f>ROUNDDOWN(Table13[[#This Row],[step 8]]/3,0)-2</f>
        <v>-2</v>
      </c>
      <c r="K16" s="2">
        <f>ROUNDDOWN(Table13[[#This Row],[step 9]]/3,0)-2</f>
        <v>-2</v>
      </c>
      <c r="L16" s="2">
        <f>ROUNDDOWN(Table13[[#This Row],[step 10]]/3,0)-2</f>
        <v>-2</v>
      </c>
      <c r="M16" s="2">
        <f>ROUNDDOWN(Table13[[#This Row],[step 11]]/3,0)-2</f>
        <v>-2</v>
      </c>
      <c r="N16" s="2">
        <f>ROUNDDOWN(Table13[[#This Row],[step 12]]/3,0)-2</f>
        <v>-2</v>
      </c>
      <c r="O16" s="2">
        <f>ROUNDDOWN(Table13[[#This Row],[step 13]]/3,0)-2</f>
        <v>-2</v>
      </c>
      <c r="P16" s="2">
        <f>ROUNDDOWN(Table13[[#This Row],[step 14]]/3,0)-2</f>
        <v>-2</v>
      </c>
    </row>
    <row r="17" spans="1:16">
      <c r="A17" s="1"/>
      <c r="B17">
        <f t="shared" si="0"/>
        <v>0</v>
      </c>
      <c r="C17">
        <f>ROUNDDOWN(Table13[[#This Row],[step 1]],0)</f>
        <v>0</v>
      </c>
      <c r="D17">
        <f>Table13[[#This Row],[step 2]]-2</f>
        <v>-2</v>
      </c>
      <c r="E17" s="2">
        <f>ROUNDDOWN(Table13[[#This Row],[step 3]]/3,0)-2</f>
        <v>-2</v>
      </c>
      <c r="F17" s="2">
        <f>ROUNDDOWN(Table13[[#This Row],[step 4]]/3,0)-2</f>
        <v>-2</v>
      </c>
      <c r="G17" s="2">
        <f>ROUNDDOWN(Table13[[#This Row],[step 5]]/3,0)-2</f>
        <v>-2</v>
      </c>
      <c r="H17" s="2">
        <f>ROUNDDOWN(Table13[[#This Row],[step 6]]/3,0)-2</f>
        <v>-2</v>
      </c>
      <c r="I17" s="2">
        <f>ROUNDDOWN(Table13[[#This Row],[step 7]]/3,0)-2</f>
        <v>-2</v>
      </c>
      <c r="J17" s="2">
        <f>ROUNDDOWN(Table13[[#This Row],[step 8]]/3,0)-2</f>
        <v>-2</v>
      </c>
      <c r="K17" s="2">
        <f>ROUNDDOWN(Table13[[#This Row],[step 9]]/3,0)-2</f>
        <v>-2</v>
      </c>
      <c r="L17" s="2">
        <f>ROUNDDOWN(Table13[[#This Row],[step 10]]/3,0)-2</f>
        <v>-2</v>
      </c>
      <c r="M17" s="2">
        <f>ROUNDDOWN(Table13[[#This Row],[step 11]]/3,0)-2</f>
        <v>-2</v>
      </c>
      <c r="N17" s="2">
        <f>ROUNDDOWN(Table13[[#This Row],[step 12]]/3,0)-2</f>
        <v>-2</v>
      </c>
      <c r="O17" s="2">
        <f>ROUNDDOWN(Table13[[#This Row],[step 13]]/3,0)-2</f>
        <v>-2</v>
      </c>
      <c r="P17" s="2">
        <f>ROUNDDOWN(Table13[[#This Row],[step 14]]/3,0)-2</f>
        <v>-2</v>
      </c>
    </row>
    <row r="18" spans="1:16">
      <c r="A18" s="1"/>
      <c r="B18">
        <f t="shared" si="0"/>
        <v>0</v>
      </c>
      <c r="C18">
        <f>ROUNDDOWN(Table13[[#This Row],[step 1]],0)</f>
        <v>0</v>
      </c>
      <c r="D18">
        <f>Table13[[#This Row],[step 2]]-2</f>
        <v>-2</v>
      </c>
      <c r="E18" s="2">
        <f>ROUNDDOWN(Table13[[#This Row],[step 3]]/3,0)-2</f>
        <v>-2</v>
      </c>
      <c r="F18" s="2">
        <f>ROUNDDOWN(Table13[[#This Row],[step 4]]/3,0)-2</f>
        <v>-2</v>
      </c>
      <c r="G18" s="2">
        <f>ROUNDDOWN(Table13[[#This Row],[step 5]]/3,0)-2</f>
        <v>-2</v>
      </c>
      <c r="H18" s="2">
        <f>ROUNDDOWN(Table13[[#This Row],[step 6]]/3,0)-2</f>
        <v>-2</v>
      </c>
      <c r="I18" s="2">
        <f>ROUNDDOWN(Table13[[#This Row],[step 7]]/3,0)-2</f>
        <v>-2</v>
      </c>
      <c r="J18" s="2">
        <f>ROUNDDOWN(Table13[[#This Row],[step 8]]/3,0)-2</f>
        <v>-2</v>
      </c>
      <c r="K18" s="2">
        <f>ROUNDDOWN(Table13[[#This Row],[step 9]]/3,0)-2</f>
        <v>-2</v>
      </c>
      <c r="L18" s="2">
        <f>ROUNDDOWN(Table13[[#This Row],[step 10]]/3,0)-2</f>
        <v>-2</v>
      </c>
      <c r="M18" s="2">
        <f>ROUNDDOWN(Table13[[#This Row],[step 11]]/3,0)-2</f>
        <v>-2</v>
      </c>
      <c r="N18" s="2">
        <f>ROUNDDOWN(Table13[[#This Row],[step 12]]/3,0)-2</f>
        <v>-2</v>
      </c>
      <c r="O18" s="2">
        <f>ROUNDDOWN(Table13[[#This Row],[step 13]]/3,0)-2</f>
        <v>-2</v>
      </c>
      <c r="P18" s="2">
        <f>ROUNDDOWN(Table13[[#This Row],[step 14]]/3,0)-2</f>
        <v>-2</v>
      </c>
    </row>
    <row r="19" spans="1:16">
      <c r="A19" s="1"/>
      <c r="B19">
        <f t="shared" si="0"/>
        <v>0</v>
      </c>
      <c r="C19">
        <f>ROUNDDOWN(Table13[[#This Row],[step 1]],0)</f>
        <v>0</v>
      </c>
      <c r="D19">
        <f>Table13[[#This Row],[step 2]]-2</f>
        <v>-2</v>
      </c>
      <c r="E19" s="2">
        <f>ROUNDDOWN(Table13[[#This Row],[step 3]]/3,0)-2</f>
        <v>-2</v>
      </c>
      <c r="F19" s="2">
        <f>ROUNDDOWN(Table13[[#This Row],[step 4]]/3,0)-2</f>
        <v>-2</v>
      </c>
      <c r="G19" s="2">
        <f>ROUNDDOWN(Table13[[#This Row],[step 5]]/3,0)-2</f>
        <v>-2</v>
      </c>
      <c r="H19" s="2">
        <f>ROUNDDOWN(Table13[[#This Row],[step 6]]/3,0)-2</f>
        <v>-2</v>
      </c>
      <c r="I19" s="2">
        <f>ROUNDDOWN(Table13[[#This Row],[step 7]]/3,0)-2</f>
        <v>-2</v>
      </c>
      <c r="J19" s="2">
        <f>ROUNDDOWN(Table13[[#This Row],[step 8]]/3,0)-2</f>
        <v>-2</v>
      </c>
      <c r="K19" s="2">
        <f>ROUNDDOWN(Table13[[#This Row],[step 9]]/3,0)-2</f>
        <v>-2</v>
      </c>
      <c r="L19" s="2">
        <f>ROUNDDOWN(Table13[[#This Row],[step 10]]/3,0)-2</f>
        <v>-2</v>
      </c>
      <c r="M19" s="2">
        <f>ROUNDDOWN(Table13[[#This Row],[step 11]]/3,0)-2</f>
        <v>-2</v>
      </c>
      <c r="N19" s="2">
        <f>ROUNDDOWN(Table13[[#This Row],[step 12]]/3,0)-2</f>
        <v>-2</v>
      </c>
      <c r="O19" s="2">
        <f>ROUNDDOWN(Table13[[#This Row],[step 13]]/3,0)-2</f>
        <v>-2</v>
      </c>
      <c r="P19" s="2">
        <f>ROUNDDOWN(Table13[[#This Row],[step 14]]/3,0)-2</f>
        <v>-2</v>
      </c>
    </row>
    <row r="20" spans="1:16">
      <c r="A20" s="1"/>
      <c r="B20">
        <f t="shared" si="0"/>
        <v>0</v>
      </c>
      <c r="C20">
        <f>ROUNDDOWN(Table13[[#This Row],[step 1]],0)</f>
        <v>0</v>
      </c>
      <c r="D20">
        <f>Table13[[#This Row],[step 2]]-2</f>
        <v>-2</v>
      </c>
      <c r="E20" s="2">
        <f>ROUNDDOWN(Table13[[#This Row],[step 3]]/3,0)-2</f>
        <v>-2</v>
      </c>
      <c r="F20" s="2">
        <f>ROUNDDOWN(Table13[[#This Row],[step 4]]/3,0)-2</f>
        <v>-2</v>
      </c>
      <c r="G20" s="2">
        <f>ROUNDDOWN(Table13[[#This Row],[step 5]]/3,0)-2</f>
        <v>-2</v>
      </c>
      <c r="H20" s="2">
        <f>ROUNDDOWN(Table13[[#This Row],[step 6]]/3,0)-2</f>
        <v>-2</v>
      </c>
      <c r="I20" s="2">
        <f>ROUNDDOWN(Table13[[#This Row],[step 7]]/3,0)-2</f>
        <v>-2</v>
      </c>
      <c r="J20" s="2">
        <f>ROUNDDOWN(Table13[[#This Row],[step 8]]/3,0)-2</f>
        <v>-2</v>
      </c>
      <c r="K20" s="2">
        <f>ROUNDDOWN(Table13[[#This Row],[step 9]]/3,0)-2</f>
        <v>-2</v>
      </c>
      <c r="L20" s="2">
        <f>ROUNDDOWN(Table13[[#This Row],[step 10]]/3,0)-2</f>
        <v>-2</v>
      </c>
      <c r="M20" s="2">
        <f>ROUNDDOWN(Table13[[#This Row],[step 11]]/3,0)-2</f>
        <v>-2</v>
      </c>
      <c r="N20" s="2">
        <f>ROUNDDOWN(Table13[[#This Row],[step 12]]/3,0)-2</f>
        <v>-2</v>
      </c>
      <c r="O20" s="2">
        <f>ROUNDDOWN(Table13[[#This Row],[step 13]]/3,0)-2</f>
        <v>-2</v>
      </c>
      <c r="P20" s="2">
        <f>ROUNDDOWN(Table13[[#This Row],[step 14]]/3,0)-2</f>
        <v>-2</v>
      </c>
    </row>
    <row r="21" spans="1:16">
      <c r="A21" s="1"/>
      <c r="B21">
        <f t="shared" si="0"/>
        <v>0</v>
      </c>
      <c r="C21">
        <f>ROUNDDOWN(Table13[[#This Row],[step 1]],0)</f>
        <v>0</v>
      </c>
      <c r="D21">
        <f>Table13[[#This Row],[step 2]]-2</f>
        <v>-2</v>
      </c>
      <c r="E21" s="2">
        <f>ROUNDDOWN(Table13[[#This Row],[step 3]]/3,0)-2</f>
        <v>-2</v>
      </c>
      <c r="F21" s="2">
        <f>ROUNDDOWN(Table13[[#This Row],[step 4]]/3,0)-2</f>
        <v>-2</v>
      </c>
      <c r="G21" s="2">
        <f>ROUNDDOWN(Table13[[#This Row],[step 5]]/3,0)-2</f>
        <v>-2</v>
      </c>
      <c r="H21" s="2">
        <f>ROUNDDOWN(Table13[[#This Row],[step 6]]/3,0)-2</f>
        <v>-2</v>
      </c>
      <c r="I21" s="2">
        <f>ROUNDDOWN(Table13[[#This Row],[step 7]]/3,0)-2</f>
        <v>-2</v>
      </c>
      <c r="J21" s="2">
        <f>ROUNDDOWN(Table13[[#This Row],[step 8]]/3,0)-2</f>
        <v>-2</v>
      </c>
      <c r="K21" s="2">
        <f>ROUNDDOWN(Table13[[#This Row],[step 9]]/3,0)-2</f>
        <v>-2</v>
      </c>
      <c r="L21" s="2">
        <f>ROUNDDOWN(Table13[[#This Row],[step 10]]/3,0)-2</f>
        <v>-2</v>
      </c>
      <c r="M21" s="2">
        <f>ROUNDDOWN(Table13[[#This Row],[step 11]]/3,0)-2</f>
        <v>-2</v>
      </c>
      <c r="N21" s="2">
        <f>ROUNDDOWN(Table13[[#This Row],[step 12]]/3,0)-2</f>
        <v>-2</v>
      </c>
      <c r="O21" s="2">
        <f>ROUNDDOWN(Table13[[#This Row],[step 13]]/3,0)-2</f>
        <v>-2</v>
      </c>
      <c r="P21" s="2">
        <f>ROUNDDOWN(Table13[[#This Row],[step 14]]/3,0)-2</f>
        <v>-2</v>
      </c>
    </row>
    <row r="22" spans="1:16">
      <c r="A22" s="1"/>
      <c r="B22">
        <f t="shared" si="0"/>
        <v>0</v>
      </c>
      <c r="C22">
        <f>ROUNDDOWN(Table13[[#This Row],[step 1]],0)</f>
        <v>0</v>
      </c>
      <c r="D22">
        <f>Table13[[#This Row],[step 2]]-2</f>
        <v>-2</v>
      </c>
      <c r="E22" s="2">
        <f>ROUNDDOWN(Table13[[#This Row],[step 3]]/3,0)-2</f>
        <v>-2</v>
      </c>
      <c r="F22" s="2">
        <f>ROUNDDOWN(Table13[[#This Row],[step 4]]/3,0)-2</f>
        <v>-2</v>
      </c>
      <c r="G22" s="2">
        <f>ROUNDDOWN(Table13[[#This Row],[step 5]]/3,0)-2</f>
        <v>-2</v>
      </c>
      <c r="H22" s="2">
        <f>ROUNDDOWN(Table13[[#This Row],[step 6]]/3,0)-2</f>
        <v>-2</v>
      </c>
      <c r="I22" s="2">
        <f>ROUNDDOWN(Table13[[#This Row],[step 7]]/3,0)-2</f>
        <v>-2</v>
      </c>
      <c r="J22" s="2">
        <f>ROUNDDOWN(Table13[[#This Row],[step 8]]/3,0)-2</f>
        <v>-2</v>
      </c>
      <c r="K22" s="2">
        <f>ROUNDDOWN(Table13[[#This Row],[step 9]]/3,0)-2</f>
        <v>-2</v>
      </c>
      <c r="L22" s="2">
        <f>ROUNDDOWN(Table13[[#This Row],[step 10]]/3,0)-2</f>
        <v>-2</v>
      </c>
      <c r="M22" s="2">
        <f>ROUNDDOWN(Table13[[#This Row],[step 11]]/3,0)-2</f>
        <v>-2</v>
      </c>
      <c r="N22" s="2">
        <f>ROUNDDOWN(Table13[[#This Row],[step 12]]/3,0)-2</f>
        <v>-2</v>
      </c>
      <c r="O22" s="2">
        <f>ROUNDDOWN(Table13[[#This Row],[step 13]]/3,0)-2</f>
        <v>-2</v>
      </c>
      <c r="P22" s="2">
        <f>ROUNDDOWN(Table13[[#This Row],[step 14]]/3,0)-2</f>
        <v>-2</v>
      </c>
    </row>
    <row r="23" spans="1:16">
      <c r="A23" s="1"/>
      <c r="B23">
        <f t="shared" si="0"/>
        <v>0</v>
      </c>
      <c r="C23">
        <f>ROUNDDOWN(Table13[[#This Row],[step 1]],0)</f>
        <v>0</v>
      </c>
      <c r="D23">
        <f>Table13[[#This Row],[step 2]]-2</f>
        <v>-2</v>
      </c>
      <c r="E23" s="2">
        <f>ROUNDDOWN(Table13[[#This Row],[step 3]]/3,0)-2</f>
        <v>-2</v>
      </c>
      <c r="F23" s="2">
        <f>ROUNDDOWN(Table13[[#This Row],[step 4]]/3,0)-2</f>
        <v>-2</v>
      </c>
      <c r="G23" s="2">
        <f>ROUNDDOWN(Table13[[#This Row],[step 5]]/3,0)-2</f>
        <v>-2</v>
      </c>
      <c r="H23" s="2">
        <f>ROUNDDOWN(Table13[[#This Row],[step 6]]/3,0)-2</f>
        <v>-2</v>
      </c>
      <c r="I23" s="2">
        <f>ROUNDDOWN(Table13[[#This Row],[step 7]]/3,0)-2</f>
        <v>-2</v>
      </c>
      <c r="J23" s="2">
        <f>ROUNDDOWN(Table13[[#This Row],[step 8]]/3,0)-2</f>
        <v>-2</v>
      </c>
      <c r="K23" s="2">
        <f>ROUNDDOWN(Table13[[#This Row],[step 9]]/3,0)-2</f>
        <v>-2</v>
      </c>
      <c r="L23" s="2">
        <f>ROUNDDOWN(Table13[[#This Row],[step 10]]/3,0)-2</f>
        <v>-2</v>
      </c>
      <c r="M23" s="2">
        <f>ROUNDDOWN(Table13[[#This Row],[step 11]]/3,0)-2</f>
        <v>-2</v>
      </c>
      <c r="N23" s="2">
        <f>ROUNDDOWN(Table13[[#This Row],[step 12]]/3,0)-2</f>
        <v>-2</v>
      </c>
      <c r="O23" s="2">
        <f>ROUNDDOWN(Table13[[#This Row],[step 13]]/3,0)-2</f>
        <v>-2</v>
      </c>
      <c r="P23" s="2">
        <f>ROUNDDOWN(Table13[[#This Row],[step 14]]/3,0)-2</f>
        <v>-2</v>
      </c>
    </row>
    <row r="24" spans="1:16">
      <c r="A24" s="1"/>
      <c r="B24">
        <f t="shared" si="0"/>
        <v>0</v>
      </c>
      <c r="C24">
        <f>ROUNDDOWN(Table13[[#This Row],[step 1]],0)</f>
        <v>0</v>
      </c>
      <c r="D24">
        <f>Table13[[#This Row],[step 2]]-2</f>
        <v>-2</v>
      </c>
      <c r="E24" s="2">
        <f>ROUNDDOWN(Table13[[#This Row],[step 3]]/3,0)-2</f>
        <v>-2</v>
      </c>
      <c r="F24" s="2">
        <f>ROUNDDOWN(Table13[[#This Row],[step 4]]/3,0)-2</f>
        <v>-2</v>
      </c>
      <c r="G24" s="2">
        <f>ROUNDDOWN(Table13[[#This Row],[step 5]]/3,0)-2</f>
        <v>-2</v>
      </c>
      <c r="H24" s="2">
        <f>ROUNDDOWN(Table13[[#This Row],[step 6]]/3,0)-2</f>
        <v>-2</v>
      </c>
      <c r="I24" s="2">
        <f>ROUNDDOWN(Table13[[#This Row],[step 7]]/3,0)-2</f>
        <v>-2</v>
      </c>
      <c r="J24" s="2">
        <f>ROUNDDOWN(Table13[[#This Row],[step 8]]/3,0)-2</f>
        <v>-2</v>
      </c>
      <c r="K24" s="2">
        <f>ROUNDDOWN(Table13[[#This Row],[step 9]]/3,0)-2</f>
        <v>-2</v>
      </c>
      <c r="L24" s="2">
        <f>ROUNDDOWN(Table13[[#This Row],[step 10]]/3,0)-2</f>
        <v>-2</v>
      </c>
      <c r="M24" s="2">
        <f>ROUNDDOWN(Table13[[#This Row],[step 11]]/3,0)-2</f>
        <v>-2</v>
      </c>
      <c r="N24" s="2">
        <f>ROUNDDOWN(Table13[[#This Row],[step 12]]/3,0)-2</f>
        <v>-2</v>
      </c>
      <c r="O24" s="2">
        <f>ROUNDDOWN(Table13[[#This Row],[step 13]]/3,0)-2</f>
        <v>-2</v>
      </c>
      <c r="P24" s="2">
        <f>ROUNDDOWN(Table13[[#This Row],[step 14]]/3,0)-2</f>
        <v>-2</v>
      </c>
    </row>
    <row r="25" spans="1:16">
      <c r="A25" s="1"/>
      <c r="B25">
        <f t="shared" si="0"/>
        <v>0</v>
      </c>
      <c r="C25">
        <f>ROUNDDOWN(Table13[[#This Row],[step 1]],0)</f>
        <v>0</v>
      </c>
      <c r="D25">
        <f>Table13[[#This Row],[step 2]]-2</f>
        <v>-2</v>
      </c>
      <c r="E25" s="2">
        <f>ROUNDDOWN(Table13[[#This Row],[step 3]]/3,0)-2</f>
        <v>-2</v>
      </c>
      <c r="F25" s="2">
        <f>ROUNDDOWN(Table13[[#This Row],[step 4]]/3,0)-2</f>
        <v>-2</v>
      </c>
      <c r="G25" s="2">
        <f>ROUNDDOWN(Table13[[#This Row],[step 5]]/3,0)-2</f>
        <v>-2</v>
      </c>
      <c r="H25" s="2">
        <f>ROUNDDOWN(Table13[[#This Row],[step 6]]/3,0)-2</f>
        <v>-2</v>
      </c>
      <c r="I25" s="2">
        <f>ROUNDDOWN(Table13[[#This Row],[step 7]]/3,0)-2</f>
        <v>-2</v>
      </c>
      <c r="J25" s="2">
        <f>ROUNDDOWN(Table13[[#This Row],[step 8]]/3,0)-2</f>
        <v>-2</v>
      </c>
      <c r="K25" s="2">
        <f>ROUNDDOWN(Table13[[#This Row],[step 9]]/3,0)-2</f>
        <v>-2</v>
      </c>
      <c r="L25" s="2">
        <f>ROUNDDOWN(Table13[[#This Row],[step 10]]/3,0)-2</f>
        <v>-2</v>
      </c>
      <c r="M25" s="2">
        <f>ROUNDDOWN(Table13[[#This Row],[step 11]]/3,0)-2</f>
        <v>-2</v>
      </c>
      <c r="N25" s="2">
        <f>ROUNDDOWN(Table13[[#This Row],[step 12]]/3,0)-2</f>
        <v>-2</v>
      </c>
      <c r="O25" s="2">
        <f>ROUNDDOWN(Table13[[#This Row],[step 13]]/3,0)-2</f>
        <v>-2</v>
      </c>
      <c r="P25" s="2">
        <f>ROUNDDOWN(Table13[[#This Row],[step 14]]/3,0)-2</f>
        <v>-2</v>
      </c>
    </row>
    <row r="26" spans="1:16">
      <c r="A26" s="1"/>
      <c r="B26">
        <f t="shared" si="0"/>
        <v>0</v>
      </c>
      <c r="C26">
        <f>ROUNDDOWN(Table13[[#This Row],[step 1]],0)</f>
        <v>0</v>
      </c>
      <c r="D26">
        <f>Table13[[#This Row],[step 2]]-2</f>
        <v>-2</v>
      </c>
      <c r="E26" s="2">
        <f>ROUNDDOWN(Table13[[#This Row],[step 3]]/3,0)-2</f>
        <v>-2</v>
      </c>
      <c r="F26" s="2">
        <f>ROUNDDOWN(Table13[[#This Row],[step 4]]/3,0)-2</f>
        <v>-2</v>
      </c>
      <c r="G26" s="2">
        <f>ROUNDDOWN(Table13[[#This Row],[step 5]]/3,0)-2</f>
        <v>-2</v>
      </c>
      <c r="H26" s="2">
        <f>ROUNDDOWN(Table13[[#This Row],[step 6]]/3,0)-2</f>
        <v>-2</v>
      </c>
      <c r="I26" s="2">
        <f>ROUNDDOWN(Table13[[#This Row],[step 7]]/3,0)-2</f>
        <v>-2</v>
      </c>
      <c r="J26" s="2">
        <f>ROUNDDOWN(Table13[[#This Row],[step 8]]/3,0)-2</f>
        <v>-2</v>
      </c>
      <c r="K26" s="2">
        <f>ROUNDDOWN(Table13[[#This Row],[step 9]]/3,0)-2</f>
        <v>-2</v>
      </c>
      <c r="L26" s="2">
        <f>ROUNDDOWN(Table13[[#This Row],[step 10]]/3,0)-2</f>
        <v>-2</v>
      </c>
      <c r="M26" s="2">
        <f>ROUNDDOWN(Table13[[#This Row],[step 11]]/3,0)-2</f>
        <v>-2</v>
      </c>
      <c r="N26" s="2">
        <f>ROUNDDOWN(Table13[[#This Row],[step 12]]/3,0)-2</f>
        <v>-2</v>
      </c>
      <c r="O26" s="2">
        <f>ROUNDDOWN(Table13[[#This Row],[step 13]]/3,0)-2</f>
        <v>-2</v>
      </c>
      <c r="P26" s="2">
        <f>ROUNDDOWN(Table13[[#This Row],[step 14]]/3,0)-2</f>
        <v>-2</v>
      </c>
    </row>
    <row r="27" spans="1:16">
      <c r="A27" s="1"/>
      <c r="B27">
        <f t="shared" si="0"/>
        <v>0</v>
      </c>
      <c r="C27">
        <f>ROUNDDOWN(Table13[[#This Row],[step 1]],0)</f>
        <v>0</v>
      </c>
      <c r="D27">
        <f>Table13[[#This Row],[step 2]]-2</f>
        <v>-2</v>
      </c>
      <c r="E27" s="2">
        <f>ROUNDDOWN(Table13[[#This Row],[step 3]]/3,0)-2</f>
        <v>-2</v>
      </c>
      <c r="F27" s="2">
        <f>ROUNDDOWN(Table13[[#This Row],[step 4]]/3,0)-2</f>
        <v>-2</v>
      </c>
      <c r="G27" s="2">
        <f>ROUNDDOWN(Table13[[#This Row],[step 5]]/3,0)-2</f>
        <v>-2</v>
      </c>
      <c r="H27" s="2">
        <f>ROUNDDOWN(Table13[[#This Row],[step 6]]/3,0)-2</f>
        <v>-2</v>
      </c>
      <c r="I27" s="2">
        <f>ROUNDDOWN(Table13[[#This Row],[step 7]]/3,0)-2</f>
        <v>-2</v>
      </c>
      <c r="J27" s="2">
        <f>ROUNDDOWN(Table13[[#This Row],[step 8]]/3,0)-2</f>
        <v>-2</v>
      </c>
      <c r="K27" s="2">
        <f>ROUNDDOWN(Table13[[#This Row],[step 9]]/3,0)-2</f>
        <v>-2</v>
      </c>
      <c r="L27" s="2">
        <f>ROUNDDOWN(Table13[[#This Row],[step 10]]/3,0)-2</f>
        <v>-2</v>
      </c>
      <c r="M27" s="2">
        <f>ROUNDDOWN(Table13[[#This Row],[step 11]]/3,0)-2</f>
        <v>-2</v>
      </c>
      <c r="N27" s="2">
        <f>ROUNDDOWN(Table13[[#This Row],[step 12]]/3,0)-2</f>
        <v>-2</v>
      </c>
      <c r="O27" s="2">
        <f>ROUNDDOWN(Table13[[#This Row],[step 13]]/3,0)-2</f>
        <v>-2</v>
      </c>
      <c r="P27" s="2">
        <f>ROUNDDOWN(Table13[[#This Row],[step 14]]/3,0)-2</f>
        <v>-2</v>
      </c>
    </row>
    <row r="28" spans="1:16">
      <c r="A28" s="1"/>
      <c r="B28">
        <f t="shared" si="0"/>
        <v>0</v>
      </c>
      <c r="C28">
        <f>ROUNDDOWN(Table13[[#This Row],[step 1]],0)</f>
        <v>0</v>
      </c>
      <c r="D28">
        <f>Table13[[#This Row],[step 2]]-2</f>
        <v>-2</v>
      </c>
      <c r="E28" s="2">
        <f>ROUNDDOWN(Table13[[#This Row],[step 3]]/3,0)-2</f>
        <v>-2</v>
      </c>
      <c r="F28" s="2">
        <f>ROUNDDOWN(Table13[[#This Row],[step 4]]/3,0)-2</f>
        <v>-2</v>
      </c>
      <c r="G28" s="2">
        <f>ROUNDDOWN(Table13[[#This Row],[step 5]]/3,0)-2</f>
        <v>-2</v>
      </c>
      <c r="H28" s="2">
        <f>ROUNDDOWN(Table13[[#This Row],[step 6]]/3,0)-2</f>
        <v>-2</v>
      </c>
      <c r="I28" s="2">
        <f>ROUNDDOWN(Table13[[#This Row],[step 7]]/3,0)-2</f>
        <v>-2</v>
      </c>
      <c r="J28" s="2">
        <f>ROUNDDOWN(Table13[[#This Row],[step 8]]/3,0)-2</f>
        <v>-2</v>
      </c>
      <c r="K28" s="2">
        <f>ROUNDDOWN(Table13[[#This Row],[step 9]]/3,0)-2</f>
        <v>-2</v>
      </c>
      <c r="L28" s="2">
        <f>ROUNDDOWN(Table13[[#This Row],[step 10]]/3,0)-2</f>
        <v>-2</v>
      </c>
      <c r="M28" s="2">
        <f>ROUNDDOWN(Table13[[#This Row],[step 11]]/3,0)-2</f>
        <v>-2</v>
      </c>
      <c r="N28" s="2">
        <f>ROUNDDOWN(Table13[[#This Row],[step 12]]/3,0)-2</f>
        <v>-2</v>
      </c>
      <c r="O28" s="2">
        <f>ROUNDDOWN(Table13[[#This Row],[step 13]]/3,0)-2</f>
        <v>-2</v>
      </c>
      <c r="P28" s="2">
        <f>ROUNDDOWN(Table13[[#This Row],[step 14]]/3,0)-2</f>
        <v>-2</v>
      </c>
    </row>
    <row r="29" spans="1:16">
      <c r="A29" s="1"/>
      <c r="B29">
        <f t="shared" si="0"/>
        <v>0</v>
      </c>
      <c r="C29">
        <f>ROUNDDOWN(Table13[[#This Row],[step 1]],0)</f>
        <v>0</v>
      </c>
      <c r="D29">
        <f>Table13[[#This Row],[step 2]]-2</f>
        <v>-2</v>
      </c>
      <c r="E29" s="2">
        <f>ROUNDDOWN(Table13[[#This Row],[step 3]]/3,0)-2</f>
        <v>-2</v>
      </c>
      <c r="F29" s="2">
        <f>ROUNDDOWN(Table13[[#This Row],[step 4]]/3,0)-2</f>
        <v>-2</v>
      </c>
      <c r="G29" s="2">
        <f>ROUNDDOWN(Table13[[#This Row],[step 5]]/3,0)-2</f>
        <v>-2</v>
      </c>
      <c r="H29" s="2">
        <f>ROUNDDOWN(Table13[[#This Row],[step 6]]/3,0)-2</f>
        <v>-2</v>
      </c>
      <c r="I29" s="2">
        <f>ROUNDDOWN(Table13[[#This Row],[step 7]]/3,0)-2</f>
        <v>-2</v>
      </c>
      <c r="J29" s="2">
        <f>ROUNDDOWN(Table13[[#This Row],[step 8]]/3,0)-2</f>
        <v>-2</v>
      </c>
      <c r="K29" s="2">
        <f>ROUNDDOWN(Table13[[#This Row],[step 9]]/3,0)-2</f>
        <v>-2</v>
      </c>
      <c r="L29" s="2">
        <f>ROUNDDOWN(Table13[[#This Row],[step 10]]/3,0)-2</f>
        <v>-2</v>
      </c>
      <c r="M29" s="2">
        <f>ROUNDDOWN(Table13[[#This Row],[step 11]]/3,0)-2</f>
        <v>-2</v>
      </c>
      <c r="N29" s="2">
        <f>ROUNDDOWN(Table13[[#This Row],[step 12]]/3,0)-2</f>
        <v>-2</v>
      </c>
      <c r="O29" s="2">
        <f>ROUNDDOWN(Table13[[#This Row],[step 13]]/3,0)-2</f>
        <v>-2</v>
      </c>
      <c r="P29" s="2">
        <f>ROUNDDOWN(Table13[[#This Row],[step 14]]/3,0)-2</f>
        <v>-2</v>
      </c>
    </row>
    <row r="30" spans="1:16">
      <c r="A30" s="1"/>
      <c r="B30">
        <f t="shared" si="0"/>
        <v>0</v>
      </c>
      <c r="C30">
        <f>ROUNDDOWN(Table13[[#This Row],[step 1]],0)</f>
        <v>0</v>
      </c>
      <c r="D30">
        <f>Table13[[#This Row],[step 2]]-2</f>
        <v>-2</v>
      </c>
      <c r="E30" s="2">
        <f>ROUNDDOWN(Table13[[#This Row],[step 3]]/3,0)-2</f>
        <v>-2</v>
      </c>
      <c r="F30" s="2">
        <f>ROUNDDOWN(Table13[[#This Row],[step 4]]/3,0)-2</f>
        <v>-2</v>
      </c>
      <c r="G30" s="2">
        <f>ROUNDDOWN(Table13[[#This Row],[step 5]]/3,0)-2</f>
        <v>-2</v>
      </c>
      <c r="H30" s="2">
        <f>ROUNDDOWN(Table13[[#This Row],[step 6]]/3,0)-2</f>
        <v>-2</v>
      </c>
      <c r="I30" s="2">
        <f>ROUNDDOWN(Table13[[#This Row],[step 7]]/3,0)-2</f>
        <v>-2</v>
      </c>
      <c r="J30" s="2">
        <f>ROUNDDOWN(Table13[[#This Row],[step 8]]/3,0)-2</f>
        <v>-2</v>
      </c>
      <c r="K30" s="2">
        <f>ROUNDDOWN(Table13[[#This Row],[step 9]]/3,0)-2</f>
        <v>-2</v>
      </c>
      <c r="L30" s="2">
        <f>ROUNDDOWN(Table13[[#This Row],[step 10]]/3,0)-2</f>
        <v>-2</v>
      </c>
      <c r="M30" s="2">
        <f>ROUNDDOWN(Table13[[#This Row],[step 11]]/3,0)-2</f>
        <v>-2</v>
      </c>
      <c r="N30" s="2">
        <f>ROUNDDOWN(Table13[[#This Row],[step 12]]/3,0)-2</f>
        <v>-2</v>
      </c>
      <c r="O30" s="2">
        <f>ROUNDDOWN(Table13[[#This Row],[step 13]]/3,0)-2</f>
        <v>-2</v>
      </c>
      <c r="P30" s="2">
        <f>ROUNDDOWN(Table13[[#This Row],[step 14]]/3,0)-2</f>
        <v>-2</v>
      </c>
    </row>
    <row r="31" spans="1:16">
      <c r="A31" s="1"/>
      <c r="B31">
        <f t="shared" si="0"/>
        <v>0</v>
      </c>
      <c r="C31">
        <f>ROUNDDOWN(Table13[[#This Row],[step 1]],0)</f>
        <v>0</v>
      </c>
      <c r="D31">
        <f>Table13[[#This Row],[step 2]]-2</f>
        <v>-2</v>
      </c>
      <c r="E31" s="2">
        <f>ROUNDDOWN(Table13[[#This Row],[step 3]]/3,0)-2</f>
        <v>-2</v>
      </c>
      <c r="F31" s="2">
        <f>ROUNDDOWN(Table13[[#This Row],[step 4]]/3,0)-2</f>
        <v>-2</v>
      </c>
      <c r="G31" s="2">
        <f>ROUNDDOWN(Table13[[#This Row],[step 5]]/3,0)-2</f>
        <v>-2</v>
      </c>
      <c r="H31" s="2">
        <f>ROUNDDOWN(Table13[[#This Row],[step 6]]/3,0)-2</f>
        <v>-2</v>
      </c>
      <c r="I31" s="2">
        <f>ROUNDDOWN(Table13[[#This Row],[step 7]]/3,0)-2</f>
        <v>-2</v>
      </c>
      <c r="J31" s="2">
        <f>ROUNDDOWN(Table13[[#This Row],[step 8]]/3,0)-2</f>
        <v>-2</v>
      </c>
      <c r="K31" s="2">
        <f>ROUNDDOWN(Table13[[#This Row],[step 9]]/3,0)-2</f>
        <v>-2</v>
      </c>
      <c r="L31" s="2">
        <f>ROUNDDOWN(Table13[[#This Row],[step 10]]/3,0)-2</f>
        <v>-2</v>
      </c>
      <c r="M31" s="2">
        <f>ROUNDDOWN(Table13[[#This Row],[step 11]]/3,0)-2</f>
        <v>-2</v>
      </c>
      <c r="N31" s="2">
        <f>ROUNDDOWN(Table13[[#This Row],[step 12]]/3,0)-2</f>
        <v>-2</v>
      </c>
      <c r="O31" s="2">
        <f>ROUNDDOWN(Table13[[#This Row],[step 13]]/3,0)-2</f>
        <v>-2</v>
      </c>
      <c r="P31" s="2">
        <f>ROUNDDOWN(Table13[[#This Row],[step 14]]/3,0)-2</f>
        <v>-2</v>
      </c>
    </row>
    <row r="32" spans="1:16">
      <c r="A32" s="1"/>
      <c r="B32">
        <f t="shared" si="0"/>
        <v>0</v>
      </c>
      <c r="C32">
        <f>ROUNDDOWN(Table13[[#This Row],[step 1]],0)</f>
        <v>0</v>
      </c>
      <c r="D32">
        <f>Table13[[#This Row],[step 2]]-2</f>
        <v>-2</v>
      </c>
      <c r="E32" s="2">
        <f>ROUNDDOWN(Table13[[#This Row],[step 3]]/3,0)-2</f>
        <v>-2</v>
      </c>
      <c r="F32" s="2">
        <f>ROUNDDOWN(Table13[[#This Row],[step 4]]/3,0)-2</f>
        <v>-2</v>
      </c>
      <c r="G32" s="2">
        <f>ROUNDDOWN(Table13[[#This Row],[step 5]]/3,0)-2</f>
        <v>-2</v>
      </c>
      <c r="H32" s="2">
        <f>ROUNDDOWN(Table13[[#This Row],[step 6]]/3,0)-2</f>
        <v>-2</v>
      </c>
      <c r="I32" s="2">
        <f>ROUNDDOWN(Table13[[#This Row],[step 7]]/3,0)-2</f>
        <v>-2</v>
      </c>
      <c r="J32" s="2">
        <f>ROUNDDOWN(Table13[[#This Row],[step 8]]/3,0)-2</f>
        <v>-2</v>
      </c>
      <c r="K32" s="2">
        <f>ROUNDDOWN(Table13[[#This Row],[step 9]]/3,0)-2</f>
        <v>-2</v>
      </c>
      <c r="L32" s="2">
        <f>ROUNDDOWN(Table13[[#This Row],[step 10]]/3,0)-2</f>
        <v>-2</v>
      </c>
      <c r="M32" s="2">
        <f>ROUNDDOWN(Table13[[#This Row],[step 11]]/3,0)-2</f>
        <v>-2</v>
      </c>
      <c r="N32" s="2">
        <f>ROUNDDOWN(Table13[[#This Row],[step 12]]/3,0)-2</f>
        <v>-2</v>
      </c>
      <c r="O32" s="2">
        <f>ROUNDDOWN(Table13[[#This Row],[step 13]]/3,0)-2</f>
        <v>-2</v>
      </c>
      <c r="P32" s="2">
        <f>ROUNDDOWN(Table13[[#This Row],[step 14]]/3,0)-2</f>
        <v>-2</v>
      </c>
    </row>
    <row r="33" spans="1:16">
      <c r="A33" s="1"/>
      <c r="B33">
        <f t="shared" si="0"/>
        <v>0</v>
      </c>
      <c r="C33">
        <f>ROUNDDOWN(Table13[[#This Row],[step 1]],0)</f>
        <v>0</v>
      </c>
      <c r="D33">
        <f>Table13[[#This Row],[step 2]]-2</f>
        <v>-2</v>
      </c>
      <c r="E33" s="2">
        <f>ROUNDDOWN(Table13[[#This Row],[step 3]]/3,0)-2</f>
        <v>-2</v>
      </c>
      <c r="F33" s="2">
        <f>ROUNDDOWN(Table13[[#This Row],[step 4]]/3,0)-2</f>
        <v>-2</v>
      </c>
      <c r="G33" s="2">
        <f>ROUNDDOWN(Table13[[#This Row],[step 5]]/3,0)-2</f>
        <v>-2</v>
      </c>
      <c r="H33" s="2">
        <f>ROUNDDOWN(Table13[[#This Row],[step 6]]/3,0)-2</f>
        <v>-2</v>
      </c>
      <c r="I33" s="2">
        <f>ROUNDDOWN(Table13[[#This Row],[step 7]]/3,0)-2</f>
        <v>-2</v>
      </c>
      <c r="J33" s="2">
        <f>ROUNDDOWN(Table13[[#This Row],[step 8]]/3,0)-2</f>
        <v>-2</v>
      </c>
      <c r="K33" s="2">
        <f>ROUNDDOWN(Table13[[#This Row],[step 9]]/3,0)-2</f>
        <v>-2</v>
      </c>
      <c r="L33" s="2">
        <f>ROUNDDOWN(Table13[[#This Row],[step 10]]/3,0)-2</f>
        <v>-2</v>
      </c>
      <c r="M33" s="2">
        <f>ROUNDDOWN(Table13[[#This Row],[step 11]]/3,0)-2</f>
        <v>-2</v>
      </c>
      <c r="N33" s="2">
        <f>ROUNDDOWN(Table13[[#This Row],[step 12]]/3,0)-2</f>
        <v>-2</v>
      </c>
      <c r="O33" s="2">
        <f>ROUNDDOWN(Table13[[#This Row],[step 13]]/3,0)-2</f>
        <v>-2</v>
      </c>
      <c r="P33" s="2">
        <f>ROUNDDOWN(Table13[[#This Row],[step 14]]/3,0)-2</f>
        <v>-2</v>
      </c>
    </row>
    <row r="34" spans="1:16">
      <c r="A34" s="1"/>
      <c r="B34">
        <f t="shared" si="0"/>
        <v>0</v>
      </c>
      <c r="C34">
        <f>ROUNDDOWN(Table13[[#This Row],[step 1]],0)</f>
        <v>0</v>
      </c>
      <c r="D34">
        <f>Table13[[#This Row],[step 2]]-2</f>
        <v>-2</v>
      </c>
      <c r="E34" s="2">
        <f>ROUNDDOWN(Table13[[#This Row],[step 3]]/3,0)-2</f>
        <v>-2</v>
      </c>
      <c r="F34" s="2">
        <f>ROUNDDOWN(Table13[[#This Row],[step 4]]/3,0)-2</f>
        <v>-2</v>
      </c>
      <c r="G34" s="2">
        <f>ROUNDDOWN(Table13[[#This Row],[step 5]]/3,0)-2</f>
        <v>-2</v>
      </c>
      <c r="H34" s="2">
        <f>ROUNDDOWN(Table13[[#This Row],[step 6]]/3,0)-2</f>
        <v>-2</v>
      </c>
      <c r="I34" s="2">
        <f>ROUNDDOWN(Table13[[#This Row],[step 7]]/3,0)-2</f>
        <v>-2</v>
      </c>
      <c r="J34" s="2">
        <f>ROUNDDOWN(Table13[[#This Row],[step 8]]/3,0)-2</f>
        <v>-2</v>
      </c>
      <c r="K34" s="2">
        <f>ROUNDDOWN(Table13[[#This Row],[step 9]]/3,0)-2</f>
        <v>-2</v>
      </c>
      <c r="L34" s="2">
        <f>ROUNDDOWN(Table13[[#This Row],[step 10]]/3,0)-2</f>
        <v>-2</v>
      </c>
      <c r="M34" s="2">
        <f>ROUNDDOWN(Table13[[#This Row],[step 11]]/3,0)-2</f>
        <v>-2</v>
      </c>
      <c r="N34" s="2">
        <f>ROUNDDOWN(Table13[[#This Row],[step 12]]/3,0)-2</f>
        <v>-2</v>
      </c>
      <c r="O34" s="2">
        <f>ROUNDDOWN(Table13[[#This Row],[step 13]]/3,0)-2</f>
        <v>-2</v>
      </c>
      <c r="P34" s="2">
        <f>ROUNDDOWN(Table13[[#This Row],[step 14]]/3,0)-2</f>
        <v>-2</v>
      </c>
    </row>
    <row r="35" spans="1:16">
      <c r="A35" s="1"/>
      <c r="B35">
        <f t="shared" si="0"/>
        <v>0</v>
      </c>
      <c r="C35">
        <f>ROUNDDOWN(Table13[[#This Row],[step 1]],0)</f>
        <v>0</v>
      </c>
      <c r="D35">
        <f>Table13[[#This Row],[step 2]]-2</f>
        <v>-2</v>
      </c>
      <c r="E35" s="2">
        <f>ROUNDDOWN(Table13[[#This Row],[step 3]]/3,0)-2</f>
        <v>-2</v>
      </c>
      <c r="F35" s="2">
        <f>ROUNDDOWN(Table13[[#This Row],[step 4]]/3,0)-2</f>
        <v>-2</v>
      </c>
      <c r="G35" s="2">
        <f>ROUNDDOWN(Table13[[#This Row],[step 5]]/3,0)-2</f>
        <v>-2</v>
      </c>
      <c r="H35" s="2">
        <f>ROUNDDOWN(Table13[[#This Row],[step 6]]/3,0)-2</f>
        <v>-2</v>
      </c>
      <c r="I35" s="2">
        <f>ROUNDDOWN(Table13[[#This Row],[step 7]]/3,0)-2</f>
        <v>-2</v>
      </c>
      <c r="J35" s="2">
        <f>ROUNDDOWN(Table13[[#This Row],[step 8]]/3,0)-2</f>
        <v>-2</v>
      </c>
      <c r="K35" s="2">
        <f>ROUNDDOWN(Table13[[#This Row],[step 9]]/3,0)-2</f>
        <v>-2</v>
      </c>
      <c r="L35" s="2">
        <f>ROUNDDOWN(Table13[[#This Row],[step 10]]/3,0)-2</f>
        <v>-2</v>
      </c>
      <c r="M35" s="2">
        <f>ROUNDDOWN(Table13[[#This Row],[step 11]]/3,0)-2</f>
        <v>-2</v>
      </c>
      <c r="N35" s="2">
        <f>ROUNDDOWN(Table13[[#This Row],[step 12]]/3,0)-2</f>
        <v>-2</v>
      </c>
      <c r="O35" s="2">
        <f>ROUNDDOWN(Table13[[#This Row],[step 13]]/3,0)-2</f>
        <v>-2</v>
      </c>
      <c r="P35" s="2">
        <f>ROUNDDOWN(Table13[[#This Row],[step 14]]/3,0)-2</f>
        <v>-2</v>
      </c>
    </row>
    <row r="36" spans="1:16">
      <c r="A36" s="1"/>
      <c r="B36">
        <f t="shared" si="0"/>
        <v>0</v>
      </c>
      <c r="C36">
        <f>ROUNDDOWN(Table13[[#This Row],[step 1]],0)</f>
        <v>0</v>
      </c>
      <c r="D36">
        <f>Table13[[#This Row],[step 2]]-2</f>
        <v>-2</v>
      </c>
      <c r="E36" s="2">
        <f>ROUNDDOWN(Table13[[#This Row],[step 3]]/3,0)-2</f>
        <v>-2</v>
      </c>
      <c r="F36" s="2">
        <f>ROUNDDOWN(Table13[[#This Row],[step 4]]/3,0)-2</f>
        <v>-2</v>
      </c>
      <c r="G36" s="2">
        <f>ROUNDDOWN(Table13[[#This Row],[step 5]]/3,0)-2</f>
        <v>-2</v>
      </c>
      <c r="H36" s="2">
        <f>ROUNDDOWN(Table13[[#This Row],[step 6]]/3,0)-2</f>
        <v>-2</v>
      </c>
      <c r="I36" s="2">
        <f>ROUNDDOWN(Table13[[#This Row],[step 7]]/3,0)-2</f>
        <v>-2</v>
      </c>
      <c r="J36" s="2">
        <f>ROUNDDOWN(Table13[[#This Row],[step 8]]/3,0)-2</f>
        <v>-2</v>
      </c>
      <c r="K36" s="2">
        <f>ROUNDDOWN(Table13[[#This Row],[step 9]]/3,0)-2</f>
        <v>-2</v>
      </c>
      <c r="L36" s="2">
        <f>ROUNDDOWN(Table13[[#This Row],[step 10]]/3,0)-2</f>
        <v>-2</v>
      </c>
      <c r="M36" s="2">
        <f>ROUNDDOWN(Table13[[#This Row],[step 11]]/3,0)-2</f>
        <v>-2</v>
      </c>
      <c r="N36" s="2">
        <f>ROUNDDOWN(Table13[[#This Row],[step 12]]/3,0)-2</f>
        <v>-2</v>
      </c>
      <c r="O36" s="2">
        <f>ROUNDDOWN(Table13[[#This Row],[step 13]]/3,0)-2</f>
        <v>-2</v>
      </c>
      <c r="P36" s="2">
        <f>ROUNDDOWN(Table13[[#This Row],[step 14]]/3,0)-2</f>
        <v>-2</v>
      </c>
    </row>
    <row r="37" spans="1:16">
      <c r="A37" s="1"/>
      <c r="B37">
        <f t="shared" si="0"/>
        <v>0</v>
      </c>
      <c r="C37">
        <f>ROUNDDOWN(Table13[[#This Row],[step 1]],0)</f>
        <v>0</v>
      </c>
      <c r="D37">
        <f>Table13[[#This Row],[step 2]]-2</f>
        <v>-2</v>
      </c>
      <c r="E37" s="2">
        <f>ROUNDDOWN(Table13[[#This Row],[step 3]]/3,0)-2</f>
        <v>-2</v>
      </c>
      <c r="F37" s="2">
        <f>ROUNDDOWN(Table13[[#This Row],[step 4]]/3,0)-2</f>
        <v>-2</v>
      </c>
      <c r="G37" s="2">
        <f>ROUNDDOWN(Table13[[#This Row],[step 5]]/3,0)-2</f>
        <v>-2</v>
      </c>
      <c r="H37" s="2">
        <f>ROUNDDOWN(Table13[[#This Row],[step 6]]/3,0)-2</f>
        <v>-2</v>
      </c>
      <c r="I37" s="2">
        <f>ROUNDDOWN(Table13[[#This Row],[step 7]]/3,0)-2</f>
        <v>-2</v>
      </c>
      <c r="J37" s="2">
        <f>ROUNDDOWN(Table13[[#This Row],[step 8]]/3,0)-2</f>
        <v>-2</v>
      </c>
      <c r="K37" s="2">
        <f>ROUNDDOWN(Table13[[#This Row],[step 9]]/3,0)-2</f>
        <v>-2</v>
      </c>
      <c r="L37" s="2">
        <f>ROUNDDOWN(Table13[[#This Row],[step 10]]/3,0)-2</f>
        <v>-2</v>
      </c>
      <c r="M37" s="2">
        <f>ROUNDDOWN(Table13[[#This Row],[step 11]]/3,0)-2</f>
        <v>-2</v>
      </c>
      <c r="N37" s="2">
        <f>ROUNDDOWN(Table13[[#This Row],[step 12]]/3,0)-2</f>
        <v>-2</v>
      </c>
      <c r="O37" s="2">
        <f>ROUNDDOWN(Table13[[#This Row],[step 13]]/3,0)-2</f>
        <v>-2</v>
      </c>
      <c r="P37" s="2">
        <f>ROUNDDOWN(Table13[[#This Row],[step 14]]/3,0)-2</f>
        <v>-2</v>
      </c>
    </row>
    <row r="38" spans="1:16">
      <c r="A38" s="1"/>
      <c r="B38">
        <f t="shared" si="0"/>
        <v>0</v>
      </c>
      <c r="C38">
        <f>ROUNDDOWN(Table13[[#This Row],[step 1]],0)</f>
        <v>0</v>
      </c>
      <c r="D38">
        <f>Table13[[#This Row],[step 2]]-2</f>
        <v>-2</v>
      </c>
      <c r="E38" s="2">
        <f>ROUNDDOWN(Table13[[#This Row],[step 3]]/3,0)-2</f>
        <v>-2</v>
      </c>
      <c r="F38" s="2">
        <f>ROUNDDOWN(Table13[[#This Row],[step 4]]/3,0)-2</f>
        <v>-2</v>
      </c>
      <c r="G38" s="2">
        <f>ROUNDDOWN(Table13[[#This Row],[step 5]]/3,0)-2</f>
        <v>-2</v>
      </c>
      <c r="H38" s="2">
        <f>ROUNDDOWN(Table13[[#This Row],[step 6]]/3,0)-2</f>
        <v>-2</v>
      </c>
      <c r="I38" s="2">
        <f>ROUNDDOWN(Table13[[#This Row],[step 7]]/3,0)-2</f>
        <v>-2</v>
      </c>
      <c r="J38" s="2">
        <f>ROUNDDOWN(Table13[[#This Row],[step 8]]/3,0)-2</f>
        <v>-2</v>
      </c>
      <c r="K38" s="2">
        <f>ROUNDDOWN(Table13[[#This Row],[step 9]]/3,0)-2</f>
        <v>-2</v>
      </c>
      <c r="L38" s="2">
        <f>ROUNDDOWN(Table13[[#This Row],[step 10]]/3,0)-2</f>
        <v>-2</v>
      </c>
      <c r="M38" s="2">
        <f>ROUNDDOWN(Table13[[#This Row],[step 11]]/3,0)-2</f>
        <v>-2</v>
      </c>
      <c r="N38" s="2">
        <f>ROUNDDOWN(Table13[[#This Row],[step 12]]/3,0)-2</f>
        <v>-2</v>
      </c>
      <c r="O38" s="2">
        <f>ROUNDDOWN(Table13[[#This Row],[step 13]]/3,0)-2</f>
        <v>-2</v>
      </c>
      <c r="P38" s="2">
        <f>ROUNDDOWN(Table13[[#This Row],[step 14]]/3,0)-2</f>
        <v>-2</v>
      </c>
    </row>
    <row r="39" spans="1:16">
      <c r="A39" s="1"/>
      <c r="B39">
        <f t="shared" si="0"/>
        <v>0</v>
      </c>
      <c r="C39">
        <f>ROUNDDOWN(Table13[[#This Row],[step 1]],0)</f>
        <v>0</v>
      </c>
      <c r="D39">
        <f>Table13[[#This Row],[step 2]]-2</f>
        <v>-2</v>
      </c>
      <c r="E39" s="2">
        <f>ROUNDDOWN(Table13[[#This Row],[step 3]]/3,0)-2</f>
        <v>-2</v>
      </c>
      <c r="F39" s="2">
        <f>ROUNDDOWN(Table13[[#This Row],[step 4]]/3,0)-2</f>
        <v>-2</v>
      </c>
      <c r="G39" s="2">
        <f>ROUNDDOWN(Table13[[#This Row],[step 5]]/3,0)-2</f>
        <v>-2</v>
      </c>
      <c r="H39" s="2">
        <f>ROUNDDOWN(Table13[[#This Row],[step 6]]/3,0)-2</f>
        <v>-2</v>
      </c>
      <c r="I39" s="2">
        <f>ROUNDDOWN(Table13[[#This Row],[step 7]]/3,0)-2</f>
        <v>-2</v>
      </c>
      <c r="J39" s="2">
        <f>ROUNDDOWN(Table13[[#This Row],[step 8]]/3,0)-2</f>
        <v>-2</v>
      </c>
      <c r="K39" s="2">
        <f>ROUNDDOWN(Table13[[#This Row],[step 9]]/3,0)-2</f>
        <v>-2</v>
      </c>
      <c r="L39" s="2">
        <f>ROUNDDOWN(Table13[[#This Row],[step 10]]/3,0)-2</f>
        <v>-2</v>
      </c>
      <c r="M39" s="2">
        <f>ROUNDDOWN(Table13[[#This Row],[step 11]]/3,0)-2</f>
        <v>-2</v>
      </c>
      <c r="N39" s="2">
        <f>ROUNDDOWN(Table13[[#This Row],[step 12]]/3,0)-2</f>
        <v>-2</v>
      </c>
      <c r="O39" s="2">
        <f>ROUNDDOWN(Table13[[#This Row],[step 13]]/3,0)-2</f>
        <v>-2</v>
      </c>
      <c r="P39" s="2">
        <f>ROUNDDOWN(Table13[[#This Row],[step 14]]/3,0)-2</f>
        <v>-2</v>
      </c>
    </row>
    <row r="40" spans="1:16">
      <c r="A40" s="1"/>
      <c r="B40">
        <f t="shared" si="0"/>
        <v>0</v>
      </c>
      <c r="C40">
        <f>ROUNDDOWN(Table13[[#This Row],[step 1]],0)</f>
        <v>0</v>
      </c>
      <c r="D40">
        <f>Table13[[#This Row],[step 2]]-2</f>
        <v>-2</v>
      </c>
      <c r="E40" s="2">
        <f>ROUNDDOWN(Table13[[#This Row],[step 3]]/3,0)-2</f>
        <v>-2</v>
      </c>
      <c r="F40" s="2">
        <f>ROUNDDOWN(Table13[[#This Row],[step 4]]/3,0)-2</f>
        <v>-2</v>
      </c>
      <c r="G40" s="2">
        <f>ROUNDDOWN(Table13[[#This Row],[step 5]]/3,0)-2</f>
        <v>-2</v>
      </c>
      <c r="H40" s="2">
        <f>ROUNDDOWN(Table13[[#This Row],[step 6]]/3,0)-2</f>
        <v>-2</v>
      </c>
      <c r="I40" s="2">
        <f>ROUNDDOWN(Table13[[#This Row],[step 7]]/3,0)-2</f>
        <v>-2</v>
      </c>
      <c r="J40" s="2">
        <f>ROUNDDOWN(Table13[[#This Row],[step 8]]/3,0)-2</f>
        <v>-2</v>
      </c>
      <c r="K40" s="2">
        <f>ROUNDDOWN(Table13[[#This Row],[step 9]]/3,0)-2</f>
        <v>-2</v>
      </c>
      <c r="L40" s="2">
        <f>ROUNDDOWN(Table13[[#This Row],[step 10]]/3,0)-2</f>
        <v>-2</v>
      </c>
      <c r="M40" s="2">
        <f>ROUNDDOWN(Table13[[#This Row],[step 11]]/3,0)-2</f>
        <v>-2</v>
      </c>
      <c r="N40" s="2">
        <f>ROUNDDOWN(Table13[[#This Row],[step 12]]/3,0)-2</f>
        <v>-2</v>
      </c>
      <c r="O40" s="2">
        <f>ROUNDDOWN(Table13[[#This Row],[step 13]]/3,0)-2</f>
        <v>-2</v>
      </c>
      <c r="P40" s="2">
        <f>ROUNDDOWN(Table13[[#This Row],[step 14]]/3,0)-2</f>
        <v>-2</v>
      </c>
    </row>
    <row r="41" spans="1:16">
      <c r="A41" s="1"/>
      <c r="B41">
        <f t="shared" si="0"/>
        <v>0</v>
      </c>
      <c r="C41">
        <f>ROUNDDOWN(Table13[[#This Row],[step 1]],0)</f>
        <v>0</v>
      </c>
      <c r="D41">
        <f>Table13[[#This Row],[step 2]]-2</f>
        <v>-2</v>
      </c>
      <c r="E41" s="2">
        <f>ROUNDDOWN(Table13[[#This Row],[step 3]]/3,0)-2</f>
        <v>-2</v>
      </c>
      <c r="F41" s="2">
        <f>ROUNDDOWN(Table13[[#This Row],[step 4]]/3,0)-2</f>
        <v>-2</v>
      </c>
      <c r="G41" s="2">
        <f>ROUNDDOWN(Table13[[#This Row],[step 5]]/3,0)-2</f>
        <v>-2</v>
      </c>
      <c r="H41" s="2">
        <f>ROUNDDOWN(Table13[[#This Row],[step 6]]/3,0)-2</f>
        <v>-2</v>
      </c>
      <c r="I41" s="2">
        <f>ROUNDDOWN(Table13[[#This Row],[step 7]]/3,0)-2</f>
        <v>-2</v>
      </c>
      <c r="J41" s="2">
        <f>ROUNDDOWN(Table13[[#This Row],[step 8]]/3,0)-2</f>
        <v>-2</v>
      </c>
      <c r="K41" s="2">
        <f>ROUNDDOWN(Table13[[#This Row],[step 9]]/3,0)-2</f>
        <v>-2</v>
      </c>
      <c r="L41" s="2">
        <f>ROUNDDOWN(Table13[[#This Row],[step 10]]/3,0)-2</f>
        <v>-2</v>
      </c>
      <c r="M41" s="2">
        <f>ROUNDDOWN(Table13[[#This Row],[step 11]]/3,0)-2</f>
        <v>-2</v>
      </c>
      <c r="N41" s="2">
        <f>ROUNDDOWN(Table13[[#This Row],[step 12]]/3,0)-2</f>
        <v>-2</v>
      </c>
      <c r="O41" s="2">
        <f>ROUNDDOWN(Table13[[#This Row],[step 13]]/3,0)-2</f>
        <v>-2</v>
      </c>
      <c r="P41" s="2">
        <f>ROUNDDOWN(Table13[[#This Row],[step 14]]/3,0)-2</f>
        <v>-2</v>
      </c>
    </row>
    <row r="42" spans="1:16">
      <c r="A42" s="1"/>
      <c r="B42">
        <f t="shared" si="0"/>
        <v>0</v>
      </c>
      <c r="C42">
        <f>ROUNDDOWN(Table13[[#This Row],[step 1]],0)</f>
        <v>0</v>
      </c>
      <c r="D42">
        <f>Table13[[#This Row],[step 2]]-2</f>
        <v>-2</v>
      </c>
      <c r="E42" s="2">
        <f>ROUNDDOWN(Table13[[#This Row],[step 3]]/3,0)-2</f>
        <v>-2</v>
      </c>
      <c r="F42" s="2">
        <f>ROUNDDOWN(Table13[[#This Row],[step 4]]/3,0)-2</f>
        <v>-2</v>
      </c>
      <c r="G42" s="2">
        <f>ROUNDDOWN(Table13[[#This Row],[step 5]]/3,0)-2</f>
        <v>-2</v>
      </c>
      <c r="H42" s="2">
        <f>ROUNDDOWN(Table13[[#This Row],[step 6]]/3,0)-2</f>
        <v>-2</v>
      </c>
      <c r="I42" s="2">
        <f>ROUNDDOWN(Table13[[#This Row],[step 7]]/3,0)-2</f>
        <v>-2</v>
      </c>
      <c r="J42" s="2">
        <f>ROUNDDOWN(Table13[[#This Row],[step 8]]/3,0)-2</f>
        <v>-2</v>
      </c>
      <c r="K42" s="2">
        <f>ROUNDDOWN(Table13[[#This Row],[step 9]]/3,0)-2</f>
        <v>-2</v>
      </c>
      <c r="L42" s="2">
        <f>ROUNDDOWN(Table13[[#This Row],[step 10]]/3,0)-2</f>
        <v>-2</v>
      </c>
      <c r="M42" s="2">
        <f>ROUNDDOWN(Table13[[#This Row],[step 11]]/3,0)-2</f>
        <v>-2</v>
      </c>
      <c r="N42" s="2">
        <f>ROUNDDOWN(Table13[[#This Row],[step 12]]/3,0)-2</f>
        <v>-2</v>
      </c>
      <c r="O42" s="2">
        <f>ROUNDDOWN(Table13[[#This Row],[step 13]]/3,0)-2</f>
        <v>-2</v>
      </c>
      <c r="P42" s="2">
        <f>ROUNDDOWN(Table13[[#This Row],[step 14]]/3,0)-2</f>
        <v>-2</v>
      </c>
    </row>
    <row r="43" spans="1:16">
      <c r="A43" s="1"/>
      <c r="B43">
        <f t="shared" si="0"/>
        <v>0</v>
      </c>
      <c r="C43">
        <f>ROUNDDOWN(Table13[[#This Row],[step 1]],0)</f>
        <v>0</v>
      </c>
      <c r="D43">
        <f>Table13[[#This Row],[step 2]]-2</f>
        <v>-2</v>
      </c>
      <c r="E43" s="2">
        <f>ROUNDDOWN(Table13[[#This Row],[step 3]]/3,0)-2</f>
        <v>-2</v>
      </c>
      <c r="F43" s="2">
        <f>ROUNDDOWN(Table13[[#This Row],[step 4]]/3,0)-2</f>
        <v>-2</v>
      </c>
      <c r="G43" s="2">
        <f>ROUNDDOWN(Table13[[#This Row],[step 5]]/3,0)-2</f>
        <v>-2</v>
      </c>
      <c r="H43" s="2">
        <f>ROUNDDOWN(Table13[[#This Row],[step 6]]/3,0)-2</f>
        <v>-2</v>
      </c>
      <c r="I43" s="2">
        <f>ROUNDDOWN(Table13[[#This Row],[step 7]]/3,0)-2</f>
        <v>-2</v>
      </c>
      <c r="J43" s="2">
        <f>ROUNDDOWN(Table13[[#This Row],[step 8]]/3,0)-2</f>
        <v>-2</v>
      </c>
      <c r="K43" s="2">
        <f>ROUNDDOWN(Table13[[#This Row],[step 9]]/3,0)-2</f>
        <v>-2</v>
      </c>
      <c r="L43" s="2">
        <f>ROUNDDOWN(Table13[[#This Row],[step 10]]/3,0)-2</f>
        <v>-2</v>
      </c>
      <c r="M43" s="2">
        <f>ROUNDDOWN(Table13[[#This Row],[step 11]]/3,0)-2</f>
        <v>-2</v>
      </c>
      <c r="N43" s="2">
        <f>ROUNDDOWN(Table13[[#This Row],[step 12]]/3,0)-2</f>
        <v>-2</v>
      </c>
      <c r="O43" s="2">
        <f>ROUNDDOWN(Table13[[#This Row],[step 13]]/3,0)-2</f>
        <v>-2</v>
      </c>
      <c r="P43" s="2">
        <f>ROUNDDOWN(Table13[[#This Row],[step 14]]/3,0)-2</f>
        <v>-2</v>
      </c>
    </row>
    <row r="44" spans="1:16">
      <c r="A44" s="1"/>
      <c r="B44">
        <f t="shared" si="0"/>
        <v>0</v>
      </c>
      <c r="C44">
        <f>ROUNDDOWN(Table13[[#This Row],[step 1]],0)</f>
        <v>0</v>
      </c>
      <c r="D44">
        <f>Table13[[#This Row],[step 2]]-2</f>
        <v>-2</v>
      </c>
      <c r="E44" s="2">
        <f>ROUNDDOWN(Table13[[#This Row],[step 3]]/3,0)-2</f>
        <v>-2</v>
      </c>
      <c r="F44" s="2">
        <f>ROUNDDOWN(Table13[[#This Row],[step 4]]/3,0)-2</f>
        <v>-2</v>
      </c>
      <c r="G44" s="2">
        <f>ROUNDDOWN(Table13[[#This Row],[step 5]]/3,0)-2</f>
        <v>-2</v>
      </c>
      <c r="H44" s="2">
        <f>ROUNDDOWN(Table13[[#This Row],[step 6]]/3,0)-2</f>
        <v>-2</v>
      </c>
      <c r="I44" s="2">
        <f>ROUNDDOWN(Table13[[#This Row],[step 7]]/3,0)-2</f>
        <v>-2</v>
      </c>
      <c r="J44" s="2">
        <f>ROUNDDOWN(Table13[[#This Row],[step 8]]/3,0)-2</f>
        <v>-2</v>
      </c>
      <c r="K44" s="2">
        <f>ROUNDDOWN(Table13[[#This Row],[step 9]]/3,0)-2</f>
        <v>-2</v>
      </c>
      <c r="L44" s="2">
        <f>ROUNDDOWN(Table13[[#This Row],[step 10]]/3,0)-2</f>
        <v>-2</v>
      </c>
      <c r="M44" s="2">
        <f>ROUNDDOWN(Table13[[#This Row],[step 11]]/3,0)-2</f>
        <v>-2</v>
      </c>
      <c r="N44" s="2">
        <f>ROUNDDOWN(Table13[[#This Row],[step 12]]/3,0)-2</f>
        <v>-2</v>
      </c>
      <c r="O44" s="2">
        <f>ROUNDDOWN(Table13[[#This Row],[step 13]]/3,0)-2</f>
        <v>-2</v>
      </c>
      <c r="P44" s="2">
        <f>ROUNDDOWN(Table13[[#This Row],[step 14]]/3,0)-2</f>
        <v>-2</v>
      </c>
    </row>
    <row r="45" spans="1:16">
      <c r="A45" s="1"/>
      <c r="B45">
        <f t="shared" si="0"/>
        <v>0</v>
      </c>
      <c r="C45">
        <f>ROUNDDOWN(Table13[[#This Row],[step 1]],0)</f>
        <v>0</v>
      </c>
      <c r="D45">
        <f>Table13[[#This Row],[step 2]]-2</f>
        <v>-2</v>
      </c>
      <c r="E45" s="2">
        <f>ROUNDDOWN(Table13[[#This Row],[step 3]]/3,0)-2</f>
        <v>-2</v>
      </c>
      <c r="F45" s="2">
        <f>ROUNDDOWN(Table13[[#This Row],[step 4]]/3,0)-2</f>
        <v>-2</v>
      </c>
      <c r="G45" s="2">
        <f>ROUNDDOWN(Table13[[#This Row],[step 5]]/3,0)-2</f>
        <v>-2</v>
      </c>
      <c r="H45" s="2">
        <f>ROUNDDOWN(Table13[[#This Row],[step 6]]/3,0)-2</f>
        <v>-2</v>
      </c>
      <c r="I45" s="2">
        <f>ROUNDDOWN(Table13[[#This Row],[step 7]]/3,0)-2</f>
        <v>-2</v>
      </c>
      <c r="J45" s="2">
        <f>ROUNDDOWN(Table13[[#This Row],[step 8]]/3,0)-2</f>
        <v>-2</v>
      </c>
      <c r="K45" s="2">
        <f>ROUNDDOWN(Table13[[#This Row],[step 9]]/3,0)-2</f>
        <v>-2</v>
      </c>
      <c r="L45" s="2">
        <f>ROUNDDOWN(Table13[[#This Row],[step 10]]/3,0)-2</f>
        <v>-2</v>
      </c>
      <c r="M45" s="2">
        <f>ROUNDDOWN(Table13[[#This Row],[step 11]]/3,0)-2</f>
        <v>-2</v>
      </c>
      <c r="N45" s="2">
        <f>ROUNDDOWN(Table13[[#This Row],[step 12]]/3,0)-2</f>
        <v>-2</v>
      </c>
      <c r="O45" s="2">
        <f>ROUNDDOWN(Table13[[#This Row],[step 13]]/3,0)-2</f>
        <v>-2</v>
      </c>
      <c r="P45" s="2">
        <f>ROUNDDOWN(Table13[[#This Row],[step 14]]/3,0)-2</f>
        <v>-2</v>
      </c>
    </row>
    <row r="46" spans="1:16">
      <c r="A46" s="1"/>
      <c r="B46">
        <f t="shared" si="0"/>
        <v>0</v>
      </c>
      <c r="C46">
        <f>ROUNDDOWN(Table13[[#This Row],[step 1]],0)</f>
        <v>0</v>
      </c>
      <c r="D46">
        <f>Table13[[#This Row],[step 2]]-2</f>
        <v>-2</v>
      </c>
      <c r="E46" s="2">
        <f>ROUNDDOWN(Table13[[#This Row],[step 3]]/3,0)-2</f>
        <v>-2</v>
      </c>
      <c r="F46" s="2">
        <f>ROUNDDOWN(Table13[[#This Row],[step 4]]/3,0)-2</f>
        <v>-2</v>
      </c>
      <c r="G46" s="2">
        <f>ROUNDDOWN(Table13[[#This Row],[step 5]]/3,0)-2</f>
        <v>-2</v>
      </c>
      <c r="H46" s="2">
        <f>ROUNDDOWN(Table13[[#This Row],[step 6]]/3,0)-2</f>
        <v>-2</v>
      </c>
      <c r="I46" s="2">
        <f>ROUNDDOWN(Table13[[#This Row],[step 7]]/3,0)-2</f>
        <v>-2</v>
      </c>
      <c r="J46" s="2">
        <f>ROUNDDOWN(Table13[[#This Row],[step 8]]/3,0)-2</f>
        <v>-2</v>
      </c>
      <c r="K46" s="2">
        <f>ROUNDDOWN(Table13[[#This Row],[step 9]]/3,0)-2</f>
        <v>-2</v>
      </c>
      <c r="L46" s="2">
        <f>ROUNDDOWN(Table13[[#This Row],[step 10]]/3,0)-2</f>
        <v>-2</v>
      </c>
      <c r="M46" s="2">
        <f>ROUNDDOWN(Table13[[#This Row],[step 11]]/3,0)-2</f>
        <v>-2</v>
      </c>
      <c r="N46" s="2">
        <f>ROUNDDOWN(Table13[[#This Row],[step 12]]/3,0)-2</f>
        <v>-2</v>
      </c>
      <c r="O46" s="2">
        <f>ROUNDDOWN(Table13[[#This Row],[step 13]]/3,0)-2</f>
        <v>-2</v>
      </c>
      <c r="P46" s="2">
        <f>ROUNDDOWN(Table13[[#This Row],[step 14]]/3,0)-2</f>
        <v>-2</v>
      </c>
    </row>
    <row r="47" spans="1:16">
      <c r="A47" s="1"/>
      <c r="B47">
        <f t="shared" si="0"/>
        <v>0</v>
      </c>
      <c r="C47">
        <f>ROUNDDOWN(Table13[[#This Row],[step 1]],0)</f>
        <v>0</v>
      </c>
      <c r="D47">
        <f>Table13[[#This Row],[step 2]]-2</f>
        <v>-2</v>
      </c>
      <c r="E47" s="2">
        <f>ROUNDDOWN(Table13[[#This Row],[step 3]]/3,0)-2</f>
        <v>-2</v>
      </c>
      <c r="F47" s="2">
        <f>ROUNDDOWN(Table13[[#This Row],[step 4]]/3,0)-2</f>
        <v>-2</v>
      </c>
      <c r="G47" s="2">
        <f>ROUNDDOWN(Table13[[#This Row],[step 5]]/3,0)-2</f>
        <v>-2</v>
      </c>
      <c r="H47" s="2">
        <f>ROUNDDOWN(Table13[[#This Row],[step 6]]/3,0)-2</f>
        <v>-2</v>
      </c>
      <c r="I47" s="2">
        <f>ROUNDDOWN(Table13[[#This Row],[step 7]]/3,0)-2</f>
        <v>-2</v>
      </c>
      <c r="J47" s="2">
        <f>ROUNDDOWN(Table13[[#This Row],[step 8]]/3,0)-2</f>
        <v>-2</v>
      </c>
      <c r="K47" s="2">
        <f>ROUNDDOWN(Table13[[#This Row],[step 9]]/3,0)-2</f>
        <v>-2</v>
      </c>
      <c r="L47" s="2">
        <f>ROUNDDOWN(Table13[[#This Row],[step 10]]/3,0)-2</f>
        <v>-2</v>
      </c>
      <c r="M47" s="2">
        <f>ROUNDDOWN(Table13[[#This Row],[step 11]]/3,0)-2</f>
        <v>-2</v>
      </c>
      <c r="N47" s="2">
        <f>ROUNDDOWN(Table13[[#This Row],[step 12]]/3,0)-2</f>
        <v>-2</v>
      </c>
      <c r="O47" s="2">
        <f>ROUNDDOWN(Table13[[#This Row],[step 13]]/3,0)-2</f>
        <v>-2</v>
      </c>
      <c r="P47" s="2">
        <f>ROUNDDOWN(Table13[[#This Row],[step 14]]/3,0)-2</f>
        <v>-2</v>
      </c>
    </row>
    <row r="48" spans="1:16">
      <c r="A48" s="1"/>
      <c r="B48">
        <f t="shared" si="0"/>
        <v>0</v>
      </c>
      <c r="C48">
        <f>ROUNDDOWN(Table13[[#This Row],[step 1]],0)</f>
        <v>0</v>
      </c>
      <c r="D48">
        <f>Table13[[#This Row],[step 2]]-2</f>
        <v>-2</v>
      </c>
      <c r="E48" s="2">
        <f>ROUNDDOWN(Table13[[#This Row],[step 3]]/3,0)-2</f>
        <v>-2</v>
      </c>
      <c r="F48" s="2">
        <f>ROUNDDOWN(Table13[[#This Row],[step 4]]/3,0)-2</f>
        <v>-2</v>
      </c>
      <c r="G48" s="2">
        <f>ROUNDDOWN(Table13[[#This Row],[step 5]]/3,0)-2</f>
        <v>-2</v>
      </c>
      <c r="H48" s="2">
        <f>ROUNDDOWN(Table13[[#This Row],[step 6]]/3,0)-2</f>
        <v>-2</v>
      </c>
      <c r="I48" s="2">
        <f>ROUNDDOWN(Table13[[#This Row],[step 7]]/3,0)-2</f>
        <v>-2</v>
      </c>
      <c r="J48" s="2">
        <f>ROUNDDOWN(Table13[[#This Row],[step 8]]/3,0)-2</f>
        <v>-2</v>
      </c>
      <c r="K48" s="2">
        <f>ROUNDDOWN(Table13[[#This Row],[step 9]]/3,0)-2</f>
        <v>-2</v>
      </c>
      <c r="L48" s="2">
        <f>ROUNDDOWN(Table13[[#This Row],[step 10]]/3,0)-2</f>
        <v>-2</v>
      </c>
      <c r="M48" s="2">
        <f>ROUNDDOWN(Table13[[#This Row],[step 11]]/3,0)-2</f>
        <v>-2</v>
      </c>
      <c r="N48" s="2">
        <f>ROUNDDOWN(Table13[[#This Row],[step 12]]/3,0)-2</f>
        <v>-2</v>
      </c>
      <c r="O48" s="2">
        <f>ROUNDDOWN(Table13[[#This Row],[step 13]]/3,0)-2</f>
        <v>-2</v>
      </c>
      <c r="P48" s="2">
        <f>ROUNDDOWN(Table13[[#This Row],[step 14]]/3,0)-2</f>
        <v>-2</v>
      </c>
    </row>
    <row r="49" spans="1:16">
      <c r="A49" s="1"/>
      <c r="B49">
        <f t="shared" si="0"/>
        <v>0</v>
      </c>
      <c r="C49">
        <f>ROUNDDOWN(Table13[[#This Row],[step 1]],0)</f>
        <v>0</v>
      </c>
      <c r="D49">
        <f>Table13[[#This Row],[step 2]]-2</f>
        <v>-2</v>
      </c>
      <c r="E49" s="2">
        <f>ROUNDDOWN(Table13[[#This Row],[step 3]]/3,0)-2</f>
        <v>-2</v>
      </c>
      <c r="F49" s="2">
        <f>ROUNDDOWN(Table13[[#This Row],[step 4]]/3,0)-2</f>
        <v>-2</v>
      </c>
      <c r="G49" s="2">
        <f>ROUNDDOWN(Table13[[#This Row],[step 5]]/3,0)-2</f>
        <v>-2</v>
      </c>
      <c r="H49" s="2">
        <f>ROUNDDOWN(Table13[[#This Row],[step 6]]/3,0)-2</f>
        <v>-2</v>
      </c>
      <c r="I49" s="2">
        <f>ROUNDDOWN(Table13[[#This Row],[step 7]]/3,0)-2</f>
        <v>-2</v>
      </c>
      <c r="J49" s="2">
        <f>ROUNDDOWN(Table13[[#This Row],[step 8]]/3,0)-2</f>
        <v>-2</v>
      </c>
      <c r="K49" s="2">
        <f>ROUNDDOWN(Table13[[#This Row],[step 9]]/3,0)-2</f>
        <v>-2</v>
      </c>
      <c r="L49" s="2">
        <f>ROUNDDOWN(Table13[[#This Row],[step 10]]/3,0)-2</f>
        <v>-2</v>
      </c>
      <c r="M49" s="2">
        <f>ROUNDDOWN(Table13[[#This Row],[step 11]]/3,0)-2</f>
        <v>-2</v>
      </c>
      <c r="N49" s="2">
        <f>ROUNDDOWN(Table13[[#This Row],[step 12]]/3,0)-2</f>
        <v>-2</v>
      </c>
      <c r="O49" s="2">
        <f>ROUNDDOWN(Table13[[#This Row],[step 13]]/3,0)-2</f>
        <v>-2</v>
      </c>
      <c r="P49" s="2">
        <f>ROUNDDOWN(Table13[[#This Row],[step 14]]/3,0)-2</f>
        <v>-2</v>
      </c>
    </row>
    <row r="50" spans="1:16">
      <c r="A50" s="1"/>
      <c r="B50">
        <f t="shared" si="0"/>
        <v>0</v>
      </c>
      <c r="C50">
        <f>ROUNDDOWN(Table13[[#This Row],[step 1]],0)</f>
        <v>0</v>
      </c>
      <c r="D50">
        <f>Table13[[#This Row],[step 2]]-2</f>
        <v>-2</v>
      </c>
      <c r="E50" s="2">
        <f>ROUNDDOWN(Table13[[#This Row],[step 3]]/3,0)-2</f>
        <v>-2</v>
      </c>
      <c r="F50" s="2">
        <f>ROUNDDOWN(Table13[[#This Row],[step 4]]/3,0)-2</f>
        <v>-2</v>
      </c>
      <c r="G50" s="2">
        <f>ROUNDDOWN(Table13[[#This Row],[step 5]]/3,0)-2</f>
        <v>-2</v>
      </c>
      <c r="H50" s="2">
        <f>ROUNDDOWN(Table13[[#This Row],[step 6]]/3,0)-2</f>
        <v>-2</v>
      </c>
      <c r="I50" s="2">
        <f>ROUNDDOWN(Table13[[#This Row],[step 7]]/3,0)-2</f>
        <v>-2</v>
      </c>
      <c r="J50" s="2">
        <f>ROUNDDOWN(Table13[[#This Row],[step 8]]/3,0)-2</f>
        <v>-2</v>
      </c>
      <c r="K50" s="2">
        <f>ROUNDDOWN(Table13[[#This Row],[step 9]]/3,0)-2</f>
        <v>-2</v>
      </c>
      <c r="L50" s="2">
        <f>ROUNDDOWN(Table13[[#This Row],[step 10]]/3,0)-2</f>
        <v>-2</v>
      </c>
      <c r="M50" s="2">
        <f>ROUNDDOWN(Table13[[#This Row],[step 11]]/3,0)-2</f>
        <v>-2</v>
      </c>
      <c r="N50" s="2">
        <f>ROUNDDOWN(Table13[[#This Row],[step 12]]/3,0)-2</f>
        <v>-2</v>
      </c>
      <c r="O50" s="2">
        <f>ROUNDDOWN(Table13[[#This Row],[step 13]]/3,0)-2</f>
        <v>-2</v>
      </c>
      <c r="P50" s="2">
        <f>ROUNDDOWN(Table13[[#This Row],[step 14]]/3,0)-2</f>
        <v>-2</v>
      </c>
    </row>
    <row r="51" spans="1:16">
      <c r="A51" s="1"/>
      <c r="B51">
        <f t="shared" si="0"/>
        <v>0</v>
      </c>
      <c r="C51">
        <f>ROUNDDOWN(Table13[[#This Row],[step 1]],0)</f>
        <v>0</v>
      </c>
      <c r="D51">
        <f>Table13[[#This Row],[step 2]]-2</f>
        <v>-2</v>
      </c>
      <c r="E51" s="2">
        <f>ROUNDDOWN(Table13[[#This Row],[step 3]]/3,0)-2</f>
        <v>-2</v>
      </c>
      <c r="F51" s="2">
        <f>ROUNDDOWN(Table13[[#This Row],[step 4]]/3,0)-2</f>
        <v>-2</v>
      </c>
      <c r="G51" s="2">
        <f>ROUNDDOWN(Table13[[#This Row],[step 5]]/3,0)-2</f>
        <v>-2</v>
      </c>
      <c r="H51" s="2">
        <f>ROUNDDOWN(Table13[[#This Row],[step 6]]/3,0)-2</f>
        <v>-2</v>
      </c>
      <c r="I51" s="2">
        <f>ROUNDDOWN(Table13[[#This Row],[step 7]]/3,0)-2</f>
        <v>-2</v>
      </c>
      <c r="J51" s="2">
        <f>ROUNDDOWN(Table13[[#This Row],[step 8]]/3,0)-2</f>
        <v>-2</v>
      </c>
      <c r="K51" s="2">
        <f>ROUNDDOWN(Table13[[#This Row],[step 9]]/3,0)-2</f>
        <v>-2</v>
      </c>
      <c r="L51" s="2">
        <f>ROUNDDOWN(Table13[[#This Row],[step 10]]/3,0)-2</f>
        <v>-2</v>
      </c>
      <c r="M51" s="2">
        <f>ROUNDDOWN(Table13[[#This Row],[step 11]]/3,0)-2</f>
        <v>-2</v>
      </c>
      <c r="N51" s="2">
        <f>ROUNDDOWN(Table13[[#This Row],[step 12]]/3,0)-2</f>
        <v>-2</v>
      </c>
      <c r="O51" s="2">
        <f>ROUNDDOWN(Table13[[#This Row],[step 13]]/3,0)-2</f>
        <v>-2</v>
      </c>
      <c r="P51" s="2">
        <f>ROUNDDOWN(Table13[[#This Row],[step 14]]/3,0)-2</f>
        <v>-2</v>
      </c>
    </row>
    <row r="52" spans="1:16">
      <c r="A52" s="1"/>
      <c r="B52">
        <f t="shared" si="0"/>
        <v>0</v>
      </c>
      <c r="C52">
        <f>ROUNDDOWN(Table13[[#This Row],[step 1]],0)</f>
        <v>0</v>
      </c>
      <c r="D52">
        <f>Table13[[#This Row],[step 2]]-2</f>
        <v>-2</v>
      </c>
      <c r="E52" s="2">
        <f>ROUNDDOWN(Table13[[#This Row],[step 3]]/3,0)-2</f>
        <v>-2</v>
      </c>
      <c r="F52" s="2">
        <f>ROUNDDOWN(Table13[[#This Row],[step 4]]/3,0)-2</f>
        <v>-2</v>
      </c>
      <c r="G52" s="2">
        <f>ROUNDDOWN(Table13[[#This Row],[step 5]]/3,0)-2</f>
        <v>-2</v>
      </c>
      <c r="H52" s="2">
        <f>ROUNDDOWN(Table13[[#This Row],[step 6]]/3,0)-2</f>
        <v>-2</v>
      </c>
      <c r="I52" s="2">
        <f>ROUNDDOWN(Table13[[#This Row],[step 7]]/3,0)-2</f>
        <v>-2</v>
      </c>
      <c r="J52" s="2">
        <f>ROUNDDOWN(Table13[[#This Row],[step 8]]/3,0)-2</f>
        <v>-2</v>
      </c>
      <c r="K52" s="2">
        <f>ROUNDDOWN(Table13[[#This Row],[step 9]]/3,0)-2</f>
        <v>-2</v>
      </c>
      <c r="L52" s="2">
        <f>ROUNDDOWN(Table13[[#This Row],[step 10]]/3,0)-2</f>
        <v>-2</v>
      </c>
      <c r="M52" s="2">
        <f>ROUNDDOWN(Table13[[#This Row],[step 11]]/3,0)-2</f>
        <v>-2</v>
      </c>
      <c r="N52" s="2">
        <f>ROUNDDOWN(Table13[[#This Row],[step 12]]/3,0)-2</f>
        <v>-2</v>
      </c>
      <c r="O52" s="2">
        <f>ROUNDDOWN(Table13[[#This Row],[step 13]]/3,0)-2</f>
        <v>-2</v>
      </c>
      <c r="P52" s="2">
        <f>ROUNDDOWN(Table13[[#This Row],[step 14]]/3,0)-2</f>
        <v>-2</v>
      </c>
    </row>
    <row r="53" spans="1:16">
      <c r="A53" s="1"/>
      <c r="B53">
        <f t="shared" si="0"/>
        <v>0</v>
      </c>
      <c r="C53">
        <f>ROUNDDOWN(Table13[[#This Row],[step 1]],0)</f>
        <v>0</v>
      </c>
      <c r="D53">
        <f>Table13[[#This Row],[step 2]]-2</f>
        <v>-2</v>
      </c>
      <c r="E53" s="2">
        <f>ROUNDDOWN(Table13[[#This Row],[step 3]]/3,0)-2</f>
        <v>-2</v>
      </c>
      <c r="F53" s="2">
        <f>ROUNDDOWN(Table13[[#This Row],[step 4]]/3,0)-2</f>
        <v>-2</v>
      </c>
      <c r="G53" s="2">
        <f>ROUNDDOWN(Table13[[#This Row],[step 5]]/3,0)-2</f>
        <v>-2</v>
      </c>
      <c r="H53" s="2">
        <f>ROUNDDOWN(Table13[[#This Row],[step 6]]/3,0)-2</f>
        <v>-2</v>
      </c>
      <c r="I53" s="2">
        <f>ROUNDDOWN(Table13[[#This Row],[step 7]]/3,0)-2</f>
        <v>-2</v>
      </c>
      <c r="J53" s="2">
        <f>ROUNDDOWN(Table13[[#This Row],[step 8]]/3,0)-2</f>
        <v>-2</v>
      </c>
      <c r="K53" s="2">
        <f>ROUNDDOWN(Table13[[#This Row],[step 9]]/3,0)-2</f>
        <v>-2</v>
      </c>
      <c r="L53" s="2">
        <f>ROUNDDOWN(Table13[[#This Row],[step 10]]/3,0)-2</f>
        <v>-2</v>
      </c>
      <c r="M53" s="2">
        <f>ROUNDDOWN(Table13[[#This Row],[step 11]]/3,0)-2</f>
        <v>-2</v>
      </c>
      <c r="N53" s="2">
        <f>ROUNDDOWN(Table13[[#This Row],[step 12]]/3,0)-2</f>
        <v>-2</v>
      </c>
      <c r="O53" s="2">
        <f>ROUNDDOWN(Table13[[#This Row],[step 13]]/3,0)-2</f>
        <v>-2</v>
      </c>
      <c r="P53" s="2">
        <f>ROUNDDOWN(Table13[[#This Row],[step 14]]/3,0)-2</f>
        <v>-2</v>
      </c>
    </row>
    <row r="54" spans="1:16">
      <c r="A54" s="1"/>
      <c r="B54">
        <f t="shared" si="0"/>
        <v>0</v>
      </c>
      <c r="C54">
        <f>ROUNDDOWN(Table13[[#This Row],[step 1]],0)</f>
        <v>0</v>
      </c>
      <c r="D54">
        <f>Table13[[#This Row],[step 2]]-2</f>
        <v>-2</v>
      </c>
      <c r="E54" s="2">
        <f>ROUNDDOWN(Table13[[#This Row],[step 3]]/3,0)-2</f>
        <v>-2</v>
      </c>
      <c r="F54" s="2">
        <f>ROUNDDOWN(Table13[[#This Row],[step 4]]/3,0)-2</f>
        <v>-2</v>
      </c>
      <c r="G54" s="2">
        <f>ROUNDDOWN(Table13[[#This Row],[step 5]]/3,0)-2</f>
        <v>-2</v>
      </c>
      <c r="H54" s="2">
        <f>ROUNDDOWN(Table13[[#This Row],[step 6]]/3,0)-2</f>
        <v>-2</v>
      </c>
      <c r="I54" s="2">
        <f>ROUNDDOWN(Table13[[#This Row],[step 7]]/3,0)-2</f>
        <v>-2</v>
      </c>
      <c r="J54" s="2">
        <f>ROUNDDOWN(Table13[[#This Row],[step 8]]/3,0)-2</f>
        <v>-2</v>
      </c>
      <c r="K54" s="2">
        <f>ROUNDDOWN(Table13[[#This Row],[step 9]]/3,0)-2</f>
        <v>-2</v>
      </c>
      <c r="L54" s="2">
        <f>ROUNDDOWN(Table13[[#This Row],[step 10]]/3,0)-2</f>
        <v>-2</v>
      </c>
      <c r="M54" s="2">
        <f>ROUNDDOWN(Table13[[#This Row],[step 11]]/3,0)-2</f>
        <v>-2</v>
      </c>
      <c r="N54" s="2">
        <f>ROUNDDOWN(Table13[[#This Row],[step 12]]/3,0)-2</f>
        <v>-2</v>
      </c>
      <c r="O54" s="2">
        <f>ROUNDDOWN(Table13[[#This Row],[step 13]]/3,0)-2</f>
        <v>-2</v>
      </c>
      <c r="P54" s="2">
        <f>ROUNDDOWN(Table13[[#This Row],[step 14]]/3,0)-2</f>
        <v>-2</v>
      </c>
    </row>
    <row r="55" spans="1:16">
      <c r="A55" s="1"/>
      <c r="B55">
        <f t="shared" si="0"/>
        <v>0</v>
      </c>
      <c r="C55">
        <f>ROUNDDOWN(Table13[[#This Row],[step 1]],0)</f>
        <v>0</v>
      </c>
      <c r="D55">
        <f>Table13[[#This Row],[step 2]]-2</f>
        <v>-2</v>
      </c>
      <c r="E55" s="2">
        <f>ROUNDDOWN(Table13[[#This Row],[step 3]]/3,0)-2</f>
        <v>-2</v>
      </c>
      <c r="F55" s="2">
        <f>ROUNDDOWN(Table13[[#This Row],[step 4]]/3,0)-2</f>
        <v>-2</v>
      </c>
      <c r="G55" s="2">
        <f>ROUNDDOWN(Table13[[#This Row],[step 5]]/3,0)-2</f>
        <v>-2</v>
      </c>
      <c r="H55" s="2">
        <f>ROUNDDOWN(Table13[[#This Row],[step 6]]/3,0)-2</f>
        <v>-2</v>
      </c>
      <c r="I55" s="2">
        <f>ROUNDDOWN(Table13[[#This Row],[step 7]]/3,0)-2</f>
        <v>-2</v>
      </c>
      <c r="J55" s="2">
        <f>ROUNDDOWN(Table13[[#This Row],[step 8]]/3,0)-2</f>
        <v>-2</v>
      </c>
      <c r="K55" s="2">
        <f>ROUNDDOWN(Table13[[#This Row],[step 9]]/3,0)-2</f>
        <v>-2</v>
      </c>
      <c r="L55" s="2">
        <f>ROUNDDOWN(Table13[[#This Row],[step 10]]/3,0)-2</f>
        <v>-2</v>
      </c>
      <c r="M55" s="2">
        <f>ROUNDDOWN(Table13[[#This Row],[step 11]]/3,0)-2</f>
        <v>-2</v>
      </c>
      <c r="N55" s="2">
        <f>ROUNDDOWN(Table13[[#This Row],[step 12]]/3,0)-2</f>
        <v>-2</v>
      </c>
      <c r="O55" s="2">
        <f>ROUNDDOWN(Table13[[#This Row],[step 13]]/3,0)-2</f>
        <v>-2</v>
      </c>
      <c r="P55" s="2">
        <f>ROUNDDOWN(Table13[[#This Row],[step 14]]/3,0)-2</f>
        <v>-2</v>
      </c>
    </row>
    <row r="56" spans="1:16">
      <c r="A56" s="1"/>
      <c r="B56">
        <f t="shared" si="0"/>
        <v>0</v>
      </c>
      <c r="C56">
        <f>ROUNDDOWN(Table13[[#This Row],[step 1]],0)</f>
        <v>0</v>
      </c>
      <c r="D56">
        <f>Table13[[#This Row],[step 2]]-2</f>
        <v>-2</v>
      </c>
      <c r="E56" s="2">
        <f>ROUNDDOWN(Table13[[#This Row],[step 3]]/3,0)-2</f>
        <v>-2</v>
      </c>
      <c r="F56" s="2">
        <f>ROUNDDOWN(Table13[[#This Row],[step 4]]/3,0)-2</f>
        <v>-2</v>
      </c>
      <c r="G56" s="2">
        <f>ROUNDDOWN(Table13[[#This Row],[step 5]]/3,0)-2</f>
        <v>-2</v>
      </c>
      <c r="H56" s="2">
        <f>ROUNDDOWN(Table13[[#This Row],[step 6]]/3,0)-2</f>
        <v>-2</v>
      </c>
      <c r="I56" s="2">
        <f>ROUNDDOWN(Table13[[#This Row],[step 7]]/3,0)-2</f>
        <v>-2</v>
      </c>
      <c r="J56" s="2">
        <f>ROUNDDOWN(Table13[[#This Row],[step 8]]/3,0)-2</f>
        <v>-2</v>
      </c>
      <c r="K56" s="2">
        <f>ROUNDDOWN(Table13[[#This Row],[step 9]]/3,0)-2</f>
        <v>-2</v>
      </c>
      <c r="L56" s="2">
        <f>ROUNDDOWN(Table13[[#This Row],[step 10]]/3,0)-2</f>
        <v>-2</v>
      </c>
      <c r="M56" s="2">
        <f>ROUNDDOWN(Table13[[#This Row],[step 11]]/3,0)-2</f>
        <v>-2</v>
      </c>
      <c r="N56" s="2">
        <f>ROUNDDOWN(Table13[[#This Row],[step 12]]/3,0)-2</f>
        <v>-2</v>
      </c>
      <c r="O56" s="2">
        <f>ROUNDDOWN(Table13[[#This Row],[step 13]]/3,0)-2</f>
        <v>-2</v>
      </c>
      <c r="P56" s="2">
        <f>ROUNDDOWN(Table13[[#This Row],[step 14]]/3,0)-2</f>
        <v>-2</v>
      </c>
    </row>
    <row r="57" spans="1:16">
      <c r="A57" s="1"/>
      <c r="B57">
        <f t="shared" si="0"/>
        <v>0</v>
      </c>
      <c r="C57">
        <f>ROUNDDOWN(Table13[[#This Row],[step 1]],0)</f>
        <v>0</v>
      </c>
      <c r="D57">
        <f>Table13[[#This Row],[step 2]]-2</f>
        <v>-2</v>
      </c>
      <c r="E57" s="2">
        <f>ROUNDDOWN(Table13[[#This Row],[step 3]]/3,0)-2</f>
        <v>-2</v>
      </c>
      <c r="F57" s="2">
        <f>ROUNDDOWN(Table13[[#This Row],[step 4]]/3,0)-2</f>
        <v>-2</v>
      </c>
      <c r="G57" s="2">
        <f>ROUNDDOWN(Table13[[#This Row],[step 5]]/3,0)-2</f>
        <v>-2</v>
      </c>
      <c r="H57" s="2">
        <f>ROUNDDOWN(Table13[[#This Row],[step 6]]/3,0)-2</f>
        <v>-2</v>
      </c>
      <c r="I57" s="2">
        <f>ROUNDDOWN(Table13[[#This Row],[step 7]]/3,0)-2</f>
        <v>-2</v>
      </c>
      <c r="J57" s="2">
        <f>ROUNDDOWN(Table13[[#This Row],[step 8]]/3,0)-2</f>
        <v>-2</v>
      </c>
      <c r="K57" s="2">
        <f>ROUNDDOWN(Table13[[#This Row],[step 9]]/3,0)-2</f>
        <v>-2</v>
      </c>
      <c r="L57" s="2">
        <f>ROUNDDOWN(Table13[[#This Row],[step 10]]/3,0)-2</f>
        <v>-2</v>
      </c>
      <c r="M57" s="2">
        <f>ROUNDDOWN(Table13[[#This Row],[step 11]]/3,0)-2</f>
        <v>-2</v>
      </c>
      <c r="N57" s="2">
        <f>ROUNDDOWN(Table13[[#This Row],[step 12]]/3,0)-2</f>
        <v>-2</v>
      </c>
      <c r="O57" s="2">
        <f>ROUNDDOWN(Table13[[#This Row],[step 13]]/3,0)-2</f>
        <v>-2</v>
      </c>
      <c r="P57" s="2">
        <f>ROUNDDOWN(Table13[[#This Row],[step 14]]/3,0)-2</f>
        <v>-2</v>
      </c>
    </row>
    <row r="58" spans="1:16">
      <c r="A58" s="1"/>
      <c r="B58">
        <f t="shared" si="0"/>
        <v>0</v>
      </c>
      <c r="C58">
        <f>ROUNDDOWN(Table13[[#This Row],[step 1]],0)</f>
        <v>0</v>
      </c>
      <c r="D58">
        <f>Table13[[#This Row],[step 2]]-2</f>
        <v>-2</v>
      </c>
      <c r="E58" s="2">
        <f>ROUNDDOWN(Table13[[#This Row],[step 3]]/3,0)-2</f>
        <v>-2</v>
      </c>
      <c r="F58" s="2">
        <f>ROUNDDOWN(Table13[[#This Row],[step 4]]/3,0)-2</f>
        <v>-2</v>
      </c>
      <c r="G58" s="2">
        <f>ROUNDDOWN(Table13[[#This Row],[step 5]]/3,0)-2</f>
        <v>-2</v>
      </c>
      <c r="H58" s="2">
        <f>ROUNDDOWN(Table13[[#This Row],[step 6]]/3,0)-2</f>
        <v>-2</v>
      </c>
      <c r="I58" s="2">
        <f>ROUNDDOWN(Table13[[#This Row],[step 7]]/3,0)-2</f>
        <v>-2</v>
      </c>
      <c r="J58" s="2">
        <f>ROUNDDOWN(Table13[[#This Row],[step 8]]/3,0)-2</f>
        <v>-2</v>
      </c>
      <c r="K58" s="2">
        <f>ROUNDDOWN(Table13[[#This Row],[step 9]]/3,0)-2</f>
        <v>-2</v>
      </c>
      <c r="L58" s="2">
        <f>ROUNDDOWN(Table13[[#This Row],[step 10]]/3,0)-2</f>
        <v>-2</v>
      </c>
      <c r="M58" s="2">
        <f>ROUNDDOWN(Table13[[#This Row],[step 11]]/3,0)-2</f>
        <v>-2</v>
      </c>
      <c r="N58" s="2">
        <f>ROUNDDOWN(Table13[[#This Row],[step 12]]/3,0)-2</f>
        <v>-2</v>
      </c>
      <c r="O58" s="2">
        <f>ROUNDDOWN(Table13[[#This Row],[step 13]]/3,0)-2</f>
        <v>-2</v>
      </c>
      <c r="P58" s="2">
        <f>ROUNDDOWN(Table13[[#This Row],[step 14]]/3,0)-2</f>
        <v>-2</v>
      </c>
    </row>
    <row r="59" spans="1:16">
      <c r="A59" s="1"/>
      <c r="B59">
        <f t="shared" si="0"/>
        <v>0</v>
      </c>
      <c r="C59">
        <f>ROUNDDOWN(Table13[[#This Row],[step 1]],0)</f>
        <v>0</v>
      </c>
      <c r="D59">
        <f>Table13[[#This Row],[step 2]]-2</f>
        <v>-2</v>
      </c>
      <c r="E59" s="2">
        <f>ROUNDDOWN(Table13[[#This Row],[step 3]]/3,0)-2</f>
        <v>-2</v>
      </c>
      <c r="F59" s="2">
        <f>ROUNDDOWN(Table13[[#This Row],[step 4]]/3,0)-2</f>
        <v>-2</v>
      </c>
      <c r="G59" s="2">
        <f>ROUNDDOWN(Table13[[#This Row],[step 5]]/3,0)-2</f>
        <v>-2</v>
      </c>
      <c r="H59" s="2">
        <f>ROUNDDOWN(Table13[[#This Row],[step 6]]/3,0)-2</f>
        <v>-2</v>
      </c>
      <c r="I59" s="2">
        <f>ROUNDDOWN(Table13[[#This Row],[step 7]]/3,0)-2</f>
        <v>-2</v>
      </c>
      <c r="J59" s="2">
        <f>ROUNDDOWN(Table13[[#This Row],[step 8]]/3,0)-2</f>
        <v>-2</v>
      </c>
      <c r="K59" s="2">
        <f>ROUNDDOWN(Table13[[#This Row],[step 9]]/3,0)-2</f>
        <v>-2</v>
      </c>
      <c r="L59" s="2">
        <f>ROUNDDOWN(Table13[[#This Row],[step 10]]/3,0)-2</f>
        <v>-2</v>
      </c>
      <c r="M59" s="2">
        <f>ROUNDDOWN(Table13[[#This Row],[step 11]]/3,0)-2</f>
        <v>-2</v>
      </c>
      <c r="N59" s="2">
        <f>ROUNDDOWN(Table13[[#This Row],[step 12]]/3,0)-2</f>
        <v>-2</v>
      </c>
      <c r="O59" s="2">
        <f>ROUNDDOWN(Table13[[#This Row],[step 13]]/3,0)-2</f>
        <v>-2</v>
      </c>
      <c r="P59" s="2">
        <f>ROUNDDOWN(Table13[[#This Row],[step 14]]/3,0)-2</f>
        <v>-2</v>
      </c>
    </row>
    <row r="60" spans="1:16">
      <c r="A60" s="1"/>
      <c r="B60">
        <f t="shared" si="0"/>
        <v>0</v>
      </c>
      <c r="C60">
        <f>ROUNDDOWN(Table13[[#This Row],[step 1]],0)</f>
        <v>0</v>
      </c>
      <c r="D60">
        <f>Table13[[#This Row],[step 2]]-2</f>
        <v>-2</v>
      </c>
      <c r="E60" s="2">
        <f>ROUNDDOWN(Table13[[#This Row],[step 3]]/3,0)-2</f>
        <v>-2</v>
      </c>
      <c r="F60" s="2">
        <f>ROUNDDOWN(Table13[[#This Row],[step 4]]/3,0)-2</f>
        <v>-2</v>
      </c>
      <c r="G60" s="2">
        <f>ROUNDDOWN(Table13[[#This Row],[step 5]]/3,0)-2</f>
        <v>-2</v>
      </c>
      <c r="H60" s="2">
        <f>ROUNDDOWN(Table13[[#This Row],[step 6]]/3,0)-2</f>
        <v>-2</v>
      </c>
      <c r="I60" s="2">
        <f>ROUNDDOWN(Table13[[#This Row],[step 7]]/3,0)-2</f>
        <v>-2</v>
      </c>
      <c r="J60" s="2">
        <f>ROUNDDOWN(Table13[[#This Row],[step 8]]/3,0)-2</f>
        <v>-2</v>
      </c>
      <c r="K60" s="2">
        <f>ROUNDDOWN(Table13[[#This Row],[step 9]]/3,0)-2</f>
        <v>-2</v>
      </c>
      <c r="L60" s="2">
        <f>ROUNDDOWN(Table13[[#This Row],[step 10]]/3,0)-2</f>
        <v>-2</v>
      </c>
      <c r="M60" s="2">
        <f>ROUNDDOWN(Table13[[#This Row],[step 11]]/3,0)-2</f>
        <v>-2</v>
      </c>
      <c r="N60" s="2">
        <f>ROUNDDOWN(Table13[[#This Row],[step 12]]/3,0)-2</f>
        <v>-2</v>
      </c>
      <c r="O60" s="2">
        <f>ROUNDDOWN(Table13[[#This Row],[step 13]]/3,0)-2</f>
        <v>-2</v>
      </c>
      <c r="P60" s="2">
        <f>ROUNDDOWN(Table13[[#This Row],[step 14]]/3,0)-2</f>
        <v>-2</v>
      </c>
    </row>
    <row r="61" spans="1:16">
      <c r="A61" s="1"/>
      <c r="B61">
        <f t="shared" si="0"/>
        <v>0</v>
      </c>
      <c r="C61">
        <f>ROUNDDOWN(Table13[[#This Row],[step 1]],0)</f>
        <v>0</v>
      </c>
      <c r="D61">
        <f>Table13[[#This Row],[step 2]]-2</f>
        <v>-2</v>
      </c>
      <c r="E61" s="2">
        <f>ROUNDDOWN(Table13[[#This Row],[step 3]]/3,0)-2</f>
        <v>-2</v>
      </c>
      <c r="F61" s="2">
        <f>ROUNDDOWN(Table13[[#This Row],[step 4]]/3,0)-2</f>
        <v>-2</v>
      </c>
      <c r="G61" s="2">
        <f>ROUNDDOWN(Table13[[#This Row],[step 5]]/3,0)-2</f>
        <v>-2</v>
      </c>
      <c r="H61" s="2">
        <f>ROUNDDOWN(Table13[[#This Row],[step 6]]/3,0)-2</f>
        <v>-2</v>
      </c>
      <c r="I61" s="2">
        <f>ROUNDDOWN(Table13[[#This Row],[step 7]]/3,0)-2</f>
        <v>-2</v>
      </c>
      <c r="J61" s="2">
        <f>ROUNDDOWN(Table13[[#This Row],[step 8]]/3,0)-2</f>
        <v>-2</v>
      </c>
      <c r="K61" s="2">
        <f>ROUNDDOWN(Table13[[#This Row],[step 9]]/3,0)-2</f>
        <v>-2</v>
      </c>
      <c r="L61" s="2">
        <f>ROUNDDOWN(Table13[[#This Row],[step 10]]/3,0)-2</f>
        <v>-2</v>
      </c>
      <c r="M61" s="2">
        <f>ROUNDDOWN(Table13[[#This Row],[step 11]]/3,0)-2</f>
        <v>-2</v>
      </c>
      <c r="N61" s="2">
        <f>ROUNDDOWN(Table13[[#This Row],[step 12]]/3,0)-2</f>
        <v>-2</v>
      </c>
      <c r="O61" s="2">
        <f>ROUNDDOWN(Table13[[#This Row],[step 13]]/3,0)-2</f>
        <v>-2</v>
      </c>
      <c r="P61" s="2">
        <f>ROUNDDOWN(Table13[[#This Row],[step 14]]/3,0)-2</f>
        <v>-2</v>
      </c>
    </row>
    <row r="62" spans="1:16">
      <c r="A62" s="1"/>
      <c r="B62">
        <f t="shared" si="0"/>
        <v>0</v>
      </c>
      <c r="C62">
        <f>ROUNDDOWN(Table13[[#This Row],[step 1]],0)</f>
        <v>0</v>
      </c>
      <c r="D62">
        <f>Table13[[#This Row],[step 2]]-2</f>
        <v>-2</v>
      </c>
      <c r="E62" s="2">
        <f>ROUNDDOWN(Table13[[#This Row],[step 3]]/3,0)-2</f>
        <v>-2</v>
      </c>
      <c r="F62" s="2">
        <f>ROUNDDOWN(Table13[[#This Row],[step 4]]/3,0)-2</f>
        <v>-2</v>
      </c>
      <c r="G62" s="2">
        <f>ROUNDDOWN(Table13[[#This Row],[step 5]]/3,0)-2</f>
        <v>-2</v>
      </c>
      <c r="H62" s="2">
        <f>ROUNDDOWN(Table13[[#This Row],[step 6]]/3,0)-2</f>
        <v>-2</v>
      </c>
      <c r="I62" s="2">
        <f>ROUNDDOWN(Table13[[#This Row],[step 7]]/3,0)-2</f>
        <v>-2</v>
      </c>
      <c r="J62" s="2">
        <f>ROUNDDOWN(Table13[[#This Row],[step 8]]/3,0)-2</f>
        <v>-2</v>
      </c>
      <c r="K62" s="2">
        <f>ROUNDDOWN(Table13[[#This Row],[step 9]]/3,0)-2</f>
        <v>-2</v>
      </c>
      <c r="L62" s="2">
        <f>ROUNDDOWN(Table13[[#This Row],[step 10]]/3,0)-2</f>
        <v>-2</v>
      </c>
      <c r="M62" s="2">
        <f>ROUNDDOWN(Table13[[#This Row],[step 11]]/3,0)-2</f>
        <v>-2</v>
      </c>
      <c r="N62" s="2">
        <f>ROUNDDOWN(Table13[[#This Row],[step 12]]/3,0)-2</f>
        <v>-2</v>
      </c>
      <c r="O62" s="2">
        <f>ROUNDDOWN(Table13[[#This Row],[step 13]]/3,0)-2</f>
        <v>-2</v>
      </c>
      <c r="P62" s="2">
        <f>ROUNDDOWN(Table13[[#This Row],[step 14]]/3,0)-2</f>
        <v>-2</v>
      </c>
    </row>
    <row r="63" spans="1:16">
      <c r="A63" s="1"/>
      <c r="B63">
        <f t="shared" si="0"/>
        <v>0</v>
      </c>
      <c r="C63">
        <f>ROUNDDOWN(Table13[[#This Row],[step 1]],0)</f>
        <v>0</v>
      </c>
      <c r="D63">
        <f>Table13[[#This Row],[step 2]]-2</f>
        <v>-2</v>
      </c>
      <c r="E63" s="2">
        <f>ROUNDDOWN(Table13[[#This Row],[step 3]]/3,0)-2</f>
        <v>-2</v>
      </c>
      <c r="F63" s="2">
        <f>ROUNDDOWN(Table13[[#This Row],[step 4]]/3,0)-2</f>
        <v>-2</v>
      </c>
      <c r="G63" s="2">
        <f>ROUNDDOWN(Table13[[#This Row],[step 5]]/3,0)-2</f>
        <v>-2</v>
      </c>
      <c r="H63" s="2">
        <f>ROUNDDOWN(Table13[[#This Row],[step 6]]/3,0)-2</f>
        <v>-2</v>
      </c>
      <c r="I63" s="2">
        <f>ROUNDDOWN(Table13[[#This Row],[step 7]]/3,0)-2</f>
        <v>-2</v>
      </c>
      <c r="J63" s="2">
        <f>ROUNDDOWN(Table13[[#This Row],[step 8]]/3,0)-2</f>
        <v>-2</v>
      </c>
      <c r="K63" s="2">
        <f>ROUNDDOWN(Table13[[#This Row],[step 9]]/3,0)-2</f>
        <v>-2</v>
      </c>
      <c r="L63" s="2">
        <f>ROUNDDOWN(Table13[[#This Row],[step 10]]/3,0)-2</f>
        <v>-2</v>
      </c>
      <c r="M63" s="2">
        <f>ROUNDDOWN(Table13[[#This Row],[step 11]]/3,0)-2</f>
        <v>-2</v>
      </c>
      <c r="N63" s="2">
        <f>ROUNDDOWN(Table13[[#This Row],[step 12]]/3,0)-2</f>
        <v>-2</v>
      </c>
      <c r="O63" s="2">
        <f>ROUNDDOWN(Table13[[#This Row],[step 13]]/3,0)-2</f>
        <v>-2</v>
      </c>
      <c r="P63" s="2">
        <f>ROUNDDOWN(Table13[[#This Row],[step 14]]/3,0)-2</f>
        <v>-2</v>
      </c>
    </row>
    <row r="64" spans="1:16">
      <c r="A64" s="1"/>
      <c r="B64">
        <f t="shared" si="0"/>
        <v>0</v>
      </c>
      <c r="C64">
        <f>ROUNDDOWN(Table13[[#This Row],[step 1]],0)</f>
        <v>0</v>
      </c>
      <c r="D64">
        <f>Table13[[#This Row],[step 2]]-2</f>
        <v>-2</v>
      </c>
      <c r="E64" s="2">
        <f>ROUNDDOWN(Table13[[#This Row],[step 3]]/3,0)-2</f>
        <v>-2</v>
      </c>
      <c r="F64" s="2">
        <f>ROUNDDOWN(Table13[[#This Row],[step 4]]/3,0)-2</f>
        <v>-2</v>
      </c>
      <c r="G64" s="2">
        <f>ROUNDDOWN(Table13[[#This Row],[step 5]]/3,0)-2</f>
        <v>-2</v>
      </c>
      <c r="H64" s="2">
        <f>ROUNDDOWN(Table13[[#This Row],[step 6]]/3,0)-2</f>
        <v>-2</v>
      </c>
      <c r="I64" s="2">
        <f>ROUNDDOWN(Table13[[#This Row],[step 7]]/3,0)-2</f>
        <v>-2</v>
      </c>
      <c r="J64" s="2">
        <f>ROUNDDOWN(Table13[[#This Row],[step 8]]/3,0)-2</f>
        <v>-2</v>
      </c>
      <c r="K64" s="2">
        <f>ROUNDDOWN(Table13[[#This Row],[step 9]]/3,0)-2</f>
        <v>-2</v>
      </c>
      <c r="L64" s="2">
        <f>ROUNDDOWN(Table13[[#This Row],[step 10]]/3,0)-2</f>
        <v>-2</v>
      </c>
      <c r="M64" s="2">
        <f>ROUNDDOWN(Table13[[#This Row],[step 11]]/3,0)-2</f>
        <v>-2</v>
      </c>
      <c r="N64" s="2">
        <f>ROUNDDOWN(Table13[[#This Row],[step 12]]/3,0)-2</f>
        <v>-2</v>
      </c>
      <c r="O64" s="2">
        <f>ROUNDDOWN(Table13[[#This Row],[step 13]]/3,0)-2</f>
        <v>-2</v>
      </c>
      <c r="P64" s="2">
        <f>ROUNDDOWN(Table13[[#This Row],[step 14]]/3,0)-2</f>
        <v>-2</v>
      </c>
    </row>
    <row r="65" spans="1:16">
      <c r="A65" s="1"/>
      <c r="B65">
        <f t="shared" si="0"/>
        <v>0</v>
      </c>
      <c r="C65">
        <f>ROUNDDOWN(Table13[[#This Row],[step 1]],0)</f>
        <v>0</v>
      </c>
      <c r="D65">
        <f>Table13[[#This Row],[step 2]]-2</f>
        <v>-2</v>
      </c>
      <c r="E65" s="2">
        <f>ROUNDDOWN(Table13[[#This Row],[step 3]]/3,0)-2</f>
        <v>-2</v>
      </c>
      <c r="F65" s="2">
        <f>ROUNDDOWN(Table13[[#This Row],[step 4]]/3,0)-2</f>
        <v>-2</v>
      </c>
      <c r="G65" s="2">
        <f>ROUNDDOWN(Table13[[#This Row],[step 5]]/3,0)-2</f>
        <v>-2</v>
      </c>
      <c r="H65" s="2">
        <f>ROUNDDOWN(Table13[[#This Row],[step 6]]/3,0)-2</f>
        <v>-2</v>
      </c>
      <c r="I65" s="2">
        <f>ROUNDDOWN(Table13[[#This Row],[step 7]]/3,0)-2</f>
        <v>-2</v>
      </c>
      <c r="J65" s="2">
        <f>ROUNDDOWN(Table13[[#This Row],[step 8]]/3,0)-2</f>
        <v>-2</v>
      </c>
      <c r="K65" s="2">
        <f>ROUNDDOWN(Table13[[#This Row],[step 9]]/3,0)-2</f>
        <v>-2</v>
      </c>
      <c r="L65" s="2">
        <f>ROUNDDOWN(Table13[[#This Row],[step 10]]/3,0)-2</f>
        <v>-2</v>
      </c>
      <c r="M65" s="2">
        <f>ROUNDDOWN(Table13[[#This Row],[step 11]]/3,0)-2</f>
        <v>-2</v>
      </c>
      <c r="N65" s="2">
        <f>ROUNDDOWN(Table13[[#This Row],[step 12]]/3,0)-2</f>
        <v>-2</v>
      </c>
      <c r="O65" s="2">
        <f>ROUNDDOWN(Table13[[#This Row],[step 13]]/3,0)-2</f>
        <v>-2</v>
      </c>
      <c r="P65" s="2">
        <f>ROUNDDOWN(Table13[[#This Row],[step 14]]/3,0)-2</f>
        <v>-2</v>
      </c>
    </row>
    <row r="66" spans="1:16">
      <c r="A66" s="1"/>
      <c r="B66">
        <f t="shared" ref="B66:B101" si="1">A66/3</f>
        <v>0</v>
      </c>
      <c r="C66">
        <f>ROUNDDOWN(Table13[[#This Row],[step 1]],0)</f>
        <v>0</v>
      </c>
      <c r="D66">
        <f>Table13[[#This Row],[step 2]]-2</f>
        <v>-2</v>
      </c>
      <c r="E66" s="2">
        <f>ROUNDDOWN(Table13[[#This Row],[step 3]]/3,0)-2</f>
        <v>-2</v>
      </c>
      <c r="F66" s="2">
        <f>ROUNDDOWN(Table13[[#This Row],[step 4]]/3,0)-2</f>
        <v>-2</v>
      </c>
      <c r="G66" s="2">
        <f>ROUNDDOWN(Table13[[#This Row],[step 5]]/3,0)-2</f>
        <v>-2</v>
      </c>
      <c r="H66" s="2">
        <f>ROUNDDOWN(Table13[[#This Row],[step 6]]/3,0)-2</f>
        <v>-2</v>
      </c>
      <c r="I66" s="2">
        <f>ROUNDDOWN(Table13[[#This Row],[step 7]]/3,0)-2</f>
        <v>-2</v>
      </c>
      <c r="J66" s="2">
        <f>ROUNDDOWN(Table13[[#This Row],[step 8]]/3,0)-2</f>
        <v>-2</v>
      </c>
      <c r="K66" s="2">
        <f>ROUNDDOWN(Table13[[#This Row],[step 9]]/3,0)-2</f>
        <v>-2</v>
      </c>
      <c r="L66" s="2">
        <f>ROUNDDOWN(Table13[[#This Row],[step 10]]/3,0)-2</f>
        <v>-2</v>
      </c>
      <c r="M66" s="2">
        <f>ROUNDDOWN(Table13[[#This Row],[step 11]]/3,0)-2</f>
        <v>-2</v>
      </c>
      <c r="N66" s="2">
        <f>ROUNDDOWN(Table13[[#This Row],[step 12]]/3,0)-2</f>
        <v>-2</v>
      </c>
      <c r="O66" s="2">
        <f>ROUNDDOWN(Table13[[#This Row],[step 13]]/3,0)-2</f>
        <v>-2</v>
      </c>
      <c r="P66" s="2">
        <f>ROUNDDOWN(Table13[[#This Row],[step 14]]/3,0)-2</f>
        <v>-2</v>
      </c>
    </row>
    <row r="67" spans="1:16">
      <c r="A67" s="1"/>
      <c r="B67">
        <f t="shared" si="1"/>
        <v>0</v>
      </c>
      <c r="C67">
        <f>ROUNDDOWN(Table13[[#This Row],[step 1]],0)</f>
        <v>0</v>
      </c>
      <c r="D67">
        <f>Table13[[#This Row],[step 2]]-2</f>
        <v>-2</v>
      </c>
      <c r="E67" s="2">
        <f>ROUNDDOWN(Table13[[#This Row],[step 3]]/3,0)-2</f>
        <v>-2</v>
      </c>
      <c r="F67" s="2">
        <f>ROUNDDOWN(Table13[[#This Row],[step 4]]/3,0)-2</f>
        <v>-2</v>
      </c>
      <c r="G67" s="2">
        <f>ROUNDDOWN(Table13[[#This Row],[step 5]]/3,0)-2</f>
        <v>-2</v>
      </c>
      <c r="H67" s="2">
        <f>ROUNDDOWN(Table13[[#This Row],[step 6]]/3,0)-2</f>
        <v>-2</v>
      </c>
      <c r="I67" s="2">
        <f>ROUNDDOWN(Table13[[#This Row],[step 7]]/3,0)-2</f>
        <v>-2</v>
      </c>
      <c r="J67" s="2">
        <f>ROUNDDOWN(Table13[[#This Row],[step 8]]/3,0)-2</f>
        <v>-2</v>
      </c>
      <c r="K67" s="2">
        <f>ROUNDDOWN(Table13[[#This Row],[step 9]]/3,0)-2</f>
        <v>-2</v>
      </c>
      <c r="L67" s="2">
        <f>ROUNDDOWN(Table13[[#This Row],[step 10]]/3,0)-2</f>
        <v>-2</v>
      </c>
      <c r="M67" s="2">
        <f>ROUNDDOWN(Table13[[#This Row],[step 11]]/3,0)-2</f>
        <v>-2</v>
      </c>
      <c r="N67" s="2">
        <f>ROUNDDOWN(Table13[[#This Row],[step 12]]/3,0)-2</f>
        <v>-2</v>
      </c>
      <c r="O67" s="2">
        <f>ROUNDDOWN(Table13[[#This Row],[step 13]]/3,0)-2</f>
        <v>-2</v>
      </c>
      <c r="P67" s="2">
        <f>ROUNDDOWN(Table13[[#This Row],[step 14]]/3,0)-2</f>
        <v>-2</v>
      </c>
    </row>
    <row r="68" spans="1:16">
      <c r="A68" s="1"/>
      <c r="B68">
        <f t="shared" si="1"/>
        <v>0</v>
      </c>
      <c r="C68">
        <f>ROUNDDOWN(Table13[[#This Row],[step 1]],0)</f>
        <v>0</v>
      </c>
      <c r="D68">
        <f>Table13[[#This Row],[step 2]]-2</f>
        <v>-2</v>
      </c>
      <c r="E68" s="2">
        <f>ROUNDDOWN(Table13[[#This Row],[step 3]]/3,0)-2</f>
        <v>-2</v>
      </c>
      <c r="F68" s="2">
        <f>ROUNDDOWN(Table13[[#This Row],[step 4]]/3,0)-2</f>
        <v>-2</v>
      </c>
      <c r="G68" s="2">
        <f>ROUNDDOWN(Table13[[#This Row],[step 5]]/3,0)-2</f>
        <v>-2</v>
      </c>
      <c r="H68" s="2">
        <f>ROUNDDOWN(Table13[[#This Row],[step 6]]/3,0)-2</f>
        <v>-2</v>
      </c>
      <c r="I68" s="2">
        <f>ROUNDDOWN(Table13[[#This Row],[step 7]]/3,0)-2</f>
        <v>-2</v>
      </c>
      <c r="J68" s="2">
        <f>ROUNDDOWN(Table13[[#This Row],[step 8]]/3,0)-2</f>
        <v>-2</v>
      </c>
      <c r="K68" s="2">
        <f>ROUNDDOWN(Table13[[#This Row],[step 9]]/3,0)-2</f>
        <v>-2</v>
      </c>
      <c r="L68" s="2">
        <f>ROUNDDOWN(Table13[[#This Row],[step 10]]/3,0)-2</f>
        <v>-2</v>
      </c>
      <c r="M68" s="2">
        <f>ROUNDDOWN(Table13[[#This Row],[step 11]]/3,0)-2</f>
        <v>-2</v>
      </c>
      <c r="N68" s="2">
        <f>ROUNDDOWN(Table13[[#This Row],[step 12]]/3,0)-2</f>
        <v>-2</v>
      </c>
      <c r="O68" s="2">
        <f>ROUNDDOWN(Table13[[#This Row],[step 13]]/3,0)-2</f>
        <v>-2</v>
      </c>
      <c r="P68" s="2">
        <f>ROUNDDOWN(Table13[[#This Row],[step 14]]/3,0)-2</f>
        <v>-2</v>
      </c>
    </row>
    <row r="69" spans="1:16">
      <c r="A69" s="1"/>
      <c r="B69">
        <f t="shared" si="1"/>
        <v>0</v>
      </c>
      <c r="C69">
        <f>ROUNDDOWN(Table13[[#This Row],[step 1]],0)</f>
        <v>0</v>
      </c>
      <c r="D69">
        <f>Table13[[#This Row],[step 2]]-2</f>
        <v>-2</v>
      </c>
      <c r="E69" s="2">
        <f>ROUNDDOWN(Table13[[#This Row],[step 3]]/3,0)-2</f>
        <v>-2</v>
      </c>
      <c r="F69" s="2">
        <f>ROUNDDOWN(Table13[[#This Row],[step 4]]/3,0)-2</f>
        <v>-2</v>
      </c>
      <c r="G69" s="2">
        <f>ROUNDDOWN(Table13[[#This Row],[step 5]]/3,0)-2</f>
        <v>-2</v>
      </c>
      <c r="H69" s="2">
        <f>ROUNDDOWN(Table13[[#This Row],[step 6]]/3,0)-2</f>
        <v>-2</v>
      </c>
      <c r="I69" s="2">
        <f>ROUNDDOWN(Table13[[#This Row],[step 7]]/3,0)-2</f>
        <v>-2</v>
      </c>
      <c r="J69" s="2">
        <f>ROUNDDOWN(Table13[[#This Row],[step 8]]/3,0)-2</f>
        <v>-2</v>
      </c>
      <c r="K69" s="2">
        <f>ROUNDDOWN(Table13[[#This Row],[step 9]]/3,0)-2</f>
        <v>-2</v>
      </c>
      <c r="L69" s="2">
        <f>ROUNDDOWN(Table13[[#This Row],[step 10]]/3,0)-2</f>
        <v>-2</v>
      </c>
      <c r="M69" s="2">
        <f>ROUNDDOWN(Table13[[#This Row],[step 11]]/3,0)-2</f>
        <v>-2</v>
      </c>
      <c r="N69" s="2">
        <f>ROUNDDOWN(Table13[[#This Row],[step 12]]/3,0)-2</f>
        <v>-2</v>
      </c>
      <c r="O69" s="2">
        <f>ROUNDDOWN(Table13[[#This Row],[step 13]]/3,0)-2</f>
        <v>-2</v>
      </c>
      <c r="P69" s="2">
        <f>ROUNDDOWN(Table13[[#This Row],[step 14]]/3,0)-2</f>
        <v>-2</v>
      </c>
    </row>
    <row r="70" spans="1:16">
      <c r="A70" s="1"/>
      <c r="B70">
        <f t="shared" si="1"/>
        <v>0</v>
      </c>
      <c r="C70">
        <f>ROUNDDOWN(Table13[[#This Row],[step 1]],0)</f>
        <v>0</v>
      </c>
      <c r="D70">
        <f>Table13[[#This Row],[step 2]]-2</f>
        <v>-2</v>
      </c>
      <c r="E70" s="2">
        <f>ROUNDDOWN(Table13[[#This Row],[step 3]]/3,0)-2</f>
        <v>-2</v>
      </c>
      <c r="F70" s="2">
        <f>ROUNDDOWN(Table13[[#This Row],[step 4]]/3,0)-2</f>
        <v>-2</v>
      </c>
      <c r="G70" s="2">
        <f>ROUNDDOWN(Table13[[#This Row],[step 5]]/3,0)-2</f>
        <v>-2</v>
      </c>
      <c r="H70" s="2">
        <f>ROUNDDOWN(Table13[[#This Row],[step 6]]/3,0)-2</f>
        <v>-2</v>
      </c>
      <c r="I70" s="2">
        <f>ROUNDDOWN(Table13[[#This Row],[step 7]]/3,0)-2</f>
        <v>-2</v>
      </c>
      <c r="J70" s="2">
        <f>ROUNDDOWN(Table13[[#This Row],[step 8]]/3,0)-2</f>
        <v>-2</v>
      </c>
      <c r="K70" s="2">
        <f>ROUNDDOWN(Table13[[#This Row],[step 9]]/3,0)-2</f>
        <v>-2</v>
      </c>
      <c r="L70" s="2">
        <f>ROUNDDOWN(Table13[[#This Row],[step 10]]/3,0)-2</f>
        <v>-2</v>
      </c>
      <c r="M70" s="2">
        <f>ROUNDDOWN(Table13[[#This Row],[step 11]]/3,0)-2</f>
        <v>-2</v>
      </c>
      <c r="N70" s="2">
        <f>ROUNDDOWN(Table13[[#This Row],[step 12]]/3,0)-2</f>
        <v>-2</v>
      </c>
      <c r="O70" s="2">
        <f>ROUNDDOWN(Table13[[#This Row],[step 13]]/3,0)-2</f>
        <v>-2</v>
      </c>
      <c r="P70" s="2">
        <f>ROUNDDOWN(Table13[[#This Row],[step 14]]/3,0)-2</f>
        <v>-2</v>
      </c>
    </row>
    <row r="71" spans="1:16">
      <c r="A71" s="1"/>
      <c r="B71">
        <f t="shared" si="1"/>
        <v>0</v>
      </c>
      <c r="C71">
        <f>ROUNDDOWN(Table13[[#This Row],[step 1]],0)</f>
        <v>0</v>
      </c>
      <c r="D71">
        <f>Table13[[#This Row],[step 2]]-2</f>
        <v>-2</v>
      </c>
      <c r="E71" s="2">
        <f>ROUNDDOWN(Table13[[#This Row],[step 3]]/3,0)-2</f>
        <v>-2</v>
      </c>
      <c r="F71" s="2">
        <f>ROUNDDOWN(Table13[[#This Row],[step 4]]/3,0)-2</f>
        <v>-2</v>
      </c>
      <c r="G71" s="2">
        <f>ROUNDDOWN(Table13[[#This Row],[step 5]]/3,0)-2</f>
        <v>-2</v>
      </c>
      <c r="H71" s="2">
        <f>ROUNDDOWN(Table13[[#This Row],[step 6]]/3,0)-2</f>
        <v>-2</v>
      </c>
      <c r="I71" s="2">
        <f>ROUNDDOWN(Table13[[#This Row],[step 7]]/3,0)-2</f>
        <v>-2</v>
      </c>
      <c r="J71" s="2">
        <f>ROUNDDOWN(Table13[[#This Row],[step 8]]/3,0)-2</f>
        <v>-2</v>
      </c>
      <c r="K71" s="2">
        <f>ROUNDDOWN(Table13[[#This Row],[step 9]]/3,0)-2</f>
        <v>-2</v>
      </c>
      <c r="L71" s="2">
        <f>ROUNDDOWN(Table13[[#This Row],[step 10]]/3,0)-2</f>
        <v>-2</v>
      </c>
      <c r="M71" s="2">
        <f>ROUNDDOWN(Table13[[#This Row],[step 11]]/3,0)-2</f>
        <v>-2</v>
      </c>
      <c r="N71" s="2">
        <f>ROUNDDOWN(Table13[[#This Row],[step 12]]/3,0)-2</f>
        <v>-2</v>
      </c>
      <c r="O71" s="2">
        <f>ROUNDDOWN(Table13[[#This Row],[step 13]]/3,0)-2</f>
        <v>-2</v>
      </c>
      <c r="P71" s="2">
        <f>ROUNDDOWN(Table13[[#This Row],[step 14]]/3,0)-2</f>
        <v>-2</v>
      </c>
    </row>
    <row r="72" spans="1:16">
      <c r="A72" s="1"/>
      <c r="B72">
        <f t="shared" si="1"/>
        <v>0</v>
      </c>
      <c r="C72">
        <f>ROUNDDOWN(Table13[[#This Row],[step 1]],0)</f>
        <v>0</v>
      </c>
      <c r="D72">
        <f>Table13[[#This Row],[step 2]]-2</f>
        <v>-2</v>
      </c>
      <c r="E72" s="2">
        <f>ROUNDDOWN(Table13[[#This Row],[step 3]]/3,0)-2</f>
        <v>-2</v>
      </c>
      <c r="F72" s="2">
        <f>ROUNDDOWN(Table13[[#This Row],[step 4]]/3,0)-2</f>
        <v>-2</v>
      </c>
      <c r="G72" s="2">
        <f>ROUNDDOWN(Table13[[#This Row],[step 5]]/3,0)-2</f>
        <v>-2</v>
      </c>
      <c r="H72" s="2">
        <f>ROUNDDOWN(Table13[[#This Row],[step 6]]/3,0)-2</f>
        <v>-2</v>
      </c>
      <c r="I72" s="2">
        <f>ROUNDDOWN(Table13[[#This Row],[step 7]]/3,0)-2</f>
        <v>-2</v>
      </c>
      <c r="J72" s="2">
        <f>ROUNDDOWN(Table13[[#This Row],[step 8]]/3,0)-2</f>
        <v>-2</v>
      </c>
      <c r="K72" s="2">
        <f>ROUNDDOWN(Table13[[#This Row],[step 9]]/3,0)-2</f>
        <v>-2</v>
      </c>
      <c r="L72" s="2">
        <f>ROUNDDOWN(Table13[[#This Row],[step 10]]/3,0)-2</f>
        <v>-2</v>
      </c>
      <c r="M72" s="2">
        <f>ROUNDDOWN(Table13[[#This Row],[step 11]]/3,0)-2</f>
        <v>-2</v>
      </c>
      <c r="N72" s="2">
        <f>ROUNDDOWN(Table13[[#This Row],[step 12]]/3,0)-2</f>
        <v>-2</v>
      </c>
      <c r="O72" s="2">
        <f>ROUNDDOWN(Table13[[#This Row],[step 13]]/3,0)-2</f>
        <v>-2</v>
      </c>
      <c r="P72" s="2">
        <f>ROUNDDOWN(Table13[[#This Row],[step 14]]/3,0)-2</f>
        <v>-2</v>
      </c>
    </row>
    <row r="73" spans="1:16">
      <c r="A73" s="1"/>
      <c r="B73">
        <f t="shared" si="1"/>
        <v>0</v>
      </c>
      <c r="C73">
        <f>ROUNDDOWN(Table13[[#This Row],[step 1]],0)</f>
        <v>0</v>
      </c>
      <c r="D73">
        <f>Table13[[#This Row],[step 2]]-2</f>
        <v>-2</v>
      </c>
      <c r="E73" s="2">
        <f>ROUNDDOWN(Table13[[#This Row],[step 3]]/3,0)-2</f>
        <v>-2</v>
      </c>
      <c r="F73" s="2">
        <f>ROUNDDOWN(Table13[[#This Row],[step 4]]/3,0)-2</f>
        <v>-2</v>
      </c>
      <c r="G73" s="2">
        <f>ROUNDDOWN(Table13[[#This Row],[step 5]]/3,0)-2</f>
        <v>-2</v>
      </c>
      <c r="H73" s="2">
        <f>ROUNDDOWN(Table13[[#This Row],[step 6]]/3,0)-2</f>
        <v>-2</v>
      </c>
      <c r="I73" s="2">
        <f>ROUNDDOWN(Table13[[#This Row],[step 7]]/3,0)-2</f>
        <v>-2</v>
      </c>
      <c r="J73" s="2">
        <f>ROUNDDOWN(Table13[[#This Row],[step 8]]/3,0)-2</f>
        <v>-2</v>
      </c>
      <c r="K73" s="2">
        <f>ROUNDDOWN(Table13[[#This Row],[step 9]]/3,0)-2</f>
        <v>-2</v>
      </c>
      <c r="L73" s="2">
        <f>ROUNDDOWN(Table13[[#This Row],[step 10]]/3,0)-2</f>
        <v>-2</v>
      </c>
      <c r="M73" s="2">
        <f>ROUNDDOWN(Table13[[#This Row],[step 11]]/3,0)-2</f>
        <v>-2</v>
      </c>
      <c r="N73" s="2">
        <f>ROUNDDOWN(Table13[[#This Row],[step 12]]/3,0)-2</f>
        <v>-2</v>
      </c>
      <c r="O73" s="2">
        <f>ROUNDDOWN(Table13[[#This Row],[step 13]]/3,0)-2</f>
        <v>-2</v>
      </c>
      <c r="P73" s="2">
        <f>ROUNDDOWN(Table13[[#This Row],[step 14]]/3,0)-2</f>
        <v>-2</v>
      </c>
    </row>
    <row r="74" spans="1:16">
      <c r="A74" s="1"/>
      <c r="B74">
        <f t="shared" si="1"/>
        <v>0</v>
      </c>
      <c r="C74">
        <f>ROUNDDOWN(Table13[[#This Row],[step 1]],0)</f>
        <v>0</v>
      </c>
      <c r="D74">
        <f>Table13[[#This Row],[step 2]]-2</f>
        <v>-2</v>
      </c>
      <c r="E74" s="2">
        <f>ROUNDDOWN(Table13[[#This Row],[step 3]]/3,0)-2</f>
        <v>-2</v>
      </c>
      <c r="F74" s="2">
        <f>ROUNDDOWN(Table13[[#This Row],[step 4]]/3,0)-2</f>
        <v>-2</v>
      </c>
      <c r="G74" s="2">
        <f>ROUNDDOWN(Table13[[#This Row],[step 5]]/3,0)-2</f>
        <v>-2</v>
      </c>
      <c r="H74" s="2">
        <f>ROUNDDOWN(Table13[[#This Row],[step 6]]/3,0)-2</f>
        <v>-2</v>
      </c>
      <c r="I74" s="2">
        <f>ROUNDDOWN(Table13[[#This Row],[step 7]]/3,0)-2</f>
        <v>-2</v>
      </c>
      <c r="J74" s="2">
        <f>ROUNDDOWN(Table13[[#This Row],[step 8]]/3,0)-2</f>
        <v>-2</v>
      </c>
      <c r="K74" s="2">
        <f>ROUNDDOWN(Table13[[#This Row],[step 9]]/3,0)-2</f>
        <v>-2</v>
      </c>
      <c r="L74" s="2">
        <f>ROUNDDOWN(Table13[[#This Row],[step 10]]/3,0)-2</f>
        <v>-2</v>
      </c>
      <c r="M74" s="2">
        <f>ROUNDDOWN(Table13[[#This Row],[step 11]]/3,0)-2</f>
        <v>-2</v>
      </c>
      <c r="N74" s="2">
        <f>ROUNDDOWN(Table13[[#This Row],[step 12]]/3,0)-2</f>
        <v>-2</v>
      </c>
      <c r="O74" s="2">
        <f>ROUNDDOWN(Table13[[#This Row],[step 13]]/3,0)-2</f>
        <v>-2</v>
      </c>
      <c r="P74" s="2">
        <f>ROUNDDOWN(Table13[[#This Row],[step 14]]/3,0)-2</f>
        <v>-2</v>
      </c>
    </row>
    <row r="75" spans="1:16">
      <c r="A75" s="1"/>
      <c r="B75">
        <f t="shared" si="1"/>
        <v>0</v>
      </c>
      <c r="C75">
        <f>ROUNDDOWN(Table13[[#This Row],[step 1]],0)</f>
        <v>0</v>
      </c>
      <c r="D75">
        <f>Table13[[#This Row],[step 2]]-2</f>
        <v>-2</v>
      </c>
      <c r="E75" s="2">
        <f>ROUNDDOWN(Table13[[#This Row],[step 3]]/3,0)-2</f>
        <v>-2</v>
      </c>
      <c r="F75" s="2">
        <f>ROUNDDOWN(Table13[[#This Row],[step 4]]/3,0)-2</f>
        <v>-2</v>
      </c>
      <c r="G75" s="2">
        <f>ROUNDDOWN(Table13[[#This Row],[step 5]]/3,0)-2</f>
        <v>-2</v>
      </c>
      <c r="H75" s="2">
        <f>ROUNDDOWN(Table13[[#This Row],[step 6]]/3,0)-2</f>
        <v>-2</v>
      </c>
      <c r="I75" s="2">
        <f>ROUNDDOWN(Table13[[#This Row],[step 7]]/3,0)-2</f>
        <v>-2</v>
      </c>
      <c r="J75" s="2">
        <f>ROUNDDOWN(Table13[[#This Row],[step 8]]/3,0)-2</f>
        <v>-2</v>
      </c>
      <c r="K75" s="2">
        <f>ROUNDDOWN(Table13[[#This Row],[step 9]]/3,0)-2</f>
        <v>-2</v>
      </c>
      <c r="L75" s="2">
        <f>ROUNDDOWN(Table13[[#This Row],[step 10]]/3,0)-2</f>
        <v>-2</v>
      </c>
      <c r="M75" s="2">
        <f>ROUNDDOWN(Table13[[#This Row],[step 11]]/3,0)-2</f>
        <v>-2</v>
      </c>
      <c r="N75" s="2">
        <f>ROUNDDOWN(Table13[[#This Row],[step 12]]/3,0)-2</f>
        <v>-2</v>
      </c>
      <c r="O75" s="2">
        <f>ROUNDDOWN(Table13[[#This Row],[step 13]]/3,0)-2</f>
        <v>-2</v>
      </c>
      <c r="P75" s="2">
        <f>ROUNDDOWN(Table13[[#This Row],[step 14]]/3,0)-2</f>
        <v>-2</v>
      </c>
    </row>
    <row r="76" spans="1:16">
      <c r="A76" s="1"/>
      <c r="B76">
        <f t="shared" si="1"/>
        <v>0</v>
      </c>
      <c r="C76">
        <f>ROUNDDOWN(Table13[[#This Row],[step 1]],0)</f>
        <v>0</v>
      </c>
      <c r="D76">
        <f>Table13[[#This Row],[step 2]]-2</f>
        <v>-2</v>
      </c>
      <c r="E76" s="2">
        <f>ROUNDDOWN(Table13[[#This Row],[step 3]]/3,0)-2</f>
        <v>-2</v>
      </c>
      <c r="F76" s="2">
        <f>ROUNDDOWN(Table13[[#This Row],[step 4]]/3,0)-2</f>
        <v>-2</v>
      </c>
      <c r="G76" s="2">
        <f>ROUNDDOWN(Table13[[#This Row],[step 5]]/3,0)-2</f>
        <v>-2</v>
      </c>
      <c r="H76" s="2">
        <f>ROUNDDOWN(Table13[[#This Row],[step 6]]/3,0)-2</f>
        <v>-2</v>
      </c>
      <c r="I76" s="2">
        <f>ROUNDDOWN(Table13[[#This Row],[step 7]]/3,0)-2</f>
        <v>-2</v>
      </c>
      <c r="J76" s="2">
        <f>ROUNDDOWN(Table13[[#This Row],[step 8]]/3,0)-2</f>
        <v>-2</v>
      </c>
      <c r="K76" s="2">
        <f>ROUNDDOWN(Table13[[#This Row],[step 9]]/3,0)-2</f>
        <v>-2</v>
      </c>
      <c r="L76" s="2">
        <f>ROUNDDOWN(Table13[[#This Row],[step 10]]/3,0)-2</f>
        <v>-2</v>
      </c>
      <c r="M76" s="2">
        <f>ROUNDDOWN(Table13[[#This Row],[step 11]]/3,0)-2</f>
        <v>-2</v>
      </c>
      <c r="N76" s="2">
        <f>ROUNDDOWN(Table13[[#This Row],[step 12]]/3,0)-2</f>
        <v>-2</v>
      </c>
      <c r="O76" s="2">
        <f>ROUNDDOWN(Table13[[#This Row],[step 13]]/3,0)-2</f>
        <v>-2</v>
      </c>
      <c r="P76" s="2">
        <f>ROUNDDOWN(Table13[[#This Row],[step 14]]/3,0)-2</f>
        <v>-2</v>
      </c>
    </row>
    <row r="77" spans="1:16">
      <c r="A77" s="1"/>
      <c r="B77">
        <f t="shared" si="1"/>
        <v>0</v>
      </c>
      <c r="C77">
        <f>ROUNDDOWN(Table13[[#This Row],[step 1]],0)</f>
        <v>0</v>
      </c>
      <c r="D77">
        <f>Table13[[#This Row],[step 2]]-2</f>
        <v>-2</v>
      </c>
      <c r="E77" s="2">
        <f>ROUNDDOWN(Table13[[#This Row],[step 3]]/3,0)-2</f>
        <v>-2</v>
      </c>
      <c r="F77" s="2">
        <f>ROUNDDOWN(Table13[[#This Row],[step 4]]/3,0)-2</f>
        <v>-2</v>
      </c>
      <c r="G77" s="2">
        <f>ROUNDDOWN(Table13[[#This Row],[step 5]]/3,0)-2</f>
        <v>-2</v>
      </c>
      <c r="H77" s="2">
        <f>ROUNDDOWN(Table13[[#This Row],[step 6]]/3,0)-2</f>
        <v>-2</v>
      </c>
      <c r="I77" s="2">
        <f>ROUNDDOWN(Table13[[#This Row],[step 7]]/3,0)-2</f>
        <v>-2</v>
      </c>
      <c r="J77" s="2">
        <f>ROUNDDOWN(Table13[[#This Row],[step 8]]/3,0)-2</f>
        <v>-2</v>
      </c>
      <c r="K77" s="2">
        <f>ROUNDDOWN(Table13[[#This Row],[step 9]]/3,0)-2</f>
        <v>-2</v>
      </c>
      <c r="L77" s="2">
        <f>ROUNDDOWN(Table13[[#This Row],[step 10]]/3,0)-2</f>
        <v>-2</v>
      </c>
      <c r="M77" s="2">
        <f>ROUNDDOWN(Table13[[#This Row],[step 11]]/3,0)-2</f>
        <v>-2</v>
      </c>
      <c r="N77" s="2">
        <f>ROUNDDOWN(Table13[[#This Row],[step 12]]/3,0)-2</f>
        <v>-2</v>
      </c>
      <c r="O77" s="2">
        <f>ROUNDDOWN(Table13[[#This Row],[step 13]]/3,0)-2</f>
        <v>-2</v>
      </c>
      <c r="P77" s="2">
        <f>ROUNDDOWN(Table13[[#This Row],[step 14]]/3,0)-2</f>
        <v>-2</v>
      </c>
    </row>
    <row r="78" spans="1:16">
      <c r="A78" s="1"/>
      <c r="B78">
        <f t="shared" si="1"/>
        <v>0</v>
      </c>
      <c r="C78">
        <f>ROUNDDOWN(Table13[[#This Row],[step 1]],0)</f>
        <v>0</v>
      </c>
      <c r="D78">
        <f>Table13[[#This Row],[step 2]]-2</f>
        <v>-2</v>
      </c>
      <c r="E78" s="2">
        <f>ROUNDDOWN(Table13[[#This Row],[step 3]]/3,0)-2</f>
        <v>-2</v>
      </c>
      <c r="F78" s="2">
        <f>ROUNDDOWN(Table13[[#This Row],[step 4]]/3,0)-2</f>
        <v>-2</v>
      </c>
      <c r="G78" s="2">
        <f>ROUNDDOWN(Table13[[#This Row],[step 5]]/3,0)-2</f>
        <v>-2</v>
      </c>
      <c r="H78" s="2">
        <f>ROUNDDOWN(Table13[[#This Row],[step 6]]/3,0)-2</f>
        <v>-2</v>
      </c>
      <c r="I78" s="2">
        <f>ROUNDDOWN(Table13[[#This Row],[step 7]]/3,0)-2</f>
        <v>-2</v>
      </c>
      <c r="J78" s="2">
        <f>ROUNDDOWN(Table13[[#This Row],[step 8]]/3,0)-2</f>
        <v>-2</v>
      </c>
      <c r="K78" s="2">
        <f>ROUNDDOWN(Table13[[#This Row],[step 9]]/3,0)-2</f>
        <v>-2</v>
      </c>
      <c r="L78" s="2">
        <f>ROUNDDOWN(Table13[[#This Row],[step 10]]/3,0)-2</f>
        <v>-2</v>
      </c>
      <c r="M78" s="2">
        <f>ROUNDDOWN(Table13[[#This Row],[step 11]]/3,0)-2</f>
        <v>-2</v>
      </c>
      <c r="N78" s="2">
        <f>ROUNDDOWN(Table13[[#This Row],[step 12]]/3,0)-2</f>
        <v>-2</v>
      </c>
      <c r="O78" s="2">
        <f>ROUNDDOWN(Table13[[#This Row],[step 13]]/3,0)-2</f>
        <v>-2</v>
      </c>
      <c r="P78" s="2">
        <f>ROUNDDOWN(Table13[[#This Row],[step 14]]/3,0)-2</f>
        <v>-2</v>
      </c>
    </row>
    <row r="79" spans="1:16">
      <c r="A79" s="1"/>
      <c r="B79">
        <f t="shared" si="1"/>
        <v>0</v>
      </c>
      <c r="C79">
        <f>ROUNDDOWN(Table13[[#This Row],[step 1]],0)</f>
        <v>0</v>
      </c>
      <c r="D79">
        <f>Table13[[#This Row],[step 2]]-2</f>
        <v>-2</v>
      </c>
      <c r="E79" s="2">
        <f>ROUNDDOWN(Table13[[#This Row],[step 3]]/3,0)-2</f>
        <v>-2</v>
      </c>
      <c r="F79" s="2">
        <f>ROUNDDOWN(Table13[[#This Row],[step 4]]/3,0)-2</f>
        <v>-2</v>
      </c>
      <c r="G79" s="2">
        <f>ROUNDDOWN(Table13[[#This Row],[step 5]]/3,0)-2</f>
        <v>-2</v>
      </c>
      <c r="H79" s="2">
        <f>ROUNDDOWN(Table13[[#This Row],[step 6]]/3,0)-2</f>
        <v>-2</v>
      </c>
      <c r="I79" s="2">
        <f>ROUNDDOWN(Table13[[#This Row],[step 7]]/3,0)-2</f>
        <v>-2</v>
      </c>
      <c r="J79" s="2">
        <f>ROUNDDOWN(Table13[[#This Row],[step 8]]/3,0)-2</f>
        <v>-2</v>
      </c>
      <c r="K79" s="2">
        <f>ROUNDDOWN(Table13[[#This Row],[step 9]]/3,0)-2</f>
        <v>-2</v>
      </c>
      <c r="L79" s="2">
        <f>ROUNDDOWN(Table13[[#This Row],[step 10]]/3,0)-2</f>
        <v>-2</v>
      </c>
      <c r="M79" s="2">
        <f>ROUNDDOWN(Table13[[#This Row],[step 11]]/3,0)-2</f>
        <v>-2</v>
      </c>
      <c r="N79" s="2">
        <f>ROUNDDOWN(Table13[[#This Row],[step 12]]/3,0)-2</f>
        <v>-2</v>
      </c>
      <c r="O79" s="2">
        <f>ROUNDDOWN(Table13[[#This Row],[step 13]]/3,0)-2</f>
        <v>-2</v>
      </c>
      <c r="P79" s="2">
        <f>ROUNDDOWN(Table13[[#This Row],[step 14]]/3,0)-2</f>
        <v>-2</v>
      </c>
    </row>
    <row r="80" spans="1:16">
      <c r="A80" s="1"/>
      <c r="B80">
        <f t="shared" si="1"/>
        <v>0</v>
      </c>
      <c r="C80">
        <f>ROUNDDOWN(Table13[[#This Row],[step 1]],0)</f>
        <v>0</v>
      </c>
      <c r="D80">
        <f>Table13[[#This Row],[step 2]]-2</f>
        <v>-2</v>
      </c>
      <c r="E80" s="2">
        <f>ROUNDDOWN(Table13[[#This Row],[step 3]]/3,0)-2</f>
        <v>-2</v>
      </c>
      <c r="F80" s="2">
        <f>ROUNDDOWN(Table13[[#This Row],[step 4]]/3,0)-2</f>
        <v>-2</v>
      </c>
      <c r="G80" s="2">
        <f>ROUNDDOWN(Table13[[#This Row],[step 5]]/3,0)-2</f>
        <v>-2</v>
      </c>
      <c r="H80" s="2">
        <f>ROUNDDOWN(Table13[[#This Row],[step 6]]/3,0)-2</f>
        <v>-2</v>
      </c>
      <c r="I80" s="2">
        <f>ROUNDDOWN(Table13[[#This Row],[step 7]]/3,0)-2</f>
        <v>-2</v>
      </c>
      <c r="J80" s="2">
        <f>ROUNDDOWN(Table13[[#This Row],[step 8]]/3,0)-2</f>
        <v>-2</v>
      </c>
      <c r="K80" s="2">
        <f>ROUNDDOWN(Table13[[#This Row],[step 9]]/3,0)-2</f>
        <v>-2</v>
      </c>
      <c r="L80" s="2">
        <f>ROUNDDOWN(Table13[[#This Row],[step 10]]/3,0)-2</f>
        <v>-2</v>
      </c>
      <c r="M80" s="2">
        <f>ROUNDDOWN(Table13[[#This Row],[step 11]]/3,0)-2</f>
        <v>-2</v>
      </c>
      <c r="N80" s="2">
        <f>ROUNDDOWN(Table13[[#This Row],[step 12]]/3,0)-2</f>
        <v>-2</v>
      </c>
      <c r="O80" s="2">
        <f>ROUNDDOWN(Table13[[#This Row],[step 13]]/3,0)-2</f>
        <v>-2</v>
      </c>
      <c r="P80" s="2">
        <f>ROUNDDOWN(Table13[[#This Row],[step 14]]/3,0)-2</f>
        <v>-2</v>
      </c>
    </row>
    <row r="81" spans="1:16">
      <c r="A81" s="1"/>
      <c r="B81">
        <f t="shared" si="1"/>
        <v>0</v>
      </c>
      <c r="C81">
        <f>ROUNDDOWN(Table13[[#This Row],[step 1]],0)</f>
        <v>0</v>
      </c>
      <c r="D81">
        <f>Table13[[#This Row],[step 2]]-2</f>
        <v>-2</v>
      </c>
      <c r="E81" s="2">
        <f>ROUNDDOWN(Table13[[#This Row],[step 3]]/3,0)-2</f>
        <v>-2</v>
      </c>
      <c r="F81" s="2">
        <f>ROUNDDOWN(Table13[[#This Row],[step 4]]/3,0)-2</f>
        <v>-2</v>
      </c>
      <c r="G81" s="2">
        <f>ROUNDDOWN(Table13[[#This Row],[step 5]]/3,0)-2</f>
        <v>-2</v>
      </c>
      <c r="H81" s="2">
        <f>ROUNDDOWN(Table13[[#This Row],[step 6]]/3,0)-2</f>
        <v>-2</v>
      </c>
      <c r="I81" s="2">
        <f>ROUNDDOWN(Table13[[#This Row],[step 7]]/3,0)-2</f>
        <v>-2</v>
      </c>
      <c r="J81" s="2">
        <f>ROUNDDOWN(Table13[[#This Row],[step 8]]/3,0)-2</f>
        <v>-2</v>
      </c>
      <c r="K81" s="2">
        <f>ROUNDDOWN(Table13[[#This Row],[step 9]]/3,0)-2</f>
        <v>-2</v>
      </c>
      <c r="L81" s="2">
        <f>ROUNDDOWN(Table13[[#This Row],[step 10]]/3,0)-2</f>
        <v>-2</v>
      </c>
      <c r="M81" s="2">
        <f>ROUNDDOWN(Table13[[#This Row],[step 11]]/3,0)-2</f>
        <v>-2</v>
      </c>
      <c r="N81" s="2">
        <f>ROUNDDOWN(Table13[[#This Row],[step 12]]/3,0)-2</f>
        <v>-2</v>
      </c>
      <c r="O81" s="2">
        <f>ROUNDDOWN(Table13[[#This Row],[step 13]]/3,0)-2</f>
        <v>-2</v>
      </c>
      <c r="P81" s="2">
        <f>ROUNDDOWN(Table13[[#This Row],[step 14]]/3,0)-2</f>
        <v>-2</v>
      </c>
    </row>
    <row r="82" spans="1:16">
      <c r="A82" s="1"/>
      <c r="B82">
        <f t="shared" si="1"/>
        <v>0</v>
      </c>
      <c r="C82">
        <f>ROUNDDOWN(Table13[[#This Row],[step 1]],0)</f>
        <v>0</v>
      </c>
      <c r="D82">
        <f>Table13[[#This Row],[step 2]]-2</f>
        <v>-2</v>
      </c>
      <c r="E82" s="2">
        <f>ROUNDDOWN(Table13[[#This Row],[step 3]]/3,0)-2</f>
        <v>-2</v>
      </c>
      <c r="F82" s="2">
        <f>ROUNDDOWN(Table13[[#This Row],[step 4]]/3,0)-2</f>
        <v>-2</v>
      </c>
      <c r="G82" s="2">
        <f>ROUNDDOWN(Table13[[#This Row],[step 5]]/3,0)-2</f>
        <v>-2</v>
      </c>
      <c r="H82" s="2">
        <f>ROUNDDOWN(Table13[[#This Row],[step 6]]/3,0)-2</f>
        <v>-2</v>
      </c>
      <c r="I82" s="2">
        <f>ROUNDDOWN(Table13[[#This Row],[step 7]]/3,0)-2</f>
        <v>-2</v>
      </c>
      <c r="J82" s="2">
        <f>ROUNDDOWN(Table13[[#This Row],[step 8]]/3,0)-2</f>
        <v>-2</v>
      </c>
      <c r="K82" s="2">
        <f>ROUNDDOWN(Table13[[#This Row],[step 9]]/3,0)-2</f>
        <v>-2</v>
      </c>
      <c r="L82" s="2">
        <f>ROUNDDOWN(Table13[[#This Row],[step 10]]/3,0)-2</f>
        <v>-2</v>
      </c>
      <c r="M82" s="2">
        <f>ROUNDDOWN(Table13[[#This Row],[step 11]]/3,0)-2</f>
        <v>-2</v>
      </c>
      <c r="N82" s="2">
        <f>ROUNDDOWN(Table13[[#This Row],[step 12]]/3,0)-2</f>
        <v>-2</v>
      </c>
      <c r="O82" s="2">
        <f>ROUNDDOWN(Table13[[#This Row],[step 13]]/3,0)-2</f>
        <v>-2</v>
      </c>
      <c r="P82" s="2">
        <f>ROUNDDOWN(Table13[[#This Row],[step 14]]/3,0)-2</f>
        <v>-2</v>
      </c>
    </row>
    <row r="83" spans="1:16">
      <c r="A83" s="1"/>
      <c r="B83">
        <f t="shared" si="1"/>
        <v>0</v>
      </c>
      <c r="C83">
        <f>ROUNDDOWN(Table13[[#This Row],[step 1]],0)</f>
        <v>0</v>
      </c>
      <c r="D83">
        <f>Table13[[#This Row],[step 2]]-2</f>
        <v>-2</v>
      </c>
      <c r="E83" s="2">
        <f>ROUNDDOWN(Table13[[#This Row],[step 3]]/3,0)-2</f>
        <v>-2</v>
      </c>
      <c r="F83" s="2">
        <f>ROUNDDOWN(Table13[[#This Row],[step 4]]/3,0)-2</f>
        <v>-2</v>
      </c>
      <c r="G83" s="2">
        <f>ROUNDDOWN(Table13[[#This Row],[step 5]]/3,0)-2</f>
        <v>-2</v>
      </c>
      <c r="H83" s="2">
        <f>ROUNDDOWN(Table13[[#This Row],[step 6]]/3,0)-2</f>
        <v>-2</v>
      </c>
      <c r="I83" s="2">
        <f>ROUNDDOWN(Table13[[#This Row],[step 7]]/3,0)-2</f>
        <v>-2</v>
      </c>
      <c r="J83" s="2">
        <f>ROUNDDOWN(Table13[[#This Row],[step 8]]/3,0)-2</f>
        <v>-2</v>
      </c>
      <c r="K83" s="2">
        <f>ROUNDDOWN(Table13[[#This Row],[step 9]]/3,0)-2</f>
        <v>-2</v>
      </c>
      <c r="L83" s="2">
        <f>ROUNDDOWN(Table13[[#This Row],[step 10]]/3,0)-2</f>
        <v>-2</v>
      </c>
      <c r="M83" s="2">
        <f>ROUNDDOWN(Table13[[#This Row],[step 11]]/3,0)-2</f>
        <v>-2</v>
      </c>
      <c r="N83" s="2">
        <f>ROUNDDOWN(Table13[[#This Row],[step 12]]/3,0)-2</f>
        <v>-2</v>
      </c>
      <c r="O83" s="2">
        <f>ROUNDDOWN(Table13[[#This Row],[step 13]]/3,0)-2</f>
        <v>-2</v>
      </c>
      <c r="P83" s="2">
        <f>ROUNDDOWN(Table13[[#This Row],[step 14]]/3,0)-2</f>
        <v>-2</v>
      </c>
    </row>
    <row r="84" spans="1:16">
      <c r="A84" s="1"/>
      <c r="B84">
        <f t="shared" si="1"/>
        <v>0</v>
      </c>
      <c r="C84">
        <f>ROUNDDOWN(Table13[[#This Row],[step 1]],0)</f>
        <v>0</v>
      </c>
      <c r="D84">
        <f>Table13[[#This Row],[step 2]]-2</f>
        <v>-2</v>
      </c>
      <c r="E84" s="2">
        <f>ROUNDDOWN(Table13[[#This Row],[step 3]]/3,0)-2</f>
        <v>-2</v>
      </c>
      <c r="F84" s="2">
        <f>ROUNDDOWN(Table13[[#This Row],[step 4]]/3,0)-2</f>
        <v>-2</v>
      </c>
      <c r="G84" s="2">
        <f>ROUNDDOWN(Table13[[#This Row],[step 5]]/3,0)-2</f>
        <v>-2</v>
      </c>
      <c r="H84" s="2">
        <f>ROUNDDOWN(Table13[[#This Row],[step 6]]/3,0)-2</f>
        <v>-2</v>
      </c>
      <c r="I84" s="2">
        <f>ROUNDDOWN(Table13[[#This Row],[step 7]]/3,0)-2</f>
        <v>-2</v>
      </c>
      <c r="J84" s="2">
        <f>ROUNDDOWN(Table13[[#This Row],[step 8]]/3,0)-2</f>
        <v>-2</v>
      </c>
      <c r="K84" s="2">
        <f>ROUNDDOWN(Table13[[#This Row],[step 9]]/3,0)-2</f>
        <v>-2</v>
      </c>
      <c r="L84" s="2">
        <f>ROUNDDOWN(Table13[[#This Row],[step 10]]/3,0)-2</f>
        <v>-2</v>
      </c>
      <c r="M84" s="2">
        <f>ROUNDDOWN(Table13[[#This Row],[step 11]]/3,0)-2</f>
        <v>-2</v>
      </c>
      <c r="N84" s="2">
        <f>ROUNDDOWN(Table13[[#This Row],[step 12]]/3,0)-2</f>
        <v>-2</v>
      </c>
      <c r="O84" s="2">
        <f>ROUNDDOWN(Table13[[#This Row],[step 13]]/3,0)-2</f>
        <v>-2</v>
      </c>
      <c r="P84" s="2">
        <f>ROUNDDOWN(Table13[[#This Row],[step 14]]/3,0)-2</f>
        <v>-2</v>
      </c>
    </row>
    <row r="85" spans="1:16">
      <c r="A85" s="1"/>
      <c r="B85">
        <f t="shared" si="1"/>
        <v>0</v>
      </c>
      <c r="C85">
        <f>ROUNDDOWN(Table13[[#This Row],[step 1]],0)</f>
        <v>0</v>
      </c>
      <c r="D85">
        <f>Table13[[#This Row],[step 2]]-2</f>
        <v>-2</v>
      </c>
      <c r="E85" s="2">
        <f>ROUNDDOWN(Table13[[#This Row],[step 3]]/3,0)-2</f>
        <v>-2</v>
      </c>
      <c r="F85" s="2">
        <f>ROUNDDOWN(Table13[[#This Row],[step 4]]/3,0)-2</f>
        <v>-2</v>
      </c>
      <c r="G85" s="2">
        <f>ROUNDDOWN(Table13[[#This Row],[step 5]]/3,0)-2</f>
        <v>-2</v>
      </c>
      <c r="H85" s="2">
        <f>ROUNDDOWN(Table13[[#This Row],[step 6]]/3,0)-2</f>
        <v>-2</v>
      </c>
      <c r="I85" s="2">
        <f>ROUNDDOWN(Table13[[#This Row],[step 7]]/3,0)-2</f>
        <v>-2</v>
      </c>
      <c r="J85" s="2">
        <f>ROUNDDOWN(Table13[[#This Row],[step 8]]/3,0)-2</f>
        <v>-2</v>
      </c>
      <c r="K85" s="2">
        <f>ROUNDDOWN(Table13[[#This Row],[step 9]]/3,0)-2</f>
        <v>-2</v>
      </c>
      <c r="L85" s="2">
        <f>ROUNDDOWN(Table13[[#This Row],[step 10]]/3,0)-2</f>
        <v>-2</v>
      </c>
      <c r="M85" s="2">
        <f>ROUNDDOWN(Table13[[#This Row],[step 11]]/3,0)-2</f>
        <v>-2</v>
      </c>
      <c r="N85" s="2">
        <f>ROUNDDOWN(Table13[[#This Row],[step 12]]/3,0)-2</f>
        <v>-2</v>
      </c>
      <c r="O85" s="2">
        <f>ROUNDDOWN(Table13[[#This Row],[step 13]]/3,0)-2</f>
        <v>-2</v>
      </c>
      <c r="P85" s="2">
        <f>ROUNDDOWN(Table13[[#This Row],[step 14]]/3,0)-2</f>
        <v>-2</v>
      </c>
    </row>
    <row r="86" spans="1:16">
      <c r="A86" s="1"/>
      <c r="B86">
        <f t="shared" si="1"/>
        <v>0</v>
      </c>
      <c r="C86">
        <f>ROUNDDOWN(Table13[[#This Row],[step 1]],0)</f>
        <v>0</v>
      </c>
      <c r="D86">
        <f>Table13[[#This Row],[step 2]]-2</f>
        <v>-2</v>
      </c>
      <c r="E86" s="2">
        <f>ROUNDDOWN(Table13[[#This Row],[step 3]]/3,0)-2</f>
        <v>-2</v>
      </c>
      <c r="F86" s="2">
        <f>ROUNDDOWN(Table13[[#This Row],[step 4]]/3,0)-2</f>
        <v>-2</v>
      </c>
      <c r="G86" s="2">
        <f>ROUNDDOWN(Table13[[#This Row],[step 5]]/3,0)-2</f>
        <v>-2</v>
      </c>
      <c r="H86" s="2">
        <f>ROUNDDOWN(Table13[[#This Row],[step 6]]/3,0)-2</f>
        <v>-2</v>
      </c>
      <c r="I86" s="2">
        <f>ROUNDDOWN(Table13[[#This Row],[step 7]]/3,0)-2</f>
        <v>-2</v>
      </c>
      <c r="J86" s="2">
        <f>ROUNDDOWN(Table13[[#This Row],[step 8]]/3,0)-2</f>
        <v>-2</v>
      </c>
      <c r="K86" s="2">
        <f>ROUNDDOWN(Table13[[#This Row],[step 9]]/3,0)-2</f>
        <v>-2</v>
      </c>
      <c r="L86" s="2">
        <f>ROUNDDOWN(Table13[[#This Row],[step 10]]/3,0)-2</f>
        <v>-2</v>
      </c>
      <c r="M86" s="2">
        <f>ROUNDDOWN(Table13[[#This Row],[step 11]]/3,0)-2</f>
        <v>-2</v>
      </c>
      <c r="N86" s="2">
        <f>ROUNDDOWN(Table13[[#This Row],[step 12]]/3,0)-2</f>
        <v>-2</v>
      </c>
      <c r="O86" s="2">
        <f>ROUNDDOWN(Table13[[#This Row],[step 13]]/3,0)-2</f>
        <v>-2</v>
      </c>
      <c r="P86" s="2">
        <f>ROUNDDOWN(Table13[[#This Row],[step 14]]/3,0)-2</f>
        <v>-2</v>
      </c>
    </row>
    <row r="87" spans="1:16">
      <c r="A87" s="1"/>
      <c r="B87">
        <f t="shared" si="1"/>
        <v>0</v>
      </c>
      <c r="C87">
        <f>ROUNDDOWN(Table13[[#This Row],[step 1]],0)</f>
        <v>0</v>
      </c>
      <c r="D87">
        <f>Table13[[#This Row],[step 2]]-2</f>
        <v>-2</v>
      </c>
      <c r="E87" s="2">
        <f>ROUNDDOWN(Table13[[#This Row],[step 3]]/3,0)-2</f>
        <v>-2</v>
      </c>
      <c r="F87" s="2">
        <f>ROUNDDOWN(Table13[[#This Row],[step 4]]/3,0)-2</f>
        <v>-2</v>
      </c>
      <c r="G87" s="2">
        <f>ROUNDDOWN(Table13[[#This Row],[step 5]]/3,0)-2</f>
        <v>-2</v>
      </c>
      <c r="H87" s="2">
        <f>ROUNDDOWN(Table13[[#This Row],[step 6]]/3,0)-2</f>
        <v>-2</v>
      </c>
      <c r="I87" s="2">
        <f>ROUNDDOWN(Table13[[#This Row],[step 7]]/3,0)-2</f>
        <v>-2</v>
      </c>
      <c r="J87" s="2">
        <f>ROUNDDOWN(Table13[[#This Row],[step 8]]/3,0)-2</f>
        <v>-2</v>
      </c>
      <c r="K87" s="2">
        <f>ROUNDDOWN(Table13[[#This Row],[step 9]]/3,0)-2</f>
        <v>-2</v>
      </c>
      <c r="L87" s="2">
        <f>ROUNDDOWN(Table13[[#This Row],[step 10]]/3,0)-2</f>
        <v>-2</v>
      </c>
      <c r="M87" s="2">
        <f>ROUNDDOWN(Table13[[#This Row],[step 11]]/3,0)-2</f>
        <v>-2</v>
      </c>
      <c r="N87" s="2">
        <f>ROUNDDOWN(Table13[[#This Row],[step 12]]/3,0)-2</f>
        <v>-2</v>
      </c>
      <c r="O87" s="2">
        <f>ROUNDDOWN(Table13[[#This Row],[step 13]]/3,0)-2</f>
        <v>-2</v>
      </c>
      <c r="P87" s="2">
        <f>ROUNDDOWN(Table13[[#This Row],[step 14]]/3,0)-2</f>
        <v>-2</v>
      </c>
    </row>
    <row r="88" spans="1:16">
      <c r="A88" s="1"/>
      <c r="B88">
        <f t="shared" si="1"/>
        <v>0</v>
      </c>
      <c r="C88">
        <f>ROUNDDOWN(Table13[[#This Row],[step 1]],0)</f>
        <v>0</v>
      </c>
      <c r="D88">
        <f>Table13[[#This Row],[step 2]]-2</f>
        <v>-2</v>
      </c>
      <c r="E88" s="2">
        <f>ROUNDDOWN(Table13[[#This Row],[step 3]]/3,0)-2</f>
        <v>-2</v>
      </c>
      <c r="F88" s="2">
        <f>ROUNDDOWN(Table13[[#This Row],[step 4]]/3,0)-2</f>
        <v>-2</v>
      </c>
      <c r="G88" s="2">
        <f>ROUNDDOWN(Table13[[#This Row],[step 5]]/3,0)-2</f>
        <v>-2</v>
      </c>
      <c r="H88" s="2">
        <f>ROUNDDOWN(Table13[[#This Row],[step 6]]/3,0)-2</f>
        <v>-2</v>
      </c>
      <c r="I88" s="2">
        <f>ROUNDDOWN(Table13[[#This Row],[step 7]]/3,0)-2</f>
        <v>-2</v>
      </c>
      <c r="J88" s="2">
        <f>ROUNDDOWN(Table13[[#This Row],[step 8]]/3,0)-2</f>
        <v>-2</v>
      </c>
      <c r="K88" s="2">
        <f>ROUNDDOWN(Table13[[#This Row],[step 9]]/3,0)-2</f>
        <v>-2</v>
      </c>
      <c r="L88" s="2">
        <f>ROUNDDOWN(Table13[[#This Row],[step 10]]/3,0)-2</f>
        <v>-2</v>
      </c>
      <c r="M88" s="2">
        <f>ROUNDDOWN(Table13[[#This Row],[step 11]]/3,0)-2</f>
        <v>-2</v>
      </c>
      <c r="N88" s="2">
        <f>ROUNDDOWN(Table13[[#This Row],[step 12]]/3,0)-2</f>
        <v>-2</v>
      </c>
      <c r="O88" s="2">
        <f>ROUNDDOWN(Table13[[#This Row],[step 13]]/3,0)-2</f>
        <v>-2</v>
      </c>
      <c r="P88" s="2">
        <f>ROUNDDOWN(Table13[[#This Row],[step 14]]/3,0)-2</f>
        <v>-2</v>
      </c>
    </row>
    <row r="89" spans="1:16">
      <c r="A89" s="1"/>
      <c r="B89">
        <f t="shared" si="1"/>
        <v>0</v>
      </c>
      <c r="C89">
        <f>ROUNDDOWN(Table13[[#This Row],[step 1]],0)</f>
        <v>0</v>
      </c>
      <c r="D89">
        <f>Table13[[#This Row],[step 2]]-2</f>
        <v>-2</v>
      </c>
      <c r="E89" s="2">
        <f>ROUNDDOWN(Table13[[#This Row],[step 3]]/3,0)-2</f>
        <v>-2</v>
      </c>
      <c r="F89" s="2">
        <f>ROUNDDOWN(Table13[[#This Row],[step 4]]/3,0)-2</f>
        <v>-2</v>
      </c>
      <c r="G89" s="2">
        <f>ROUNDDOWN(Table13[[#This Row],[step 5]]/3,0)-2</f>
        <v>-2</v>
      </c>
      <c r="H89" s="2">
        <f>ROUNDDOWN(Table13[[#This Row],[step 6]]/3,0)-2</f>
        <v>-2</v>
      </c>
      <c r="I89" s="2">
        <f>ROUNDDOWN(Table13[[#This Row],[step 7]]/3,0)-2</f>
        <v>-2</v>
      </c>
      <c r="J89" s="2">
        <f>ROUNDDOWN(Table13[[#This Row],[step 8]]/3,0)-2</f>
        <v>-2</v>
      </c>
      <c r="K89" s="2">
        <f>ROUNDDOWN(Table13[[#This Row],[step 9]]/3,0)-2</f>
        <v>-2</v>
      </c>
      <c r="L89" s="2">
        <f>ROUNDDOWN(Table13[[#This Row],[step 10]]/3,0)-2</f>
        <v>-2</v>
      </c>
      <c r="M89" s="2">
        <f>ROUNDDOWN(Table13[[#This Row],[step 11]]/3,0)-2</f>
        <v>-2</v>
      </c>
      <c r="N89" s="2">
        <f>ROUNDDOWN(Table13[[#This Row],[step 12]]/3,0)-2</f>
        <v>-2</v>
      </c>
      <c r="O89" s="2">
        <f>ROUNDDOWN(Table13[[#This Row],[step 13]]/3,0)-2</f>
        <v>-2</v>
      </c>
      <c r="P89" s="2">
        <f>ROUNDDOWN(Table13[[#This Row],[step 14]]/3,0)-2</f>
        <v>-2</v>
      </c>
    </row>
    <row r="90" spans="1:16">
      <c r="A90" s="1"/>
      <c r="B90">
        <f t="shared" si="1"/>
        <v>0</v>
      </c>
      <c r="C90">
        <f>ROUNDDOWN(Table13[[#This Row],[step 1]],0)</f>
        <v>0</v>
      </c>
      <c r="D90">
        <f>Table13[[#This Row],[step 2]]-2</f>
        <v>-2</v>
      </c>
      <c r="E90" s="2">
        <f>ROUNDDOWN(Table13[[#This Row],[step 3]]/3,0)-2</f>
        <v>-2</v>
      </c>
      <c r="F90" s="2">
        <f>ROUNDDOWN(Table13[[#This Row],[step 4]]/3,0)-2</f>
        <v>-2</v>
      </c>
      <c r="G90" s="2">
        <f>ROUNDDOWN(Table13[[#This Row],[step 5]]/3,0)-2</f>
        <v>-2</v>
      </c>
      <c r="H90" s="2">
        <f>ROUNDDOWN(Table13[[#This Row],[step 6]]/3,0)-2</f>
        <v>-2</v>
      </c>
      <c r="I90" s="2">
        <f>ROUNDDOWN(Table13[[#This Row],[step 7]]/3,0)-2</f>
        <v>-2</v>
      </c>
      <c r="J90" s="2">
        <f>ROUNDDOWN(Table13[[#This Row],[step 8]]/3,0)-2</f>
        <v>-2</v>
      </c>
      <c r="K90" s="2">
        <f>ROUNDDOWN(Table13[[#This Row],[step 9]]/3,0)-2</f>
        <v>-2</v>
      </c>
      <c r="L90" s="2">
        <f>ROUNDDOWN(Table13[[#This Row],[step 10]]/3,0)-2</f>
        <v>-2</v>
      </c>
      <c r="M90" s="2">
        <f>ROUNDDOWN(Table13[[#This Row],[step 11]]/3,0)-2</f>
        <v>-2</v>
      </c>
      <c r="N90" s="2">
        <f>ROUNDDOWN(Table13[[#This Row],[step 12]]/3,0)-2</f>
        <v>-2</v>
      </c>
      <c r="O90" s="2">
        <f>ROUNDDOWN(Table13[[#This Row],[step 13]]/3,0)-2</f>
        <v>-2</v>
      </c>
      <c r="P90" s="2">
        <f>ROUNDDOWN(Table13[[#This Row],[step 14]]/3,0)-2</f>
        <v>-2</v>
      </c>
    </row>
    <row r="91" spans="1:16">
      <c r="A91" s="1"/>
      <c r="B91">
        <f t="shared" si="1"/>
        <v>0</v>
      </c>
      <c r="C91">
        <f>ROUNDDOWN(Table13[[#This Row],[step 1]],0)</f>
        <v>0</v>
      </c>
      <c r="D91">
        <f>Table13[[#This Row],[step 2]]-2</f>
        <v>-2</v>
      </c>
      <c r="E91" s="2">
        <f>ROUNDDOWN(Table13[[#This Row],[step 3]]/3,0)-2</f>
        <v>-2</v>
      </c>
      <c r="F91" s="2">
        <f>ROUNDDOWN(Table13[[#This Row],[step 4]]/3,0)-2</f>
        <v>-2</v>
      </c>
      <c r="G91" s="2">
        <f>ROUNDDOWN(Table13[[#This Row],[step 5]]/3,0)-2</f>
        <v>-2</v>
      </c>
      <c r="H91" s="2">
        <f>ROUNDDOWN(Table13[[#This Row],[step 6]]/3,0)-2</f>
        <v>-2</v>
      </c>
      <c r="I91" s="2">
        <f>ROUNDDOWN(Table13[[#This Row],[step 7]]/3,0)-2</f>
        <v>-2</v>
      </c>
      <c r="J91" s="2">
        <f>ROUNDDOWN(Table13[[#This Row],[step 8]]/3,0)-2</f>
        <v>-2</v>
      </c>
      <c r="K91" s="2">
        <f>ROUNDDOWN(Table13[[#This Row],[step 9]]/3,0)-2</f>
        <v>-2</v>
      </c>
      <c r="L91" s="2">
        <f>ROUNDDOWN(Table13[[#This Row],[step 10]]/3,0)-2</f>
        <v>-2</v>
      </c>
      <c r="M91" s="2">
        <f>ROUNDDOWN(Table13[[#This Row],[step 11]]/3,0)-2</f>
        <v>-2</v>
      </c>
      <c r="N91" s="2">
        <f>ROUNDDOWN(Table13[[#This Row],[step 12]]/3,0)-2</f>
        <v>-2</v>
      </c>
      <c r="O91" s="2">
        <f>ROUNDDOWN(Table13[[#This Row],[step 13]]/3,0)-2</f>
        <v>-2</v>
      </c>
      <c r="P91" s="2">
        <f>ROUNDDOWN(Table13[[#This Row],[step 14]]/3,0)-2</f>
        <v>-2</v>
      </c>
    </row>
    <row r="92" spans="1:16">
      <c r="A92" s="1"/>
      <c r="B92">
        <f t="shared" si="1"/>
        <v>0</v>
      </c>
      <c r="C92">
        <f>ROUNDDOWN(Table13[[#This Row],[step 1]],0)</f>
        <v>0</v>
      </c>
      <c r="D92">
        <f>Table13[[#This Row],[step 2]]-2</f>
        <v>-2</v>
      </c>
      <c r="E92" s="2">
        <f>ROUNDDOWN(Table13[[#This Row],[step 3]]/3,0)-2</f>
        <v>-2</v>
      </c>
      <c r="F92" s="2">
        <f>ROUNDDOWN(Table13[[#This Row],[step 4]]/3,0)-2</f>
        <v>-2</v>
      </c>
      <c r="G92" s="2">
        <f>ROUNDDOWN(Table13[[#This Row],[step 5]]/3,0)-2</f>
        <v>-2</v>
      </c>
      <c r="H92" s="2">
        <f>ROUNDDOWN(Table13[[#This Row],[step 6]]/3,0)-2</f>
        <v>-2</v>
      </c>
      <c r="I92" s="2">
        <f>ROUNDDOWN(Table13[[#This Row],[step 7]]/3,0)-2</f>
        <v>-2</v>
      </c>
      <c r="J92" s="2">
        <f>ROUNDDOWN(Table13[[#This Row],[step 8]]/3,0)-2</f>
        <v>-2</v>
      </c>
      <c r="K92" s="2">
        <f>ROUNDDOWN(Table13[[#This Row],[step 9]]/3,0)-2</f>
        <v>-2</v>
      </c>
      <c r="L92" s="2">
        <f>ROUNDDOWN(Table13[[#This Row],[step 10]]/3,0)-2</f>
        <v>-2</v>
      </c>
      <c r="M92" s="2">
        <f>ROUNDDOWN(Table13[[#This Row],[step 11]]/3,0)-2</f>
        <v>-2</v>
      </c>
      <c r="N92" s="2">
        <f>ROUNDDOWN(Table13[[#This Row],[step 12]]/3,0)-2</f>
        <v>-2</v>
      </c>
      <c r="O92" s="2">
        <f>ROUNDDOWN(Table13[[#This Row],[step 13]]/3,0)-2</f>
        <v>-2</v>
      </c>
      <c r="P92" s="2">
        <f>ROUNDDOWN(Table13[[#This Row],[step 14]]/3,0)-2</f>
        <v>-2</v>
      </c>
    </row>
    <row r="93" spans="1:16">
      <c r="A93" s="1"/>
      <c r="B93">
        <f t="shared" si="1"/>
        <v>0</v>
      </c>
      <c r="C93">
        <f>ROUNDDOWN(Table13[[#This Row],[step 1]],0)</f>
        <v>0</v>
      </c>
      <c r="D93">
        <f>Table13[[#This Row],[step 2]]-2</f>
        <v>-2</v>
      </c>
      <c r="E93" s="2">
        <f>ROUNDDOWN(Table13[[#This Row],[step 3]]/3,0)-2</f>
        <v>-2</v>
      </c>
      <c r="F93" s="2">
        <f>ROUNDDOWN(Table13[[#This Row],[step 4]]/3,0)-2</f>
        <v>-2</v>
      </c>
      <c r="G93" s="2">
        <f>ROUNDDOWN(Table13[[#This Row],[step 5]]/3,0)-2</f>
        <v>-2</v>
      </c>
      <c r="H93" s="2">
        <f>ROUNDDOWN(Table13[[#This Row],[step 6]]/3,0)-2</f>
        <v>-2</v>
      </c>
      <c r="I93" s="2">
        <f>ROUNDDOWN(Table13[[#This Row],[step 7]]/3,0)-2</f>
        <v>-2</v>
      </c>
      <c r="J93" s="2">
        <f>ROUNDDOWN(Table13[[#This Row],[step 8]]/3,0)-2</f>
        <v>-2</v>
      </c>
      <c r="K93" s="2">
        <f>ROUNDDOWN(Table13[[#This Row],[step 9]]/3,0)-2</f>
        <v>-2</v>
      </c>
      <c r="L93" s="2">
        <f>ROUNDDOWN(Table13[[#This Row],[step 10]]/3,0)-2</f>
        <v>-2</v>
      </c>
      <c r="M93" s="2">
        <f>ROUNDDOWN(Table13[[#This Row],[step 11]]/3,0)-2</f>
        <v>-2</v>
      </c>
      <c r="N93" s="2">
        <f>ROUNDDOWN(Table13[[#This Row],[step 12]]/3,0)-2</f>
        <v>-2</v>
      </c>
      <c r="O93" s="2">
        <f>ROUNDDOWN(Table13[[#This Row],[step 13]]/3,0)-2</f>
        <v>-2</v>
      </c>
      <c r="P93" s="2">
        <f>ROUNDDOWN(Table13[[#This Row],[step 14]]/3,0)-2</f>
        <v>-2</v>
      </c>
    </row>
    <row r="94" spans="1:16">
      <c r="A94" s="1"/>
      <c r="B94">
        <f t="shared" si="1"/>
        <v>0</v>
      </c>
      <c r="C94">
        <f>ROUNDDOWN(Table13[[#This Row],[step 1]],0)</f>
        <v>0</v>
      </c>
      <c r="D94">
        <f>Table13[[#This Row],[step 2]]-2</f>
        <v>-2</v>
      </c>
      <c r="E94" s="2">
        <f>ROUNDDOWN(Table13[[#This Row],[step 3]]/3,0)-2</f>
        <v>-2</v>
      </c>
      <c r="F94" s="2">
        <f>ROUNDDOWN(Table13[[#This Row],[step 4]]/3,0)-2</f>
        <v>-2</v>
      </c>
      <c r="G94" s="2">
        <f>ROUNDDOWN(Table13[[#This Row],[step 5]]/3,0)-2</f>
        <v>-2</v>
      </c>
      <c r="H94" s="2">
        <f>ROUNDDOWN(Table13[[#This Row],[step 6]]/3,0)-2</f>
        <v>-2</v>
      </c>
      <c r="I94" s="2">
        <f>ROUNDDOWN(Table13[[#This Row],[step 7]]/3,0)-2</f>
        <v>-2</v>
      </c>
      <c r="J94" s="2">
        <f>ROUNDDOWN(Table13[[#This Row],[step 8]]/3,0)-2</f>
        <v>-2</v>
      </c>
      <c r="K94" s="2">
        <f>ROUNDDOWN(Table13[[#This Row],[step 9]]/3,0)-2</f>
        <v>-2</v>
      </c>
      <c r="L94" s="2">
        <f>ROUNDDOWN(Table13[[#This Row],[step 10]]/3,0)-2</f>
        <v>-2</v>
      </c>
      <c r="M94" s="2">
        <f>ROUNDDOWN(Table13[[#This Row],[step 11]]/3,0)-2</f>
        <v>-2</v>
      </c>
      <c r="N94" s="2">
        <f>ROUNDDOWN(Table13[[#This Row],[step 12]]/3,0)-2</f>
        <v>-2</v>
      </c>
      <c r="O94" s="2">
        <f>ROUNDDOWN(Table13[[#This Row],[step 13]]/3,0)-2</f>
        <v>-2</v>
      </c>
      <c r="P94" s="2">
        <f>ROUNDDOWN(Table13[[#This Row],[step 14]]/3,0)-2</f>
        <v>-2</v>
      </c>
    </row>
    <row r="95" spans="1:16">
      <c r="A95" s="1"/>
      <c r="B95">
        <f t="shared" si="1"/>
        <v>0</v>
      </c>
      <c r="C95">
        <f>ROUNDDOWN(Table13[[#This Row],[step 1]],0)</f>
        <v>0</v>
      </c>
      <c r="D95">
        <f>Table13[[#This Row],[step 2]]-2</f>
        <v>-2</v>
      </c>
      <c r="E95" s="2">
        <f>ROUNDDOWN(Table13[[#This Row],[step 3]]/3,0)-2</f>
        <v>-2</v>
      </c>
      <c r="F95" s="2">
        <f>ROUNDDOWN(Table13[[#This Row],[step 4]]/3,0)-2</f>
        <v>-2</v>
      </c>
      <c r="G95" s="2">
        <f>ROUNDDOWN(Table13[[#This Row],[step 5]]/3,0)-2</f>
        <v>-2</v>
      </c>
      <c r="H95" s="2">
        <f>ROUNDDOWN(Table13[[#This Row],[step 6]]/3,0)-2</f>
        <v>-2</v>
      </c>
      <c r="I95" s="2">
        <f>ROUNDDOWN(Table13[[#This Row],[step 7]]/3,0)-2</f>
        <v>-2</v>
      </c>
      <c r="J95" s="2">
        <f>ROUNDDOWN(Table13[[#This Row],[step 8]]/3,0)-2</f>
        <v>-2</v>
      </c>
      <c r="K95" s="2">
        <f>ROUNDDOWN(Table13[[#This Row],[step 9]]/3,0)-2</f>
        <v>-2</v>
      </c>
      <c r="L95" s="2">
        <f>ROUNDDOWN(Table13[[#This Row],[step 10]]/3,0)-2</f>
        <v>-2</v>
      </c>
      <c r="M95" s="2">
        <f>ROUNDDOWN(Table13[[#This Row],[step 11]]/3,0)-2</f>
        <v>-2</v>
      </c>
      <c r="N95" s="2">
        <f>ROUNDDOWN(Table13[[#This Row],[step 12]]/3,0)-2</f>
        <v>-2</v>
      </c>
      <c r="O95" s="2">
        <f>ROUNDDOWN(Table13[[#This Row],[step 13]]/3,0)-2</f>
        <v>-2</v>
      </c>
      <c r="P95" s="2">
        <f>ROUNDDOWN(Table13[[#This Row],[step 14]]/3,0)-2</f>
        <v>-2</v>
      </c>
    </row>
    <row r="96" spans="1:16">
      <c r="A96" s="1"/>
      <c r="B96">
        <f t="shared" si="1"/>
        <v>0</v>
      </c>
      <c r="C96">
        <f>ROUNDDOWN(Table13[[#This Row],[step 1]],0)</f>
        <v>0</v>
      </c>
      <c r="D96">
        <f>Table13[[#This Row],[step 2]]-2</f>
        <v>-2</v>
      </c>
      <c r="E96" s="2">
        <f>ROUNDDOWN(Table13[[#This Row],[step 3]]/3,0)-2</f>
        <v>-2</v>
      </c>
      <c r="F96" s="2">
        <f>ROUNDDOWN(Table13[[#This Row],[step 4]]/3,0)-2</f>
        <v>-2</v>
      </c>
      <c r="G96" s="2">
        <f>ROUNDDOWN(Table13[[#This Row],[step 5]]/3,0)-2</f>
        <v>-2</v>
      </c>
      <c r="H96" s="2">
        <f>ROUNDDOWN(Table13[[#This Row],[step 6]]/3,0)-2</f>
        <v>-2</v>
      </c>
      <c r="I96" s="2">
        <f>ROUNDDOWN(Table13[[#This Row],[step 7]]/3,0)-2</f>
        <v>-2</v>
      </c>
      <c r="J96" s="2">
        <f>ROUNDDOWN(Table13[[#This Row],[step 8]]/3,0)-2</f>
        <v>-2</v>
      </c>
      <c r="K96" s="2">
        <f>ROUNDDOWN(Table13[[#This Row],[step 9]]/3,0)-2</f>
        <v>-2</v>
      </c>
      <c r="L96" s="2">
        <f>ROUNDDOWN(Table13[[#This Row],[step 10]]/3,0)-2</f>
        <v>-2</v>
      </c>
      <c r="M96" s="2">
        <f>ROUNDDOWN(Table13[[#This Row],[step 11]]/3,0)-2</f>
        <v>-2</v>
      </c>
      <c r="N96" s="2">
        <f>ROUNDDOWN(Table13[[#This Row],[step 12]]/3,0)-2</f>
        <v>-2</v>
      </c>
      <c r="O96" s="2">
        <f>ROUNDDOWN(Table13[[#This Row],[step 13]]/3,0)-2</f>
        <v>-2</v>
      </c>
      <c r="P96" s="2">
        <f>ROUNDDOWN(Table13[[#This Row],[step 14]]/3,0)-2</f>
        <v>-2</v>
      </c>
    </row>
    <row r="97" spans="1:16">
      <c r="A97" s="1"/>
      <c r="B97">
        <f t="shared" si="1"/>
        <v>0</v>
      </c>
      <c r="C97">
        <f>ROUNDDOWN(Table13[[#This Row],[step 1]],0)</f>
        <v>0</v>
      </c>
      <c r="D97">
        <f>Table13[[#This Row],[step 2]]-2</f>
        <v>-2</v>
      </c>
      <c r="E97" s="2">
        <f>ROUNDDOWN(Table13[[#This Row],[step 3]]/3,0)-2</f>
        <v>-2</v>
      </c>
      <c r="F97" s="2">
        <f>ROUNDDOWN(Table13[[#This Row],[step 4]]/3,0)-2</f>
        <v>-2</v>
      </c>
      <c r="G97" s="2">
        <f>ROUNDDOWN(Table13[[#This Row],[step 5]]/3,0)-2</f>
        <v>-2</v>
      </c>
      <c r="H97" s="2">
        <f>ROUNDDOWN(Table13[[#This Row],[step 6]]/3,0)-2</f>
        <v>-2</v>
      </c>
      <c r="I97" s="2">
        <f>ROUNDDOWN(Table13[[#This Row],[step 7]]/3,0)-2</f>
        <v>-2</v>
      </c>
      <c r="J97" s="2">
        <f>ROUNDDOWN(Table13[[#This Row],[step 8]]/3,0)-2</f>
        <v>-2</v>
      </c>
      <c r="K97" s="2">
        <f>ROUNDDOWN(Table13[[#This Row],[step 9]]/3,0)-2</f>
        <v>-2</v>
      </c>
      <c r="L97" s="2">
        <f>ROUNDDOWN(Table13[[#This Row],[step 10]]/3,0)-2</f>
        <v>-2</v>
      </c>
      <c r="M97" s="2">
        <f>ROUNDDOWN(Table13[[#This Row],[step 11]]/3,0)-2</f>
        <v>-2</v>
      </c>
      <c r="N97" s="2">
        <f>ROUNDDOWN(Table13[[#This Row],[step 12]]/3,0)-2</f>
        <v>-2</v>
      </c>
      <c r="O97" s="2">
        <f>ROUNDDOWN(Table13[[#This Row],[step 13]]/3,0)-2</f>
        <v>-2</v>
      </c>
      <c r="P97" s="2">
        <f>ROUNDDOWN(Table13[[#This Row],[step 14]]/3,0)-2</f>
        <v>-2</v>
      </c>
    </row>
    <row r="98" spans="1:16">
      <c r="A98" s="1"/>
      <c r="B98">
        <f t="shared" si="1"/>
        <v>0</v>
      </c>
      <c r="C98">
        <f>ROUNDDOWN(Table13[[#This Row],[step 1]],0)</f>
        <v>0</v>
      </c>
      <c r="D98">
        <f>Table13[[#This Row],[step 2]]-2</f>
        <v>-2</v>
      </c>
      <c r="E98" s="2">
        <f>ROUNDDOWN(Table13[[#This Row],[step 3]]/3,0)-2</f>
        <v>-2</v>
      </c>
      <c r="F98" s="2">
        <f>ROUNDDOWN(Table13[[#This Row],[step 4]]/3,0)-2</f>
        <v>-2</v>
      </c>
      <c r="G98" s="2">
        <f>ROUNDDOWN(Table13[[#This Row],[step 5]]/3,0)-2</f>
        <v>-2</v>
      </c>
      <c r="H98" s="2">
        <f>ROUNDDOWN(Table13[[#This Row],[step 6]]/3,0)-2</f>
        <v>-2</v>
      </c>
      <c r="I98" s="2">
        <f>ROUNDDOWN(Table13[[#This Row],[step 7]]/3,0)-2</f>
        <v>-2</v>
      </c>
      <c r="J98" s="2">
        <f>ROUNDDOWN(Table13[[#This Row],[step 8]]/3,0)-2</f>
        <v>-2</v>
      </c>
      <c r="K98" s="2">
        <f>ROUNDDOWN(Table13[[#This Row],[step 9]]/3,0)-2</f>
        <v>-2</v>
      </c>
      <c r="L98" s="2">
        <f>ROUNDDOWN(Table13[[#This Row],[step 10]]/3,0)-2</f>
        <v>-2</v>
      </c>
      <c r="M98" s="2">
        <f>ROUNDDOWN(Table13[[#This Row],[step 11]]/3,0)-2</f>
        <v>-2</v>
      </c>
      <c r="N98" s="2">
        <f>ROUNDDOWN(Table13[[#This Row],[step 12]]/3,0)-2</f>
        <v>-2</v>
      </c>
      <c r="O98" s="2">
        <f>ROUNDDOWN(Table13[[#This Row],[step 13]]/3,0)-2</f>
        <v>-2</v>
      </c>
      <c r="P98" s="2">
        <f>ROUNDDOWN(Table13[[#This Row],[step 14]]/3,0)-2</f>
        <v>-2</v>
      </c>
    </row>
    <row r="99" spans="1:16">
      <c r="A99" s="1"/>
      <c r="B99">
        <f t="shared" si="1"/>
        <v>0</v>
      </c>
      <c r="C99">
        <f>ROUNDDOWN(Table13[[#This Row],[step 1]],0)</f>
        <v>0</v>
      </c>
      <c r="D99">
        <f>Table13[[#This Row],[step 2]]-2</f>
        <v>-2</v>
      </c>
      <c r="E99" s="2">
        <f>ROUNDDOWN(Table13[[#This Row],[step 3]]/3,0)-2</f>
        <v>-2</v>
      </c>
      <c r="F99" s="2">
        <f>ROUNDDOWN(Table13[[#This Row],[step 4]]/3,0)-2</f>
        <v>-2</v>
      </c>
      <c r="G99" s="2">
        <f>ROUNDDOWN(Table13[[#This Row],[step 5]]/3,0)-2</f>
        <v>-2</v>
      </c>
      <c r="H99" s="2">
        <f>ROUNDDOWN(Table13[[#This Row],[step 6]]/3,0)-2</f>
        <v>-2</v>
      </c>
      <c r="I99" s="2">
        <f>ROUNDDOWN(Table13[[#This Row],[step 7]]/3,0)-2</f>
        <v>-2</v>
      </c>
      <c r="J99" s="2">
        <f>ROUNDDOWN(Table13[[#This Row],[step 8]]/3,0)-2</f>
        <v>-2</v>
      </c>
      <c r="K99" s="2">
        <f>ROUNDDOWN(Table13[[#This Row],[step 9]]/3,0)-2</f>
        <v>-2</v>
      </c>
      <c r="L99" s="2">
        <f>ROUNDDOWN(Table13[[#This Row],[step 10]]/3,0)-2</f>
        <v>-2</v>
      </c>
      <c r="M99" s="2">
        <f>ROUNDDOWN(Table13[[#This Row],[step 11]]/3,0)-2</f>
        <v>-2</v>
      </c>
      <c r="N99" s="2">
        <f>ROUNDDOWN(Table13[[#This Row],[step 12]]/3,0)-2</f>
        <v>-2</v>
      </c>
      <c r="O99" s="2">
        <f>ROUNDDOWN(Table13[[#This Row],[step 13]]/3,0)-2</f>
        <v>-2</v>
      </c>
      <c r="P99" s="2">
        <f>ROUNDDOWN(Table13[[#This Row],[step 14]]/3,0)-2</f>
        <v>-2</v>
      </c>
    </row>
    <row r="100" spans="1:16">
      <c r="A100" s="1"/>
      <c r="B100">
        <f t="shared" si="1"/>
        <v>0</v>
      </c>
      <c r="C100">
        <f>ROUNDDOWN(Table13[[#This Row],[step 1]],0)</f>
        <v>0</v>
      </c>
      <c r="D100">
        <f>Table13[[#This Row],[step 2]]-2</f>
        <v>-2</v>
      </c>
      <c r="E100" s="2">
        <f>ROUNDDOWN(Table13[[#This Row],[step 3]]/3,0)-2</f>
        <v>-2</v>
      </c>
      <c r="F100" s="2">
        <f>ROUNDDOWN(Table13[[#This Row],[step 4]]/3,0)-2</f>
        <v>-2</v>
      </c>
      <c r="G100" s="2">
        <f>ROUNDDOWN(Table13[[#This Row],[step 5]]/3,0)-2</f>
        <v>-2</v>
      </c>
      <c r="H100" s="2">
        <f>ROUNDDOWN(Table13[[#This Row],[step 6]]/3,0)-2</f>
        <v>-2</v>
      </c>
      <c r="I100" s="2">
        <f>ROUNDDOWN(Table13[[#This Row],[step 7]]/3,0)-2</f>
        <v>-2</v>
      </c>
      <c r="J100" s="2">
        <f>ROUNDDOWN(Table13[[#This Row],[step 8]]/3,0)-2</f>
        <v>-2</v>
      </c>
      <c r="K100" s="2">
        <f>ROUNDDOWN(Table13[[#This Row],[step 9]]/3,0)-2</f>
        <v>-2</v>
      </c>
      <c r="L100" s="2">
        <f>ROUNDDOWN(Table13[[#This Row],[step 10]]/3,0)-2</f>
        <v>-2</v>
      </c>
      <c r="M100" s="2">
        <f>ROUNDDOWN(Table13[[#This Row],[step 11]]/3,0)-2</f>
        <v>-2</v>
      </c>
      <c r="N100" s="2">
        <f>ROUNDDOWN(Table13[[#This Row],[step 12]]/3,0)-2</f>
        <v>-2</v>
      </c>
      <c r="O100" s="2">
        <f>ROUNDDOWN(Table13[[#This Row],[step 13]]/3,0)-2</f>
        <v>-2</v>
      </c>
      <c r="P100" s="2">
        <f>ROUNDDOWN(Table13[[#This Row],[step 14]]/3,0)-2</f>
        <v>-2</v>
      </c>
    </row>
    <row r="101" spans="1:16">
      <c r="A101" s="1"/>
      <c r="B101">
        <f t="shared" si="1"/>
        <v>0</v>
      </c>
      <c r="C101">
        <f>ROUNDDOWN(Table13[[#This Row],[step 1]],0)</f>
        <v>0</v>
      </c>
      <c r="D101">
        <f>Table13[[#This Row],[step 2]]-2</f>
        <v>-2</v>
      </c>
      <c r="E101" s="2">
        <f>ROUNDDOWN(Table13[[#This Row],[step 3]]/3,0)-2</f>
        <v>-2</v>
      </c>
      <c r="F101" s="2">
        <f>ROUNDDOWN(Table13[[#This Row],[step 4]]/3,0)-2</f>
        <v>-2</v>
      </c>
      <c r="G101" s="2">
        <f>ROUNDDOWN(Table13[[#This Row],[step 5]]/3,0)-2</f>
        <v>-2</v>
      </c>
      <c r="H101" s="2">
        <f>ROUNDDOWN(Table13[[#This Row],[step 6]]/3,0)-2</f>
        <v>-2</v>
      </c>
      <c r="I101" s="2">
        <f>ROUNDDOWN(Table13[[#This Row],[step 7]]/3,0)-2</f>
        <v>-2</v>
      </c>
      <c r="J101" s="2">
        <f>ROUNDDOWN(Table13[[#This Row],[step 8]]/3,0)-2</f>
        <v>-2</v>
      </c>
      <c r="K101" s="2">
        <f>ROUNDDOWN(Table13[[#This Row],[step 9]]/3,0)-2</f>
        <v>-2</v>
      </c>
      <c r="L101" s="2">
        <f>ROUNDDOWN(Table13[[#This Row],[step 10]]/3,0)-2</f>
        <v>-2</v>
      </c>
      <c r="M101" s="2">
        <f>ROUNDDOWN(Table13[[#This Row],[step 11]]/3,0)-2</f>
        <v>-2</v>
      </c>
      <c r="N101" s="2">
        <f>ROUNDDOWN(Table13[[#This Row],[step 12]]/3,0)-2</f>
        <v>-2</v>
      </c>
      <c r="O101" s="2">
        <f>ROUNDDOWN(Table13[[#This Row],[step 13]]/3,0)-2</f>
        <v>-2</v>
      </c>
      <c r="P101" s="2">
        <f>ROUNDDOWN(Table13[[#This Row],[step 14]]/3,0)-2</f>
        <v>-2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4582-E5C9-4D44-B845-5C81126C2343}">
  <dimension ref="A1:Q101"/>
  <sheetViews>
    <sheetView workbookViewId="0">
      <selection activeCell="B3" sqref="B3"/>
    </sheetView>
  </sheetViews>
  <sheetFormatPr defaultRowHeight="14.5"/>
  <cols>
    <col min="1" max="1" width="21" customWidth="1"/>
  </cols>
  <sheetData>
    <row r="1" spans="1:17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Q1" t="s">
        <v>17</v>
      </c>
    </row>
    <row r="2" spans="1:17">
      <c r="A2" s="1">
        <v>116860</v>
      </c>
      <c r="B2" s="2">
        <f>_xlfn.LET(_xlpm.result,ROUNDDOWN(Table134[[#This Row],[input]]/3,0)-2,
IF(_xlpm.result&gt;0,_xlpm.result,0)
)</f>
        <v>38951</v>
      </c>
      <c r="C2" s="2">
        <f>_xlfn.LET(_xlpm.result,ROUNDDOWN(Table134[[#This Row],[step 3]]/3,0)-2,
IF(_xlpm.result&gt;0,_xlpm.result,0)
)</f>
        <v>12981</v>
      </c>
      <c r="D2" s="2">
        <f>_xlfn.LET(_xlpm.result,ROUNDDOWN(Table134[[#This Row],[step 4]]/3,0)-2,
IF(_xlpm.result&gt;0,_xlpm.result,0)
)</f>
        <v>4325</v>
      </c>
      <c r="E2" s="2">
        <f>_xlfn.LET(_xlpm.result,ROUNDDOWN(Table134[[#This Row],[step 5]]/3,0)-2,
IF(_xlpm.result&gt;0,_xlpm.result,0)
)</f>
        <v>1439</v>
      </c>
      <c r="F2" s="2">
        <f>_xlfn.LET(_xlpm.result,ROUNDDOWN(Table134[[#This Row],[step 6]]/3,0)-2,
IF(_xlpm.result&gt;0,_xlpm.result,0)
)</f>
        <v>477</v>
      </c>
      <c r="G2" s="2">
        <f>_xlfn.LET(_xlpm.result,ROUNDDOWN(Table134[[#This Row],[step 7]]/3,0)-2,
IF(_xlpm.result&gt;0,_xlpm.result,0)
)</f>
        <v>157</v>
      </c>
      <c r="H2" s="2">
        <f>_xlfn.LET(_xlpm.result,ROUNDDOWN(Table134[[#This Row],[step 8]]/3,0)-2,
IF(_xlpm.result&gt;0,_xlpm.result,0)
)</f>
        <v>50</v>
      </c>
      <c r="I2" s="2">
        <f>_xlfn.LET(_xlpm.result,ROUNDDOWN(Table134[[#This Row],[step 9]]/3,0)-2,
IF(_xlpm.result&gt;0,_xlpm.result,0)
)</f>
        <v>14</v>
      </c>
      <c r="J2" s="2">
        <f>_xlfn.LET(_xlpm.result,ROUNDDOWN(Table134[[#This Row],[step 10]]/3,0)-2,
IF(_xlpm.result&gt;0,_xlpm.result,0)
)</f>
        <v>2</v>
      </c>
      <c r="K2" s="2">
        <f>_xlfn.LET(_xlpm.result,ROUNDDOWN(Table134[[#This Row],[step 11]]/3,0)-2,
IF(_xlpm.result&gt;0,_xlpm.result,0)
)</f>
        <v>0</v>
      </c>
      <c r="L2" s="2">
        <f>_xlfn.LET(_xlpm.result,ROUNDDOWN(Table134[[#This Row],[step 12]]/3,0)-2,
IF(_xlpm.result&gt;0,_xlpm.result,0)
)</f>
        <v>0</v>
      </c>
      <c r="M2" s="2">
        <f>_xlfn.LET(_xlpm.result,ROUNDDOWN(Table134[[#This Row],[step 13]]/3,0)-2,
IF(_xlpm.result&gt;0,_xlpm.result,0)
)</f>
        <v>0</v>
      </c>
      <c r="N2" s="2">
        <f>_xlfn.LET(_xlpm.result,ROUNDDOWN(Table134[[#This Row],[step 14]]/3,0)-2,
IF(_xlpm.result&gt;0,_xlpm.result,0)
)</f>
        <v>0</v>
      </c>
      <c r="O2" s="2">
        <f>SUMIF(Table134[[#This Row],[step 3]:[step 15]],"&gt;=0")</f>
        <v>58396</v>
      </c>
      <c r="Q2">
        <f>SUM(Table134[sum])</f>
        <v>5120654</v>
      </c>
    </row>
    <row r="3" spans="1:17">
      <c r="A3" s="1">
        <v>130144</v>
      </c>
      <c r="B3" s="2">
        <f>_xlfn.LET(_xlpm.result,ROUNDDOWN(Table134[[#This Row],[input]]/3,0)-2,
IF(_xlpm.result&gt;0,_xlpm.result,0)
)</f>
        <v>43379</v>
      </c>
      <c r="C3" s="2">
        <f>_xlfn.LET(_xlpm.result,ROUNDDOWN(Table134[[#This Row],[step 3]]/3,0)-2,
IF(_xlpm.result&gt;0,_xlpm.result,0)
)</f>
        <v>14457</v>
      </c>
      <c r="D3" s="2">
        <f>_xlfn.LET(_xlpm.result,ROUNDDOWN(Table134[[#This Row],[step 4]]/3,0)-2,
IF(_xlpm.result&gt;0,_xlpm.result,0)
)</f>
        <v>4817</v>
      </c>
      <c r="E3" s="2">
        <f>_xlfn.LET(_xlpm.result,ROUNDDOWN(Table134[[#This Row],[step 5]]/3,0)-2,
IF(_xlpm.result&gt;0,_xlpm.result,0)
)</f>
        <v>1603</v>
      </c>
      <c r="F3" s="2">
        <f>_xlfn.LET(_xlpm.result,ROUNDDOWN(Table134[[#This Row],[step 6]]/3,0)-2,
IF(_xlpm.result&gt;0,_xlpm.result,0)
)</f>
        <v>532</v>
      </c>
      <c r="G3" s="2">
        <f>_xlfn.LET(_xlpm.result,ROUNDDOWN(Table134[[#This Row],[step 7]]/3,0)-2,
IF(_xlpm.result&gt;0,_xlpm.result,0)
)</f>
        <v>175</v>
      </c>
      <c r="H3" s="2">
        <f>_xlfn.LET(_xlpm.result,ROUNDDOWN(Table134[[#This Row],[step 8]]/3,0)-2,
IF(_xlpm.result&gt;0,_xlpm.result,0)
)</f>
        <v>56</v>
      </c>
      <c r="I3" s="2">
        <f>_xlfn.LET(_xlpm.result,ROUNDDOWN(Table134[[#This Row],[step 9]]/3,0)-2,
IF(_xlpm.result&gt;0,_xlpm.result,0)
)</f>
        <v>16</v>
      </c>
      <c r="J3" s="2">
        <f>_xlfn.LET(_xlpm.result,ROUNDDOWN(Table134[[#This Row],[step 10]]/3,0)-2,
IF(_xlpm.result&gt;0,_xlpm.result,0)
)</f>
        <v>3</v>
      </c>
      <c r="K3" s="2">
        <f>_xlfn.LET(_xlpm.result,ROUNDDOWN(Table134[[#This Row],[step 11]]/3,0)-2,
IF(_xlpm.result&gt;0,_xlpm.result,0)
)</f>
        <v>0</v>
      </c>
      <c r="L3" s="2">
        <f>_xlfn.LET(_xlpm.result,ROUNDDOWN(Table134[[#This Row],[step 12]]/3,0)-2,
IF(_xlpm.result&gt;0,_xlpm.result,0)
)</f>
        <v>0</v>
      </c>
      <c r="M3" s="2">
        <f>_xlfn.LET(_xlpm.result,ROUNDDOWN(Table134[[#This Row],[step 13]]/3,0)-2,
IF(_xlpm.result&gt;0,_xlpm.result,0)
)</f>
        <v>0</v>
      </c>
      <c r="N3" s="2">
        <f>_xlfn.LET(_xlpm.result,ROUNDDOWN(Table134[[#This Row],[step 14]]/3,0)-2,
IF(_xlpm.result&gt;0,_xlpm.result,0)
)</f>
        <v>0</v>
      </c>
      <c r="O3" s="2">
        <f>SUMIF(Table134[[#This Row],[step 3]:[step 15]],"&gt;=0")</f>
        <v>65038</v>
      </c>
    </row>
    <row r="4" spans="1:17">
      <c r="A4" s="1">
        <v>79347</v>
      </c>
      <c r="B4" s="2">
        <f>_xlfn.LET(_xlpm.result,ROUNDDOWN(Table134[[#This Row],[input]]/3,0)-2,
IF(_xlpm.result&gt;0,_xlpm.result,0)
)</f>
        <v>26447</v>
      </c>
      <c r="C4" s="2">
        <f>_xlfn.LET(_xlpm.result,ROUNDDOWN(Table134[[#This Row],[step 3]]/3,0)-2,
IF(_xlpm.result&gt;0,_xlpm.result,0)
)</f>
        <v>8813</v>
      </c>
      <c r="D4" s="2">
        <f>_xlfn.LET(_xlpm.result,ROUNDDOWN(Table134[[#This Row],[step 4]]/3,0)-2,
IF(_xlpm.result&gt;0,_xlpm.result,0)
)</f>
        <v>2935</v>
      </c>
      <c r="E4" s="2">
        <f>_xlfn.LET(_xlpm.result,ROUNDDOWN(Table134[[#This Row],[step 5]]/3,0)-2,
IF(_xlpm.result&gt;0,_xlpm.result,0)
)</f>
        <v>976</v>
      </c>
      <c r="F4" s="2">
        <f>_xlfn.LET(_xlpm.result,ROUNDDOWN(Table134[[#This Row],[step 6]]/3,0)-2,
IF(_xlpm.result&gt;0,_xlpm.result,0)
)</f>
        <v>323</v>
      </c>
      <c r="G4" s="2">
        <f>_xlfn.LET(_xlpm.result,ROUNDDOWN(Table134[[#This Row],[step 7]]/3,0)-2,
IF(_xlpm.result&gt;0,_xlpm.result,0)
)</f>
        <v>105</v>
      </c>
      <c r="H4" s="2">
        <f>_xlfn.LET(_xlpm.result,ROUNDDOWN(Table134[[#This Row],[step 8]]/3,0)-2,
IF(_xlpm.result&gt;0,_xlpm.result,0)
)</f>
        <v>33</v>
      </c>
      <c r="I4" s="2">
        <f>_xlfn.LET(_xlpm.result,ROUNDDOWN(Table134[[#This Row],[step 9]]/3,0)-2,
IF(_xlpm.result&gt;0,_xlpm.result,0)
)</f>
        <v>9</v>
      </c>
      <c r="J4" s="2">
        <f>_xlfn.LET(_xlpm.result,ROUNDDOWN(Table134[[#This Row],[step 10]]/3,0)-2,
IF(_xlpm.result&gt;0,_xlpm.result,0)
)</f>
        <v>1</v>
      </c>
      <c r="K4" s="2">
        <f>_xlfn.LET(_xlpm.result,ROUNDDOWN(Table134[[#This Row],[step 11]]/3,0)-2,
IF(_xlpm.result&gt;0,_xlpm.result,0)
)</f>
        <v>0</v>
      </c>
      <c r="L4" s="2">
        <f>_xlfn.LET(_xlpm.result,ROUNDDOWN(Table134[[#This Row],[step 12]]/3,0)-2,
IF(_xlpm.result&gt;0,_xlpm.result,0)
)</f>
        <v>0</v>
      </c>
      <c r="M4" s="2">
        <f>_xlfn.LET(_xlpm.result,ROUNDDOWN(Table134[[#This Row],[step 13]]/3,0)-2,
IF(_xlpm.result&gt;0,_xlpm.result,0)
)</f>
        <v>0</v>
      </c>
      <c r="N4" s="2">
        <f>_xlfn.LET(_xlpm.result,ROUNDDOWN(Table134[[#This Row],[step 14]]/3,0)-2,
IF(_xlpm.result&gt;0,_xlpm.result,0)
)</f>
        <v>0</v>
      </c>
      <c r="O4" s="2">
        <f>SUMIF(Table134[[#This Row],[step 3]:[step 15]],"&gt;=0")</f>
        <v>39642</v>
      </c>
    </row>
    <row r="5" spans="1:17">
      <c r="A5" s="1">
        <v>120725</v>
      </c>
      <c r="B5" s="2">
        <f>_xlfn.LET(_xlpm.result,ROUNDDOWN(Table134[[#This Row],[input]]/3,0)-2,
IF(_xlpm.result&gt;0,_xlpm.result,0)
)</f>
        <v>40239</v>
      </c>
      <c r="C5" s="2">
        <f>_xlfn.LET(_xlpm.result,ROUNDDOWN(Table134[[#This Row],[step 3]]/3,0)-2,
IF(_xlpm.result&gt;0,_xlpm.result,0)
)</f>
        <v>13411</v>
      </c>
      <c r="D5" s="2">
        <f>_xlfn.LET(_xlpm.result,ROUNDDOWN(Table134[[#This Row],[step 4]]/3,0)-2,
IF(_xlpm.result&gt;0,_xlpm.result,0)
)</f>
        <v>4468</v>
      </c>
      <c r="E5" s="2">
        <f>_xlfn.LET(_xlpm.result,ROUNDDOWN(Table134[[#This Row],[step 5]]/3,0)-2,
IF(_xlpm.result&gt;0,_xlpm.result,0)
)</f>
        <v>1487</v>
      </c>
      <c r="F5" s="2">
        <f>_xlfn.LET(_xlpm.result,ROUNDDOWN(Table134[[#This Row],[step 6]]/3,0)-2,
IF(_xlpm.result&gt;0,_xlpm.result,0)
)</f>
        <v>493</v>
      </c>
      <c r="G5" s="2">
        <f>_xlfn.LET(_xlpm.result,ROUNDDOWN(Table134[[#This Row],[step 7]]/3,0)-2,
IF(_xlpm.result&gt;0,_xlpm.result,0)
)</f>
        <v>162</v>
      </c>
      <c r="H5" s="2">
        <f>_xlfn.LET(_xlpm.result,ROUNDDOWN(Table134[[#This Row],[step 8]]/3,0)-2,
IF(_xlpm.result&gt;0,_xlpm.result,0)
)</f>
        <v>52</v>
      </c>
      <c r="I5" s="2">
        <f>_xlfn.LET(_xlpm.result,ROUNDDOWN(Table134[[#This Row],[step 9]]/3,0)-2,
IF(_xlpm.result&gt;0,_xlpm.result,0)
)</f>
        <v>15</v>
      </c>
      <c r="J5" s="2">
        <f>_xlfn.LET(_xlpm.result,ROUNDDOWN(Table134[[#This Row],[step 10]]/3,0)-2,
IF(_xlpm.result&gt;0,_xlpm.result,0)
)</f>
        <v>3</v>
      </c>
      <c r="K5" s="2">
        <f>_xlfn.LET(_xlpm.result,ROUNDDOWN(Table134[[#This Row],[step 11]]/3,0)-2,
IF(_xlpm.result&gt;0,_xlpm.result,0)
)</f>
        <v>0</v>
      </c>
      <c r="L5" s="2">
        <f>_xlfn.LET(_xlpm.result,ROUNDDOWN(Table134[[#This Row],[step 12]]/3,0)-2,
IF(_xlpm.result&gt;0,_xlpm.result,0)
)</f>
        <v>0</v>
      </c>
      <c r="M5" s="2">
        <f>_xlfn.LET(_xlpm.result,ROUNDDOWN(Table134[[#This Row],[step 13]]/3,0)-2,
IF(_xlpm.result&gt;0,_xlpm.result,0)
)</f>
        <v>0</v>
      </c>
      <c r="N5" s="2">
        <f>_xlfn.LET(_xlpm.result,ROUNDDOWN(Table134[[#This Row],[step 14]]/3,0)-2,
IF(_xlpm.result&gt;0,_xlpm.result,0)
)</f>
        <v>0</v>
      </c>
      <c r="O5" s="2">
        <f>SUMIF(Table134[[#This Row],[step 3]:[step 15]],"&gt;=0")</f>
        <v>60330</v>
      </c>
    </row>
    <row r="6" spans="1:17">
      <c r="A6" s="1">
        <v>137692</v>
      </c>
      <c r="B6" s="2">
        <f>_xlfn.LET(_xlpm.result,ROUNDDOWN(Table134[[#This Row],[input]]/3,0)-2,
IF(_xlpm.result&gt;0,_xlpm.result,0)
)</f>
        <v>45895</v>
      </c>
      <c r="C6" s="2">
        <f>_xlfn.LET(_xlpm.result,ROUNDDOWN(Table134[[#This Row],[step 3]]/3,0)-2,
IF(_xlpm.result&gt;0,_xlpm.result,0)
)</f>
        <v>15296</v>
      </c>
      <c r="D6" s="2">
        <f>_xlfn.LET(_xlpm.result,ROUNDDOWN(Table134[[#This Row],[step 4]]/3,0)-2,
IF(_xlpm.result&gt;0,_xlpm.result,0)
)</f>
        <v>5096</v>
      </c>
      <c r="E6" s="2">
        <f>_xlfn.LET(_xlpm.result,ROUNDDOWN(Table134[[#This Row],[step 5]]/3,0)-2,
IF(_xlpm.result&gt;0,_xlpm.result,0)
)</f>
        <v>1696</v>
      </c>
      <c r="F6" s="2">
        <f>_xlfn.LET(_xlpm.result,ROUNDDOWN(Table134[[#This Row],[step 6]]/3,0)-2,
IF(_xlpm.result&gt;0,_xlpm.result,0)
)</f>
        <v>563</v>
      </c>
      <c r="G6" s="2">
        <f>_xlfn.LET(_xlpm.result,ROUNDDOWN(Table134[[#This Row],[step 7]]/3,0)-2,
IF(_xlpm.result&gt;0,_xlpm.result,0)
)</f>
        <v>185</v>
      </c>
      <c r="H6" s="2">
        <f>_xlfn.LET(_xlpm.result,ROUNDDOWN(Table134[[#This Row],[step 8]]/3,0)-2,
IF(_xlpm.result&gt;0,_xlpm.result,0)
)</f>
        <v>59</v>
      </c>
      <c r="I6" s="2">
        <f>_xlfn.LET(_xlpm.result,ROUNDDOWN(Table134[[#This Row],[step 9]]/3,0)-2,
IF(_xlpm.result&gt;0,_xlpm.result,0)
)</f>
        <v>17</v>
      </c>
      <c r="J6" s="2">
        <f>_xlfn.LET(_xlpm.result,ROUNDDOWN(Table134[[#This Row],[step 10]]/3,0)-2,
IF(_xlpm.result&gt;0,_xlpm.result,0)
)</f>
        <v>3</v>
      </c>
      <c r="K6" s="2">
        <f>_xlfn.LET(_xlpm.result,ROUNDDOWN(Table134[[#This Row],[step 11]]/3,0)-2,
IF(_xlpm.result&gt;0,_xlpm.result,0)
)</f>
        <v>0</v>
      </c>
      <c r="L6" s="2">
        <f>_xlfn.LET(_xlpm.result,ROUNDDOWN(Table134[[#This Row],[step 12]]/3,0)-2,
IF(_xlpm.result&gt;0,_xlpm.result,0)
)</f>
        <v>0</v>
      </c>
      <c r="M6" s="2">
        <f>_xlfn.LET(_xlpm.result,ROUNDDOWN(Table134[[#This Row],[step 13]]/3,0)-2,
IF(_xlpm.result&gt;0,_xlpm.result,0)
)</f>
        <v>0</v>
      </c>
      <c r="N6" s="2">
        <f>_xlfn.LET(_xlpm.result,ROUNDDOWN(Table134[[#This Row],[step 14]]/3,0)-2,
IF(_xlpm.result&gt;0,_xlpm.result,0)
)</f>
        <v>0</v>
      </c>
      <c r="O6" s="2">
        <f>SUMIF(Table134[[#This Row],[step 3]:[step 15]],"&gt;=0")</f>
        <v>68810</v>
      </c>
    </row>
    <row r="7" spans="1:17">
      <c r="A7" s="1">
        <v>139037</v>
      </c>
      <c r="B7" s="2">
        <f>_xlfn.LET(_xlpm.result,ROUNDDOWN(Table134[[#This Row],[input]]/3,0)-2,
IF(_xlpm.result&gt;0,_xlpm.result,0)
)</f>
        <v>46343</v>
      </c>
      <c r="C7" s="2">
        <f>_xlfn.LET(_xlpm.result,ROUNDDOWN(Table134[[#This Row],[step 3]]/3,0)-2,
IF(_xlpm.result&gt;0,_xlpm.result,0)
)</f>
        <v>15445</v>
      </c>
      <c r="D7" s="2">
        <f>_xlfn.LET(_xlpm.result,ROUNDDOWN(Table134[[#This Row],[step 4]]/3,0)-2,
IF(_xlpm.result&gt;0,_xlpm.result,0)
)</f>
        <v>5146</v>
      </c>
      <c r="E7" s="2">
        <f>_xlfn.LET(_xlpm.result,ROUNDDOWN(Table134[[#This Row],[step 5]]/3,0)-2,
IF(_xlpm.result&gt;0,_xlpm.result,0)
)</f>
        <v>1713</v>
      </c>
      <c r="F7" s="2">
        <f>_xlfn.LET(_xlpm.result,ROUNDDOWN(Table134[[#This Row],[step 6]]/3,0)-2,
IF(_xlpm.result&gt;0,_xlpm.result,0)
)</f>
        <v>569</v>
      </c>
      <c r="G7" s="2">
        <f>_xlfn.LET(_xlpm.result,ROUNDDOWN(Table134[[#This Row],[step 7]]/3,0)-2,
IF(_xlpm.result&gt;0,_xlpm.result,0)
)</f>
        <v>187</v>
      </c>
      <c r="H7" s="2">
        <f>_xlfn.LET(_xlpm.result,ROUNDDOWN(Table134[[#This Row],[step 8]]/3,0)-2,
IF(_xlpm.result&gt;0,_xlpm.result,0)
)</f>
        <v>60</v>
      </c>
      <c r="I7" s="2">
        <f>_xlfn.LET(_xlpm.result,ROUNDDOWN(Table134[[#This Row],[step 9]]/3,0)-2,
IF(_xlpm.result&gt;0,_xlpm.result,0)
)</f>
        <v>18</v>
      </c>
      <c r="J7" s="2">
        <f>_xlfn.LET(_xlpm.result,ROUNDDOWN(Table134[[#This Row],[step 10]]/3,0)-2,
IF(_xlpm.result&gt;0,_xlpm.result,0)
)</f>
        <v>4</v>
      </c>
      <c r="K7" s="2">
        <f>_xlfn.LET(_xlpm.result,ROUNDDOWN(Table134[[#This Row],[step 11]]/3,0)-2,
IF(_xlpm.result&gt;0,_xlpm.result,0)
)</f>
        <v>0</v>
      </c>
      <c r="L7" s="2">
        <f>_xlfn.LET(_xlpm.result,ROUNDDOWN(Table134[[#This Row],[step 12]]/3,0)-2,
IF(_xlpm.result&gt;0,_xlpm.result,0)
)</f>
        <v>0</v>
      </c>
      <c r="M7" s="2">
        <f>_xlfn.LET(_xlpm.result,ROUNDDOWN(Table134[[#This Row],[step 13]]/3,0)-2,
IF(_xlpm.result&gt;0,_xlpm.result,0)
)</f>
        <v>0</v>
      </c>
      <c r="N7" s="2">
        <f>_xlfn.LET(_xlpm.result,ROUNDDOWN(Table134[[#This Row],[step 14]]/3,0)-2,
IF(_xlpm.result&gt;0,_xlpm.result,0)
)</f>
        <v>0</v>
      </c>
      <c r="O7" s="2">
        <f>SUMIF(Table134[[#This Row],[step 3]:[step 15]],"&gt;=0")</f>
        <v>69485</v>
      </c>
    </row>
    <row r="8" spans="1:17">
      <c r="A8" s="1">
        <v>72089</v>
      </c>
      <c r="B8" s="2">
        <f>_xlfn.LET(_xlpm.result,ROUNDDOWN(Table134[[#This Row],[input]]/3,0)-2,
IF(_xlpm.result&gt;0,_xlpm.result,0)
)</f>
        <v>24027</v>
      </c>
      <c r="C8" s="2">
        <f>_xlfn.LET(_xlpm.result,ROUNDDOWN(Table134[[#This Row],[step 3]]/3,0)-2,
IF(_xlpm.result&gt;0,_xlpm.result,0)
)</f>
        <v>8007</v>
      </c>
      <c r="D8" s="2">
        <f>_xlfn.LET(_xlpm.result,ROUNDDOWN(Table134[[#This Row],[step 4]]/3,0)-2,
IF(_xlpm.result&gt;0,_xlpm.result,0)
)</f>
        <v>2667</v>
      </c>
      <c r="E8" s="2">
        <f>_xlfn.LET(_xlpm.result,ROUNDDOWN(Table134[[#This Row],[step 5]]/3,0)-2,
IF(_xlpm.result&gt;0,_xlpm.result,0)
)</f>
        <v>887</v>
      </c>
      <c r="F8" s="2">
        <f>_xlfn.LET(_xlpm.result,ROUNDDOWN(Table134[[#This Row],[step 6]]/3,0)-2,
IF(_xlpm.result&gt;0,_xlpm.result,0)
)</f>
        <v>293</v>
      </c>
      <c r="G8" s="2">
        <f>_xlfn.LET(_xlpm.result,ROUNDDOWN(Table134[[#This Row],[step 7]]/3,0)-2,
IF(_xlpm.result&gt;0,_xlpm.result,0)
)</f>
        <v>95</v>
      </c>
      <c r="H8" s="2">
        <f>_xlfn.LET(_xlpm.result,ROUNDDOWN(Table134[[#This Row],[step 8]]/3,0)-2,
IF(_xlpm.result&gt;0,_xlpm.result,0)
)</f>
        <v>29</v>
      </c>
      <c r="I8" s="2">
        <f>_xlfn.LET(_xlpm.result,ROUNDDOWN(Table134[[#This Row],[step 9]]/3,0)-2,
IF(_xlpm.result&gt;0,_xlpm.result,0)
)</f>
        <v>7</v>
      </c>
      <c r="J8" s="2">
        <f>_xlfn.LET(_xlpm.result,ROUNDDOWN(Table134[[#This Row],[step 10]]/3,0)-2,
IF(_xlpm.result&gt;0,_xlpm.result,0)
)</f>
        <v>0</v>
      </c>
      <c r="K8" s="2">
        <f>_xlfn.LET(_xlpm.result,ROUNDDOWN(Table134[[#This Row],[step 11]]/3,0)-2,
IF(_xlpm.result&gt;0,_xlpm.result,0)
)</f>
        <v>0</v>
      </c>
      <c r="L8" s="2">
        <f>_xlfn.LET(_xlpm.result,ROUNDDOWN(Table134[[#This Row],[step 12]]/3,0)-2,
IF(_xlpm.result&gt;0,_xlpm.result,0)
)</f>
        <v>0</v>
      </c>
      <c r="M8" s="2">
        <f>_xlfn.LET(_xlpm.result,ROUNDDOWN(Table134[[#This Row],[step 13]]/3,0)-2,
IF(_xlpm.result&gt;0,_xlpm.result,0)
)</f>
        <v>0</v>
      </c>
      <c r="N8" s="2">
        <f>_xlfn.LET(_xlpm.result,ROUNDDOWN(Table134[[#This Row],[step 14]]/3,0)-2,
IF(_xlpm.result&gt;0,_xlpm.result,0)
)</f>
        <v>0</v>
      </c>
      <c r="O8" s="2">
        <f>SUMIF(Table134[[#This Row],[step 3]:[step 15]],"&gt;=0")</f>
        <v>36012</v>
      </c>
    </row>
    <row r="9" spans="1:17">
      <c r="A9" s="1">
        <v>133224</v>
      </c>
      <c r="B9" s="2">
        <f>_xlfn.LET(_xlpm.result,ROUNDDOWN(Table134[[#This Row],[input]]/3,0)-2,
IF(_xlpm.result&gt;0,_xlpm.result,0)
)</f>
        <v>44406</v>
      </c>
      <c r="C9" s="2">
        <f>_xlfn.LET(_xlpm.result,ROUNDDOWN(Table134[[#This Row],[step 3]]/3,0)-2,
IF(_xlpm.result&gt;0,_xlpm.result,0)
)</f>
        <v>14800</v>
      </c>
      <c r="D9" s="2">
        <f>_xlfn.LET(_xlpm.result,ROUNDDOWN(Table134[[#This Row],[step 4]]/3,0)-2,
IF(_xlpm.result&gt;0,_xlpm.result,0)
)</f>
        <v>4931</v>
      </c>
      <c r="E9" s="2">
        <f>_xlfn.LET(_xlpm.result,ROUNDDOWN(Table134[[#This Row],[step 5]]/3,0)-2,
IF(_xlpm.result&gt;0,_xlpm.result,0)
)</f>
        <v>1641</v>
      </c>
      <c r="F9" s="2">
        <f>_xlfn.LET(_xlpm.result,ROUNDDOWN(Table134[[#This Row],[step 6]]/3,0)-2,
IF(_xlpm.result&gt;0,_xlpm.result,0)
)</f>
        <v>545</v>
      </c>
      <c r="G9" s="2">
        <f>_xlfn.LET(_xlpm.result,ROUNDDOWN(Table134[[#This Row],[step 7]]/3,0)-2,
IF(_xlpm.result&gt;0,_xlpm.result,0)
)</f>
        <v>179</v>
      </c>
      <c r="H9" s="2">
        <f>_xlfn.LET(_xlpm.result,ROUNDDOWN(Table134[[#This Row],[step 8]]/3,0)-2,
IF(_xlpm.result&gt;0,_xlpm.result,0)
)</f>
        <v>57</v>
      </c>
      <c r="I9" s="2">
        <f>_xlfn.LET(_xlpm.result,ROUNDDOWN(Table134[[#This Row],[step 9]]/3,0)-2,
IF(_xlpm.result&gt;0,_xlpm.result,0)
)</f>
        <v>17</v>
      </c>
      <c r="J9" s="2">
        <f>_xlfn.LET(_xlpm.result,ROUNDDOWN(Table134[[#This Row],[step 10]]/3,0)-2,
IF(_xlpm.result&gt;0,_xlpm.result,0)
)</f>
        <v>3</v>
      </c>
      <c r="K9" s="2">
        <f>_xlfn.LET(_xlpm.result,ROUNDDOWN(Table134[[#This Row],[step 11]]/3,0)-2,
IF(_xlpm.result&gt;0,_xlpm.result,0)
)</f>
        <v>0</v>
      </c>
      <c r="L9" s="2">
        <f>_xlfn.LET(_xlpm.result,ROUNDDOWN(Table134[[#This Row],[step 12]]/3,0)-2,
IF(_xlpm.result&gt;0,_xlpm.result,0)
)</f>
        <v>0</v>
      </c>
      <c r="M9" s="2">
        <f>_xlfn.LET(_xlpm.result,ROUNDDOWN(Table134[[#This Row],[step 13]]/3,0)-2,
IF(_xlpm.result&gt;0,_xlpm.result,0)
)</f>
        <v>0</v>
      </c>
      <c r="N9" s="2">
        <f>_xlfn.LET(_xlpm.result,ROUNDDOWN(Table134[[#This Row],[step 14]]/3,0)-2,
IF(_xlpm.result&gt;0,_xlpm.result,0)
)</f>
        <v>0</v>
      </c>
      <c r="O9" s="2">
        <f>SUMIF(Table134[[#This Row],[step 3]:[step 15]],"&gt;=0")</f>
        <v>66579</v>
      </c>
    </row>
    <row r="10" spans="1:17">
      <c r="A10" s="1">
        <v>102168</v>
      </c>
      <c r="B10" s="2">
        <f>_xlfn.LET(_xlpm.result,ROUNDDOWN(Table134[[#This Row],[input]]/3,0)-2,
IF(_xlpm.result&gt;0,_xlpm.result,0)
)</f>
        <v>34054</v>
      </c>
      <c r="C10" s="2">
        <f>_xlfn.LET(_xlpm.result,ROUNDDOWN(Table134[[#This Row],[step 3]]/3,0)-2,
IF(_xlpm.result&gt;0,_xlpm.result,0)
)</f>
        <v>11349</v>
      </c>
      <c r="D10" s="2">
        <f>_xlfn.LET(_xlpm.result,ROUNDDOWN(Table134[[#This Row],[step 4]]/3,0)-2,
IF(_xlpm.result&gt;0,_xlpm.result,0)
)</f>
        <v>3781</v>
      </c>
      <c r="E10" s="2">
        <f>_xlfn.LET(_xlpm.result,ROUNDDOWN(Table134[[#This Row],[step 5]]/3,0)-2,
IF(_xlpm.result&gt;0,_xlpm.result,0)
)</f>
        <v>1258</v>
      </c>
      <c r="F10" s="2">
        <f>_xlfn.LET(_xlpm.result,ROUNDDOWN(Table134[[#This Row],[step 6]]/3,0)-2,
IF(_xlpm.result&gt;0,_xlpm.result,0)
)</f>
        <v>417</v>
      </c>
      <c r="G10" s="2">
        <f>_xlfn.LET(_xlpm.result,ROUNDDOWN(Table134[[#This Row],[step 7]]/3,0)-2,
IF(_xlpm.result&gt;0,_xlpm.result,0)
)</f>
        <v>137</v>
      </c>
      <c r="H10" s="2">
        <f>_xlfn.LET(_xlpm.result,ROUNDDOWN(Table134[[#This Row],[step 8]]/3,0)-2,
IF(_xlpm.result&gt;0,_xlpm.result,0)
)</f>
        <v>43</v>
      </c>
      <c r="I10" s="2">
        <f>_xlfn.LET(_xlpm.result,ROUNDDOWN(Table134[[#This Row],[step 9]]/3,0)-2,
IF(_xlpm.result&gt;0,_xlpm.result,0)
)</f>
        <v>12</v>
      </c>
      <c r="J10" s="2">
        <f>_xlfn.LET(_xlpm.result,ROUNDDOWN(Table134[[#This Row],[step 10]]/3,0)-2,
IF(_xlpm.result&gt;0,_xlpm.result,0)
)</f>
        <v>2</v>
      </c>
      <c r="K10" s="2">
        <f>_xlfn.LET(_xlpm.result,ROUNDDOWN(Table134[[#This Row],[step 11]]/3,0)-2,
IF(_xlpm.result&gt;0,_xlpm.result,0)
)</f>
        <v>0</v>
      </c>
      <c r="L10" s="2">
        <f>_xlfn.LET(_xlpm.result,ROUNDDOWN(Table134[[#This Row],[step 12]]/3,0)-2,
IF(_xlpm.result&gt;0,_xlpm.result,0)
)</f>
        <v>0</v>
      </c>
      <c r="M10" s="2">
        <f>_xlfn.LET(_xlpm.result,ROUNDDOWN(Table134[[#This Row],[step 13]]/3,0)-2,
IF(_xlpm.result&gt;0,_xlpm.result,0)
)</f>
        <v>0</v>
      </c>
      <c r="N10" s="2">
        <f>_xlfn.LET(_xlpm.result,ROUNDDOWN(Table134[[#This Row],[step 14]]/3,0)-2,
IF(_xlpm.result&gt;0,_xlpm.result,0)
)</f>
        <v>0</v>
      </c>
      <c r="O10" s="2">
        <f>SUMIF(Table134[[#This Row],[step 3]:[step 15]],"&gt;=0")</f>
        <v>51053</v>
      </c>
    </row>
    <row r="11" spans="1:17">
      <c r="A11" s="1">
        <v>100679</v>
      </c>
      <c r="B11" s="2">
        <f>_xlfn.LET(_xlpm.result,ROUNDDOWN(Table134[[#This Row],[input]]/3,0)-2,
IF(_xlpm.result&gt;0,_xlpm.result,0)
)</f>
        <v>33557</v>
      </c>
      <c r="C11" s="2">
        <f>_xlfn.LET(_xlpm.result,ROUNDDOWN(Table134[[#This Row],[step 3]]/3,0)-2,
IF(_xlpm.result&gt;0,_xlpm.result,0)
)</f>
        <v>11183</v>
      </c>
      <c r="D11" s="2">
        <f>_xlfn.LET(_xlpm.result,ROUNDDOWN(Table134[[#This Row],[step 4]]/3,0)-2,
IF(_xlpm.result&gt;0,_xlpm.result,0)
)</f>
        <v>3725</v>
      </c>
      <c r="E11" s="2">
        <f>_xlfn.LET(_xlpm.result,ROUNDDOWN(Table134[[#This Row],[step 5]]/3,0)-2,
IF(_xlpm.result&gt;0,_xlpm.result,0)
)</f>
        <v>1239</v>
      </c>
      <c r="F11" s="2">
        <f>_xlfn.LET(_xlpm.result,ROUNDDOWN(Table134[[#This Row],[step 6]]/3,0)-2,
IF(_xlpm.result&gt;0,_xlpm.result,0)
)</f>
        <v>411</v>
      </c>
      <c r="G11" s="2">
        <f>_xlfn.LET(_xlpm.result,ROUNDDOWN(Table134[[#This Row],[step 7]]/3,0)-2,
IF(_xlpm.result&gt;0,_xlpm.result,0)
)</f>
        <v>135</v>
      </c>
      <c r="H11" s="2">
        <f>_xlfn.LET(_xlpm.result,ROUNDDOWN(Table134[[#This Row],[step 8]]/3,0)-2,
IF(_xlpm.result&gt;0,_xlpm.result,0)
)</f>
        <v>43</v>
      </c>
      <c r="I11" s="2">
        <f>_xlfn.LET(_xlpm.result,ROUNDDOWN(Table134[[#This Row],[step 9]]/3,0)-2,
IF(_xlpm.result&gt;0,_xlpm.result,0)
)</f>
        <v>12</v>
      </c>
      <c r="J11" s="2">
        <f>_xlfn.LET(_xlpm.result,ROUNDDOWN(Table134[[#This Row],[step 10]]/3,0)-2,
IF(_xlpm.result&gt;0,_xlpm.result,0)
)</f>
        <v>2</v>
      </c>
      <c r="K11" s="2">
        <f>_xlfn.LET(_xlpm.result,ROUNDDOWN(Table134[[#This Row],[step 11]]/3,0)-2,
IF(_xlpm.result&gt;0,_xlpm.result,0)
)</f>
        <v>0</v>
      </c>
      <c r="L11" s="2">
        <f>_xlfn.LET(_xlpm.result,ROUNDDOWN(Table134[[#This Row],[step 12]]/3,0)-2,
IF(_xlpm.result&gt;0,_xlpm.result,0)
)</f>
        <v>0</v>
      </c>
      <c r="M11" s="2">
        <f>_xlfn.LET(_xlpm.result,ROUNDDOWN(Table134[[#This Row],[step 13]]/3,0)-2,
IF(_xlpm.result&gt;0,_xlpm.result,0)
)</f>
        <v>0</v>
      </c>
      <c r="N11" s="2">
        <f>_xlfn.LET(_xlpm.result,ROUNDDOWN(Table134[[#This Row],[step 14]]/3,0)-2,
IF(_xlpm.result&gt;0,_xlpm.result,0)
)</f>
        <v>0</v>
      </c>
      <c r="O11" s="2">
        <f>SUMIF(Table134[[#This Row],[step 3]:[step 15]],"&gt;=0")</f>
        <v>50307</v>
      </c>
    </row>
    <row r="12" spans="1:17">
      <c r="A12" s="1">
        <v>122298</v>
      </c>
      <c r="B12" s="2">
        <f>_xlfn.LET(_xlpm.result,ROUNDDOWN(Table134[[#This Row],[input]]/3,0)-2,
IF(_xlpm.result&gt;0,_xlpm.result,0)
)</f>
        <v>40764</v>
      </c>
      <c r="C12" s="2">
        <f>_xlfn.LET(_xlpm.result,ROUNDDOWN(Table134[[#This Row],[step 3]]/3,0)-2,
IF(_xlpm.result&gt;0,_xlpm.result,0)
)</f>
        <v>13586</v>
      </c>
      <c r="D12" s="2">
        <f>_xlfn.LET(_xlpm.result,ROUNDDOWN(Table134[[#This Row],[step 4]]/3,0)-2,
IF(_xlpm.result&gt;0,_xlpm.result,0)
)</f>
        <v>4526</v>
      </c>
      <c r="E12" s="2">
        <f>_xlfn.LET(_xlpm.result,ROUNDDOWN(Table134[[#This Row],[step 5]]/3,0)-2,
IF(_xlpm.result&gt;0,_xlpm.result,0)
)</f>
        <v>1506</v>
      </c>
      <c r="F12" s="2">
        <f>_xlfn.LET(_xlpm.result,ROUNDDOWN(Table134[[#This Row],[step 6]]/3,0)-2,
IF(_xlpm.result&gt;0,_xlpm.result,0)
)</f>
        <v>500</v>
      </c>
      <c r="G12" s="2">
        <f>_xlfn.LET(_xlpm.result,ROUNDDOWN(Table134[[#This Row],[step 7]]/3,0)-2,
IF(_xlpm.result&gt;0,_xlpm.result,0)
)</f>
        <v>164</v>
      </c>
      <c r="H12" s="2">
        <f>_xlfn.LET(_xlpm.result,ROUNDDOWN(Table134[[#This Row],[step 8]]/3,0)-2,
IF(_xlpm.result&gt;0,_xlpm.result,0)
)</f>
        <v>52</v>
      </c>
      <c r="I12" s="2">
        <f>_xlfn.LET(_xlpm.result,ROUNDDOWN(Table134[[#This Row],[step 9]]/3,0)-2,
IF(_xlpm.result&gt;0,_xlpm.result,0)
)</f>
        <v>15</v>
      </c>
      <c r="J12" s="2">
        <f>_xlfn.LET(_xlpm.result,ROUNDDOWN(Table134[[#This Row],[step 10]]/3,0)-2,
IF(_xlpm.result&gt;0,_xlpm.result,0)
)</f>
        <v>3</v>
      </c>
      <c r="K12" s="2">
        <f>_xlfn.LET(_xlpm.result,ROUNDDOWN(Table134[[#This Row],[step 11]]/3,0)-2,
IF(_xlpm.result&gt;0,_xlpm.result,0)
)</f>
        <v>0</v>
      </c>
      <c r="L12" s="2">
        <f>_xlfn.LET(_xlpm.result,ROUNDDOWN(Table134[[#This Row],[step 12]]/3,0)-2,
IF(_xlpm.result&gt;0,_xlpm.result,0)
)</f>
        <v>0</v>
      </c>
      <c r="M12" s="2">
        <f>_xlfn.LET(_xlpm.result,ROUNDDOWN(Table134[[#This Row],[step 13]]/3,0)-2,
IF(_xlpm.result&gt;0,_xlpm.result,0)
)</f>
        <v>0</v>
      </c>
      <c r="N12" s="2">
        <f>_xlfn.LET(_xlpm.result,ROUNDDOWN(Table134[[#This Row],[step 14]]/3,0)-2,
IF(_xlpm.result&gt;0,_xlpm.result,0)
)</f>
        <v>0</v>
      </c>
      <c r="O12" s="2">
        <f>SUMIF(Table134[[#This Row],[step 3]:[step 15]],"&gt;=0")</f>
        <v>61116</v>
      </c>
    </row>
    <row r="13" spans="1:17">
      <c r="A13" s="1">
        <v>132969</v>
      </c>
      <c r="B13" s="2">
        <f>_xlfn.LET(_xlpm.result,ROUNDDOWN(Table134[[#This Row],[input]]/3,0)-2,
IF(_xlpm.result&gt;0,_xlpm.result,0)
)</f>
        <v>44321</v>
      </c>
      <c r="C13" s="2">
        <f>_xlfn.LET(_xlpm.result,ROUNDDOWN(Table134[[#This Row],[step 3]]/3,0)-2,
IF(_xlpm.result&gt;0,_xlpm.result,0)
)</f>
        <v>14771</v>
      </c>
      <c r="D13" s="2">
        <f>_xlfn.LET(_xlpm.result,ROUNDDOWN(Table134[[#This Row],[step 4]]/3,0)-2,
IF(_xlpm.result&gt;0,_xlpm.result,0)
)</f>
        <v>4921</v>
      </c>
      <c r="E13" s="2">
        <f>_xlfn.LET(_xlpm.result,ROUNDDOWN(Table134[[#This Row],[step 5]]/3,0)-2,
IF(_xlpm.result&gt;0,_xlpm.result,0)
)</f>
        <v>1638</v>
      </c>
      <c r="F13" s="2">
        <f>_xlfn.LET(_xlpm.result,ROUNDDOWN(Table134[[#This Row],[step 6]]/3,0)-2,
IF(_xlpm.result&gt;0,_xlpm.result,0)
)</f>
        <v>544</v>
      </c>
      <c r="G13" s="2">
        <f>_xlfn.LET(_xlpm.result,ROUNDDOWN(Table134[[#This Row],[step 7]]/3,0)-2,
IF(_xlpm.result&gt;0,_xlpm.result,0)
)</f>
        <v>179</v>
      </c>
      <c r="H13" s="2">
        <f>_xlfn.LET(_xlpm.result,ROUNDDOWN(Table134[[#This Row],[step 8]]/3,0)-2,
IF(_xlpm.result&gt;0,_xlpm.result,0)
)</f>
        <v>57</v>
      </c>
      <c r="I13" s="2">
        <f>_xlfn.LET(_xlpm.result,ROUNDDOWN(Table134[[#This Row],[step 9]]/3,0)-2,
IF(_xlpm.result&gt;0,_xlpm.result,0)
)</f>
        <v>17</v>
      </c>
      <c r="J13" s="2">
        <f>_xlfn.LET(_xlpm.result,ROUNDDOWN(Table134[[#This Row],[step 10]]/3,0)-2,
IF(_xlpm.result&gt;0,_xlpm.result,0)
)</f>
        <v>3</v>
      </c>
      <c r="K13" s="2">
        <f>_xlfn.LET(_xlpm.result,ROUNDDOWN(Table134[[#This Row],[step 11]]/3,0)-2,
IF(_xlpm.result&gt;0,_xlpm.result,0)
)</f>
        <v>0</v>
      </c>
      <c r="L13" s="2">
        <f>_xlfn.LET(_xlpm.result,ROUNDDOWN(Table134[[#This Row],[step 12]]/3,0)-2,
IF(_xlpm.result&gt;0,_xlpm.result,0)
)</f>
        <v>0</v>
      </c>
      <c r="M13" s="2">
        <f>_xlfn.LET(_xlpm.result,ROUNDDOWN(Table134[[#This Row],[step 13]]/3,0)-2,
IF(_xlpm.result&gt;0,_xlpm.result,0)
)</f>
        <v>0</v>
      </c>
      <c r="N13" s="2">
        <f>_xlfn.LET(_xlpm.result,ROUNDDOWN(Table134[[#This Row],[step 14]]/3,0)-2,
IF(_xlpm.result&gt;0,_xlpm.result,0)
)</f>
        <v>0</v>
      </c>
      <c r="O13" s="2">
        <f>SUMIF(Table134[[#This Row],[step 3]:[step 15]],"&gt;=0")</f>
        <v>66451</v>
      </c>
    </row>
    <row r="14" spans="1:17">
      <c r="A14" s="1">
        <v>109196</v>
      </c>
      <c r="B14" s="2">
        <f>_xlfn.LET(_xlpm.result,ROUNDDOWN(Table134[[#This Row],[input]]/3,0)-2,
IF(_xlpm.result&gt;0,_xlpm.result,0)
)</f>
        <v>36396</v>
      </c>
      <c r="C14" s="2">
        <f>_xlfn.LET(_xlpm.result,ROUNDDOWN(Table134[[#This Row],[step 3]]/3,0)-2,
IF(_xlpm.result&gt;0,_xlpm.result,0)
)</f>
        <v>12130</v>
      </c>
      <c r="D14" s="2">
        <f>_xlfn.LET(_xlpm.result,ROUNDDOWN(Table134[[#This Row],[step 4]]/3,0)-2,
IF(_xlpm.result&gt;0,_xlpm.result,0)
)</f>
        <v>4041</v>
      </c>
      <c r="E14" s="2">
        <f>_xlfn.LET(_xlpm.result,ROUNDDOWN(Table134[[#This Row],[step 5]]/3,0)-2,
IF(_xlpm.result&gt;0,_xlpm.result,0)
)</f>
        <v>1345</v>
      </c>
      <c r="F14" s="2">
        <f>_xlfn.LET(_xlpm.result,ROUNDDOWN(Table134[[#This Row],[step 6]]/3,0)-2,
IF(_xlpm.result&gt;0,_xlpm.result,0)
)</f>
        <v>446</v>
      </c>
      <c r="G14" s="2">
        <f>_xlfn.LET(_xlpm.result,ROUNDDOWN(Table134[[#This Row],[step 7]]/3,0)-2,
IF(_xlpm.result&gt;0,_xlpm.result,0)
)</f>
        <v>146</v>
      </c>
      <c r="H14" s="2">
        <f>_xlfn.LET(_xlpm.result,ROUNDDOWN(Table134[[#This Row],[step 8]]/3,0)-2,
IF(_xlpm.result&gt;0,_xlpm.result,0)
)</f>
        <v>46</v>
      </c>
      <c r="I14" s="2">
        <f>_xlfn.LET(_xlpm.result,ROUNDDOWN(Table134[[#This Row],[step 9]]/3,0)-2,
IF(_xlpm.result&gt;0,_xlpm.result,0)
)</f>
        <v>13</v>
      </c>
      <c r="J14" s="2">
        <f>_xlfn.LET(_xlpm.result,ROUNDDOWN(Table134[[#This Row],[step 10]]/3,0)-2,
IF(_xlpm.result&gt;0,_xlpm.result,0)
)</f>
        <v>2</v>
      </c>
      <c r="K14" s="2">
        <f>_xlfn.LET(_xlpm.result,ROUNDDOWN(Table134[[#This Row],[step 11]]/3,0)-2,
IF(_xlpm.result&gt;0,_xlpm.result,0)
)</f>
        <v>0</v>
      </c>
      <c r="L14" s="2">
        <f>_xlfn.LET(_xlpm.result,ROUNDDOWN(Table134[[#This Row],[step 12]]/3,0)-2,
IF(_xlpm.result&gt;0,_xlpm.result,0)
)</f>
        <v>0</v>
      </c>
      <c r="M14" s="2">
        <f>_xlfn.LET(_xlpm.result,ROUNDDOWN(Table134[[#This Row],[step 13]]/3,0)-2,
IF(_xlpm.result&gt;0,_xlpm.result,0)
)</f>
        <v>0</v>
      </c>
      <c r="N14" s="2">
        <f>_xlfn.LET(_xlpm.result,ROUNDDOWN(Table134[[#This Row],[step 14]]/3,0)-2,
IF(_xlpm.result&gt;0,_xlpm.result,0)
)</f>
        <v>0</v>
      </c>
      <c r="O14" s="2">
        <f>SUMIF(Table134[[#This Row],[step 3]:[step 15]],"&gt;=0")</f>
        <v>54565</v>
      </c>
    </row>
    <row r="15" spans="1:17">
      <c r="A15" s="1">
        <v>85162</v>
      </c>
      <c r="B15" s="2">
        <f>_xlfn.LET(_xlpm.result,ROUNDDOWN(Table134[[#This Row],[input]]/3,0)-2,
IF(_xlpm.result&gt;0,_xlpm.result,0)
)</f>
        <v>28385</v>
      </c>
      <c r="C15" s="2">
        <f>_xlfn.LET(_xlpm.result,ROUNDDOWN(Table134[[#This Row],[step 3]]/3,0)-2,
IF(_xlpm.result&gt;0,_xlpm.result,0)
)</f>
        <v>9459</v>
      </c>
      <c r="D15" s="2">
        <f>_xlfn.LET(_xlpm.result,ROUNDDOWN(Table134[[#This Row],[step 4]]/3,0)-2,
IF(_xlpm.result&gt;0,_xlpm.result,0)
)</f>
        <v>3151</v>
      </c>
      <c r="E15" s="2">
        <f>_xlfn.LET(_xlpm.result,ROUNDDOWN(Table134[[#This Row],[step 5]]/3,0)-2,
IF(_xlpm.result&gt;0,_xlpm.result,0)
)</f>
        <v>1048</v>
      </c>
      <c r="F15" s="2">
        <f>_xlfn.LET(_xlpm.result,ROUNDDOWN(Table134[[#This Row],[step 6]]/3,0)-2,
IF(_xlpm.result&gt;0,_xlpm.result,0)
)</f>
        <v>347</v>
      </c>
      <c r="G15" s="2">
        <f>_xlfn.LET(_xlpm.result,ROUNDDOWN(Table134[[#This Row],[step 7]]/3,0)-2,
IF(_xlpm.result&gt;0,_xlpm.result,0)
)</f>
        <v>113</v>
      </c>
      <c r="H15" s="2">
        <f>_xlfn.LET(_xlpm.result,ROUNDDOWN(Table134[[#This Row],[step 8]]/3,0)-2,
IF(_xlpm.result&gt;0,_xlpm.result,0)
)</f>
        <v>35</v>
      </c>
      <c r="I15" s="2">
        <f>_xlfn.LET(_xlpm.result,ROUNDDOWN(Table134[[#This Row],[step 9]]/3,0)-2,
IF(_xlpm.result&gt;0,_xlpm.result,0)
)</f>
        <v>9</v>
      </c>
      <c r="J15" s="2">
        <f>_xlfn.LET(_xlpm.result,ROUNDDOWN(Table134[[#This Row],[step 10]]/3,0)-2,
IF(_xlpm.result&gt;0,_xlpm.result,0)
)</f>
        <v>1</v>
      </c>
      <c r="K15" s="2">
        <f>_xlfn.LET(_xlpm.result,ROUNDDOWN(Table134[[#This Row],[step 11]]/3,0)-2,
IF(_xlpm.result&gt;0,_xlpm.result,0)
)</f>
        <v>0</v>
      </c>
      <c r="L15" s="2">
        <f>_xlfn.LET(_xlpm.result,ROUNDDOWN(Table134[[#This Row],[step 12]]/3,0)-2,
IF(_xlpm.result&gt;0,_xlpm.result,0)
)</f>
        <v>0</v>
      </c>
      <c r="M15" s="2">
        <f>_xlfn.LET(_xlpm.result,ROUNDDOWN(Table134[[#This Row],[step 13]]/3,0)-2,
IF(_xlpm.result&gt;0,_xlpm.result,0)
)</f>
        <v>0</v>
      </c>
      <c r="N15" s="2">
        <f>_xlfn.LET(_xlpm.result,ROUNDDOWN(Table134[[#This Row],[step 14]]/3,0)-2,
IF(_xlpm.result&gt;0,_xlpm.result,0)
)</f>
        <v>0</v>
      </c>
      <c r="O15" s="2">
        <f>SUMIF(Table134[[#This Row],[step 3]:[step 15]],"&gt;=0")</f>
        <v>42548</v>
      </c>
    </row>
    <row r="16" spans="1:17">
      <c r="A16" s="1">
        <v>66316</v>
      </c>
      <c r="B16" s="2">
        <f>_xlfn.LET(_xlpm.result,ROUNDDOWN(Table134[[#This Row],[input]]/3,0)-2,
IF(_xlpm.result&gt;0,_xlpm.result,0)
)</f>
        <v>22103</v>
      </c>
      <c r="C16" s="2">
        <f>_xlfn.LET(_xlpm.result,ROUNDDOWN(Table134[[#This Row],[step 3]]/3,0)-2,
IF(_xlpm.result&gt;0,_xlpm.result,0)
)</f>
        <v>7365</v>
      </c>
      <c r="D16" s="2">
        <f>_xlfn.LET(_xlpm.result,ROUNDDOWN(Table134[[#This Row],[step 4]]/3,0)-2,
IF(_xlpm.result&gt;0,_xlpm.result,0)
)</f>
        <v>2453</v>
      </c>
      <c r="E16" s="2">
        <f>_xlfn.LET(_xlpm.result,ROUNDDOWN(Table134[[#This Row],[step 5]]/3,0)-2,
IF(_xlpm.result&gt;0,_xlpm.result,0)
)</f>
        <v>815</v>
      </c>
      <c r="F16" s="2">
        <f>_xlfn.LET(_xlpm.result,ROUNDDOWN(Table134[[#This Row],[step 6]]/3,0)-2,
IF(_xlpm.result&gt;0,_xlpm.result,0)
)</f>
        <v>269</v>
      </c>
      <c r="G16" s="2">
        <f>_xlfn.LET(_xlpm.result,ROUNDDOWN(Table134[[#This Row],[step 7]]/3,0)-2,
IF(_xlpm.result&gt;0,_xlpm.result,0)
)</f>
        <v>87</v>
      </c>
      <c r="H16" s="2">
        <f>_xlfn.LET(_xlpm.result,ROUNDDOWN(Table134[[#This Row],[step 8]]/3,0)-2,
IF(_xlpm.result&gt;0,_xlpm.result,0)
)</f>
        <v>27</v>
      </c>
      <c r="I16" s="2">
        <f>_xlfn.LET(_xlpm.result,ROUNDDOWN(Table134[[#This Row],[step 9]]/3,0)-2,
IF(_xlpm.result&gt;0,_xlpm.result,0)
)</f>
        <v>7</v>
      </c>
      <c r="J16" s="2">
        <f>_xlfn.LET(_xlpm.result,ROUNDDOWN(Table134[[#This Row],[step 10]]/3,0)-2,
IF(_xlpm.result&gt;0,_xlpm.result,0)
)</f>
        <v>0</v>
      </c>
      <c r="K16" s="2">
        <f>_xlfn.LET(_xlpm.result,ROUNDDOWN(Table134[[#This Row],[step 11]]/3,0)-2,
IF(_xlpm.result&gt;0,_xlpm.result,0)
)</f>
        <v>0</v>
      </c>
      <c r="L16" s="2">
        <f>_xlfn.LET(_xlpm.result,ROUNDDOWN(Table134[[#This Row],[step 12]]/3,0)-2,
IF(_xlpm.result&gt;0,_xlpm.result,0)
)</f>
        <v>0</v>
      </c>
      <c r="M16" s="2">
        <f>_xlfn.LET(_xlpm.result,ROUNDDOWN(Table134[[#This Row],[step 13]]/3,0)-2,
IF(_xlpm.result&gt;0,_xlpm.result,0)
)</f>
        <v>0</v>
      </c>
      <c r="N16" s="2">
        <f>_xlfn.LET(_xlpm.result,ROUNDDOWN(Table134[[#This Row],[step 14]]/3,0)-2,
IF(_xlpm.result&gt;0,_xlpm.result,0)
)</f>
        <v>0</v>
      </c>
      <c r="O16" s="2">
        <f>SUMIF(Table134[[#This Row],[step 3]:[step 15]],"&gt;=0")</f>
        <v>33126</v>
      </c>
    </row>
    <row r="17" spans="1:15">
      <c r="A17" s="1">
        <v>68461</v>
      </c>
      <c r="B17" s="2">
        <f>_xlfn.LET(_xlpm.result,ROUNDDOWN(Table134[[#This Row],[input]]/3,0)-2,
IF(_xlpm.result&gt;0,_xlpm.result,0)
)</f>
        <v>22818</v>
      </c>
      <c r="C17" s="2">
        <f>_xlfn.LET(_xlpm.result,ROUNDDOWN(Table134[[#This Row],[step 3]]/3,0)-2,
IF(_xlpm.result&gt;0,_xlpm.result,0)
)</f>
        <v>7604</v>
      </c>
      <c r="D17" s="2">
        <f>_xlfn.LET(_xlpm.result,ROUNDDOWN(Table134[[#This Row],[step 4]]/3,0)-2,
IF(_xlpm.result&gt;0,_xlpm.result,0)
)</f>
        <v>2532</v>
      </c>
      <c r="E17" s="2">
        <f>_xlfn.LET(_xlpm.result,ROUNDDOWN(Table134[[#This Row],[step 5]]/3,0)-2,
IF(_xlpm.result&gt;0,_xlpm.result,0)
)</f>
        <v>842</v>
      </c>
      <c r="F17" s="2">
        <f>_xlfn.LET(_xlpm.result,ROUNDDOWN(Table134[[#This Row],[step 6]]/3,0)-2,
IF(_xlpm.result&gt;0,_xlpm.result,0)
)</f>
        <v>278</v>
      </c>
      <c r="G17" s="2">
        <f>_xlfn.LET(_xlpm.result,ROUNDDOWN(Table134[[#This Row],[step 7]]/3,0)-2,
IF(_xlpm.result&gt;0,_xlpm.result,0)
)</f>
        <v>90</v>
      </c>
      <c r="H17" s="2">
        <f>_xlfn.LET(_xlpm.result,ROUNDDOWN(Table134[[#This Row],[step 8]]/3,0)-2,
IF(_xlpm.result&gt;0,_xlpm.result,0)
)</f>
        <v>28</v>
      </c>
      <c r="I17" s="2">
        <f>_xlfn.LET(_xlpm.result,ROUNDDOWN(Table134[[#This Row],[step 9]]/3,0)-2,
IF(_xlpm.result&gt;0,_xlpm.result,0)
)</f>
        <v>7</v>
      </c>
      <c r="J17" s="2">
        <f>_xlfn.LET(_xlpm.result,ROUNDDOWN(Table134[[#This Row],[step 10]]/3,0)-2,
IF(_xlpm.result&gt;0,_xlpm.result,0)
)</f>
        <v>0</v>
      </c>
      <c r="K17" s="2">
        <f>_xlfn.LET(_xlpm.result,ROUNDDOWN(Table134[[#This Row],[step 11]]/3,0)-2,
IF(_xlpm.result&gt;0,_xlpm.result,0)
)</f>
        <v>0</v>
      </c>
      <c r="L17" s="2">
        <f>_xlfn.LET(_xlpm.result,ROUNDDOWN(Table134[[#This Row],[step 12]]/3,0)-2,
IF(_xlpm.result&gt;0,_xlpm.result,0)
)</f>
        <v>0</v>
      </c>
      <c r="M17" s="2">
        <f>_xlfn.LET(_xlpm.result,ROUNDDOWN(Table134[[#This Row],[step 13]]/3,0)-2,
IF(_xlpm.result&gt;0,_xlpm.result,0)
)</f>
        <v>0</v>
      </c>
      <c r="N17" s="2">
        <f>_xlfn.LET(_xlpm.result,ROUNDDOWN(Table134[[#This Row],[step 14]]/3,0)-2,
IF(_xlpm.result&gt;0,_xlpm.result,0)
)</f>
        <v>0</v>
      </c>
      <c r="O17" s="2">
        <f>SUMIF(Table134[[#This Row],[step 3]:[step 15]],"&gt;=0")</f>
        <v>34199</v>
      </c>
    </row>
    <row r="18" spans="1:15">
      <c r="A18" s="1">
        <v>87608</v>
      </c>
      <c r="B18" s="2">
        <f>_xlfn.LET(_xlpm.result,ROUNDDOWN(Table134[[#This Row],[input]]/3,0)-2,
IF(_xlpm.result&gt;0,_xlpm.result,0)
)</f>
        <v>29200</v>
      </c>
      <c r="C18" s="2">
        <f>_xlfn.LET(_xlpm.result,ROUNDDOWN(Table134[[#This Row],[step 3]]/3,0)-2,
IF(_xlpm.result&gt;0,_xlpm.result,0)
)</f>
        <v>9731</v>
      </c>
      <c r="D18" s="2">
        <f>_xlfn.LET(_xlpm.result,ROUNDDOWN(Table134[[#This Row],[step 4]]/3,0)-2,
IF(_xlpm.result&gt;0,_xlpm.result,0)
)</f>
        <v>3241</v>
      </c>
      <c r="E18" s="2">
        <f>_xlfn.LET(_xlpm.result,ROUNDDOWN(Table134[[#This Row],[step 5]]/3,0)-2,
IF(_xlpm.result&gt;0,_xlpm.result,0)
)</f>
        <v>1078</v>
      </c>
      <c r="F18" s="2">
        <f>_xlfn.LET(_xlpm.result,ROUNDDOWN(Table134[[#This Row],[step 6]]/3,0)-2,
IF(_xlpm.result&gt;0,_xlpm.result,0)
)</f>
        <v>357</v>
      </c>
      <c r="G18" s="2">
        <f>_xlfn.LET(_xlpm.result,ROUNDDOWN(Table134[[#This Row],[step 7]]/3,0)-2,
IF(_xlpm.result&gt;0,_xlpm.result,0)
)</f>
        <v>117</v>
      </c>
      <c r="H18" s="2">
        <f>_xlfn.LET(_xlpm.result,ROUNDDOWN(Table134[[#This Row],[step 8]]/3,0)-2,
IF(_xlpm.result&gt;0,_xlpm.result,0)
)</f>
        <v>37</v>
      </c>
      <c r="I18" s="2">
        <f>_xlfn.LET(_xlpm.result,ROUNDDOWN(Table134[[#This Row],[step 9]]/3,0)-2,
IF(_xlpm.result&gt;0,_xlpm.result,0)
)</f>
        <v>10</v>
      </c>
      <c r="J18" s="2">
        <f>_xlfn.LET(_xlpm.result,ROUNDDOWN(Table134[[#This Row],[step 10]]/3,0)-2,
IF(_xlpm.result&gt;0,_xlpm.result,0)
)</f>
        <v>1</v>
      </c>
      <c r="K18" s="2">
        <f>_xlfn.LET(_xlpm.result,ROUNDDOWN(Table134[[#This Row],[step 11]]/3,0)-2,
IF(_xlpm.result&gt;0,_xlpm.result,0)
)</f>
        <v>0</v>
      </c>
      <c r="L18" s="2">
        <f>_xlfn.LET(_xlpm.result,ROUNDDOWN(Table134[[#This Row],[step 12]]/3,0)-2,
IF(_xlpm.result&gt;0,_xlpm.result,0)
)</f>
        <v>0</v>
      </c>
      <c r="M18" s="2">
        <f>_xlfn.LET(_xlpm.result,ROUNDDOWN(Table134[[#This Row],[step 13]]/3,0)-2,
IF(_xlpm.result&gt;0,_xlpm.result,0)
)</f>
        <v>0</v>
      </c>
      <c r="N18" s="2">
        <f>_xlfn.LET(_xlpm.result,ROUNDDOWN(Table134[[#This Row],[step 14]]/3,0)-2,
IF(_xlpm.result&gt;0,_xlpm.result,0)
)</f>
        <v>0</v>
      </c>
      <c r="O18" s="2">
        <f>SUMIF(Table134[[#This Row],[step 3]:[step 15]],"&gt;=0")</f>
        <v>43772</v>
      </c>
    </row>
    <row r="19" spans="1:15">
      <c r="A19" s="1">
        <v>108091</v>
      </c>
      <c r="B19" s="2">
        <f>_xlfn.LET(_xlpm.result,ROUNDDOWN(Table134[[#This Row],[input]]/3,0)-2,
IF(_xlpm.result&gt;0,_xlpm.result,0)
)</f>
        <v>36028</v>
      </c>
      <c r="C19" s="2">
        <f>_xlfn.LET(_xlpm.result,ROUNDDOWN(Table134[[#This Row],[step 3]]/3,0)-2,
IF(_xlpm.result&gt;0,_xlpm.result,0)
)</f>
        <v>12007</v>
      </c>
      <c r="D19" s="2">
        <f>_xlfn.LET(_xlpm.result,ROUNDDOWN(Table134[[#This Row],[step 4]]/3,0)-2,
IF(_xlpm.result&gt;0,_xlpm.result,0)
)</f>
        <v>4000</v>
      </c>
      <c r="E19" s="2">
        <f>_xlfn.LET(_xlpm.result,ROUNDDOWN(Table134[[#This Row],[step 5]]/3,0)-2,
IF(_xlpm.result&gt;0,_xlpm.result,0)
)</f>
        <v>1331</v>
      </c>
      <c r="F19" s="2">
        <f>_xlfn.LET(_xlpm.result,ROUNDDOWN(Table134[[#This Row],[step 6]]/3,0)-2,
IF(_xlpm.result&gt;0,_xlpm.result,0)
)</f>
        <v>441</v>
      </c>
      <c r="G19" s="2">
        <f>_xlfn.LET(_xlpm.result,ROUNDDOWN(Table134[[#This Row],[step 7]]/3,0)-2,
IF(_xlpm.result&gt;0,_xlpm.result,0)
)</f>
        <v>145</v>
      </c>
      <c r="H19" s="2">
        <f>_xlfn.LET(_xlpm.result,ROUNDDOWN(Table134[[#This Row],[step 8]]/3,0)-2,
IF(_xlpm.result&gt;0,_xlpm.result,0)
)</f>
        <v>46</v>
      </c>
      <c r="I19" s="2">
        <f>_xlfn.LET(_xlpm.result,ROUNDDOWN(Table134[[#This Row],[step 9]]/3,0)-2,
IF(_xlpm.result&gt;0,_xlpm.result,0)
)</f>
        <v>13</v>
      </c>
      <c r="J19" s="2">
        <f>_xlfn.LET(_xlpm.result,ROUNDDOWN(Table134[[#This Row],[step 10]]/3,0)-2,
IF(_xlpm.result&gt;0,_xlpm.result,0)
)</f>
        <v>2</v>
      </c>
      <c r="K19" s="2">
        <f>_xlfn.LET(_xlpm.result,ROUNDDOWN(Table134[[#This Row],[step 11]]/3,0)-2,
IF(_xlpm.result&gt;0,_xlpm.result,0)
)</f>
        <v>0</v>
      </c>
      <c r="L19" s="2">
        <f>_xlfn.LET(_xlpm.result,ROUNDDOWN(Table134[[#This Row],[step 12]]/3,0)-2,
IF(_xlpm.result&gt;0,_xlpm.result,0)
)</f>
        <v>0</v>
      </c>
      <c r="M19" s="2">
        <f>_xlfn.LET(_xlpm.result,ROUNDDOWN(Table134[[#This Row],[step 13]]/3,0)-2,
IF(_xlpm.result&gt;0,_xlpm.result,0)
)</f>
        <v>0</v>
      </c>
      <c r="N19" s="2">
        <f>_xlfn.LET(_xlpm.result,ROUNDDOWN(Table134[[#This Row],[step 14]]/3,0)-2,
IF(_xlpm.result&gt;0,_xlpm.result,0)
)</f>
        <v>0</v>
      </c>
      <c r="O19" s="2">
        <f>SUMIF(Table134[[#This Row],[step 3]:[step 15]],"&gt;=0")</f>
        <v>54013</v>
      </c>
    </row>
    <row r="20" spans="1:15">
      <c r="A20" s="1">
        <v>71061</v>
      </c>
      <c r="B20" s="2">
        <f>_xlfn.LET(_xlpm.result,ROUNDDOWN(Table134[[#This Row],[input]]/3,0)-2,
IF(_xlpm.result&gt;0,_xlpm.result,0)
)</f>
        <v>23685</v>
      </c>
      <c r="C20" s="2">
        <f>_xlfn.LET(_xlpm.result,ROUNDDOWN(Table134[[#This Row],[step 3]]/3,0)-2,
IF(_xlpm.result&gt;0,_xlpm.result,0)
)</f>
        <v>7893</v>
      </c>
      <c r="D20" s="2">
        <f>_xlfn.LET(_xlpm.result,ROUNDDOWN(Table134[[#This Row],[step 4]]/3,0)-2,
IF(_xlpm.result&gt;0,_xlpm.result,0)
)</f>
        <v>2629</v>
      </c>
      <c r="E20" s="2">
        <f>_xlfn.LET(_xlpm.result,ROUNDDOWN(Table134[[#This Row],[step 5]]/3,0)-2,
IF(_xlpm.result&gt;0,_xlpm.result,0)
)</f>
        <v>874</v>
      </c>
      <c r="F20" s="2">
        <f>_xlfn.LET(_xlpm.result,ROUNDDOWN(Table134[[#This Row],[step 6]]/3,0)-2,
IF(_xlpm.result&gt;0,_xlpm.result,0)
)</f>
        <v>289</v>
      </c>
      <c r="G20" s="2">
        <f>_xlfn.LET(_xlpm.result,ROUNDDOWN(Table134[[#This Row],[step 7]]/3,0)-2,
IF(_xlpm.result&gt;0,_xlpm.result,0)
)</f>
        <v>94</v>
      </c>
      <c r="H20" s="2">
        <f>_xlfn.LET(_xlpm.result,ROUNDDOWN(Table134[[#This Row],[step 8]]/3,0)-2,
IF(_xlpm.result&gt;0,_xlpm.result,0)
)</f>
        <v>29</v>
      </c>
      <c r="I20" s="2">
        <f>_xlfn.LET(_xlpm.result,ROUNDDOWN(Table134[[#This Row],[step 9]]/3,0)-2,
IF(_xlpm.result&gt;0,_xlpm.result,0)
)</f>
        <v>7</v>
      </c>
      <c r="J20" s="2">
        <f>_xlfn.LET(_xlpm.result,ROUNDDOWN(Table134[[#This Row],[step 10]]/3,0)-2,
IF(_xlpm.result&gt;0,_xlpm.result,0)
)</f>
        <v>0</v>
      </c>
      <c r="K20" s="2">
        <f>_xlfn.LET(_xlpm.result,ROUNDDOWN(Table134[[#This Row],[step 11]]/3,0)-2,
IF(_xlpm.result&gt;0,_xlpm.result,0)
)</f>
        <v>0</v>
      </c>
      <c r="L20" s="2">
        <f>_xlfn.LET(_xlpm.result,ROUNDDOWN(Table134[[#This Row],[step 12]]/3,0)-2,
IF(_xlpm.result&gt;0,_xlpm.result,0)
)</f>
        <v>0</v>
      </c>
      <c r="M20" s="2">
        <f>_xlfn.LET(_xlpm.result,ROUNDDOWN(Table134[[#This Row],[step 13]]/3,0)-2,
IF(_xlpm.result&gt;0,_xlpm.result,0)
)</f>
        <v>0</v>
      </c>
      <c r="N20" s="2">
        <f>_xlfn.LET(_xlpm.result,ROUNDDOWN(Table134[[#This Row],[step 14]]/3,0)-2,
IF(_xlpm.result&gt;0,_xlpm.result,0)
)</f>
        <v>0</v>
      </c>
      <c r="O20" s="2">
        <f>SUMIF(Table134[[#This Row],[step 3]:[step 15]],"&gt;=0")</f>
        <v>35500</v>
      </c>
    </row>
    <row r="21" spans="1:15">
      <c r="A21" s="1">
        <v>85477</v>
      </c>
      <c r="B21" s="2">
        <f>_xlfn.LET(_xlpm.result,ROUNDDOWN(Table134[[#This Row],[input]]/3,0)-2,
IF(_xlpm.result&gt;0,_xlpm.result,0)
)</f>
        <v>28490</v>
      </c>
      <c r="C21" s="2">
        <f>_xlfn.LET(_xlpm.result,ROUNDDOWN(Table134[[#This Row],[step 3]]/3,0)-2,
IF(_xlpm.result&gt;0,_xlpm.result,0)
)</f>
        <v>9494</v>
      </c>
      <c r="D21" s="2">
        <f>_xlfn.LET(_xlpm.result,ROUNDDOWN(Table134[[#This Row],[step 4]]/3,0)-2,
IF(_xlpm.result&gt;0,_xlpm.result,0)
)</f>
        <v>3162</v>
      </c>
      <c r="E21" s="2">
        <f>_xlfn.LET(_xlpm.result,ROUNDDOWN(Table134[[#This Row],[step 5]]/3,0)-2,
IF(_xlpm.result&gt;0,_xlpm.result,0)
)</f>
        <v>1052</v>
      </c>
      <c r="F21" s="2">
        <f>_xlfn.LET(_xlpm.result,ROUNDDOWN(Table134[[#This Row],[step 6]]/3,0)-2,
IF(_xlpm.result&gt;0,_xlpm.result,0)
)</f>
        <v>348</v>
      </c>
      <c r="G21" s="2">
        <f>_xlfn.LET(_xlpm.result,ROUNDDOWN(Table134[[#This Row],[step 7]]/3,0)-2,
IF(_xlpm.result&gt;0,_xlpm.result,0)
)</f>
        <v>114</v>
      </c>
      <c r="H21" s="2">
        <f>_xlfn.LET(_xlpm.result,ROUNDDOWN(Table134[[#This Row],[step 8]]/3,0)-2,
IF(_xlpm.result&gt;0,_xlpm.result,0)
)</f>
        <v>36</v>
      </c>
      <c r="I21" s="2">
        <f>_xlfn.LET(_xlpm.result,ROUNDDOWN(Table134[[#This Row],[step 9]]/3,0)-2,
IF(_xlpm.result&gt;0,_xlpm.result,0)
)</f>
        <v>10</v>
      </c>
      <c r="J21" s="2">
        <f>_xlfn.LET(_xlpm.result,ROUNDDOWN(Table134[[#This Row],[step 10]]/3,0)-2,
IF(_xlpm.result&gt;0,_xlpm.result,0)
)</f>
        <v>1</v>
      </c>
      <c r="K21" s="2">
        <f>_xlfn.LET(_xlpm.result,ROUNDDOWN(Table134[[#This Row],[step 11]]/3,0)-2,
IF(_xlpm.result&gt;0,_xlpm.result,0)
)</f>
        <v>0</v>
      </c>
      <c r="L21" s="2">
        <f>_xlfn.LET(_xlpm.result,ROUNDDOWN(Table134[[#This Row],[step 12]]/3,0)-2,
IF(_xlpm.result&gt;0,_xlpm.result,0)
)</f>
        <v>0</v>
      </c>
      <c r="M21" s="2">
        <f>_xlfn.LET(_xlpm.result,ROUNDDOWN(Table134[[#This Row],[step 13]]/3,0)-2,
IF(_xlpm.result&gt;0,_xlpm.result,0)
)</f>
        <v>0</v>
      </c>
      <c r="N21" s="2">
        <f>_xlfn.LET(_xlpm.result,ROUNDDOWN(Table134[[#This Row],[step 14]]/3,0)-2,
IF(_xlpm.result&gt;0,_xlpm.result,0)
)</f>
        <v>0</v>
      </c>
      <c r="O21" s="2">
        <f>SUMIF(Table134[[#This Row],[step 3]:[step 15]],"&gt;=0")</f>
        <v>42707</v>
      </c>
    </row>
    <row r="22" spans="1:15">
      <c r="A22" s="1">
        <v>97748</v>
      </c>
      <c r="B22" s="2">
        <f>_xlfn.LET(_xlpm.result,ROUNDDOWN(Table134[[#This Row],[input]]/3,0)-2,
IF(_xlpm.result&gt;0,_xlpm.result,0)
)</f>
        <v>32580</v>
      </c>
      <c r="C22" s="2">
        <f>_xlfn.LET(_xlpm.result,ROUNDDOWN(Table134[[#This Row],[step 3]]/3,0)-2,
IF(_xlpm.result&gt;0,_xlpm.result,0)
)</f>
        <v>10858</v>
      </c>
      <c r="D22" s="2">
        <f>_xlfn.LET(_xlpm.result,ROUNDDOWN(Table134[[#This Row],[step 4]]/3,0)-2,
IF(_xlpm.result&gt;0,_xlpm.result,0)
)</f>
        <v>3617</v>
      </c>
      <c r="E22" s="2">
        <f>_xlfn.LET(_xlpm.result,ROUNDDOWN(Table134[[#This Row],[step 5]]/3,0)-2,
IF(_xlpm.result&gt;0,_xlpm.result,0)
)</f>
        <v>1203</v>
      </c>
      <c r="F22" s="2">
        <f>_xlfn.LET(_xlpm.result,ROUNDDOWN(Table134[[#This Row],[step 6]]/3,0)-2,
IF(_xlpm.result&gt;0,_xlpm.result,0)
)</f>
        <v>399</v>
      </c>
      <c r="G22" s="2">
        <f>_xlfn.LET(_xlpm.result,ROUNDDOWN(Table134[[#This Row],[step 7]]/3,0)-2,
IF(_xlpm.result&gt;0,_xlpm.result,0)
)</f>
        <v>131</v>
      </c>
      <c r="H22" s="2">
        <f>_xlfn.LET(_xlpm.result,ROUNDDOWN(Table134[[#This Row],[step 8]]/3,0)-2,
IF(_xlpm.result&gt;0,_xlpm.result,0)
)</f>
        <v>41</v>
      </c>
      <c r="I22" s="2">
        <f>_xlfn.LET(_xlpm.result,ROUNDDOWN(Table134[[#This Row],[step 9]]/3,0)-2,
IF(_xlpm.result&gt;0,_xlpm.result,0)
)</f>
        <v>11</v>
      </c>
      <c r="J22" s="2">
        <f>_xlfn.LET(_xlpm.result,ROUNDDOWN(Table134[[#This Row],[step 10]]/3,0)-2,
IF(_xlpm.result&gt;0,_xlpm.result,0)
)</f>
        <v>1</v>
      </c>
      <c r="K22" s="2">
        <f>_xlfn.LET(_xlpm.result,ROUNDDOWN(Table134[[#This Row],[step 11]]/3,0)-2,
IF(_xlpm.result&gt;0,_xlpm.result,0)
)</f>
        <v>0</v>
      </c>
      <c r="L22" s="2">
        <f>_xlfn.LET(_xlpm.result,ROUNDDOWN(Table134[[#This Row],[step 12]]/3,0)-2,
IF(_xlpm.result&gt;0,_xlpm.result,0)
)</f>
        <v>0</v>
      </c>
      <c r="M22" s="2">
        <f>_xlfn.LET(_xlpm.result,ROUNDDOWN(Table134[[#This Row],[step 13]]/3,0)-2,
IF(_xlpm.result&gt;0,_xlpm.result,0)
)</f>
        <v>0</v>
      </c>
      <c r="N22" s="2">
        <f>_xlfn.LET(_xlpm.result,ROUNDDOWN(Table134[[#This Row],[step 14]]/3,0)-2,
IF(_xlpm.result&gt;0,_xlpm.result,0)
)</f>
        <v>0</v>
      </c>
      <c r="O22" s="2">
        <f>SUMIF(Table134[[#This Row],[step 3]:[step 15]],"&gt;=0")</f>
        <v>48841</v>
      </c>
    </row>
    <row r="23" spans="1:15">
      <c r="A23" s="1">
        <v>105766</v>
      </c>
      <c r="B23" s="2">
        <f>_xlfn.LET(_xlpm.result,ROUNDDOWN(Table134[[#This Row],[input]]/3,0)-2,
IF(_xlpm.result&gt;0,_xlpm.result,0)
)</f>
        <v>35253</v>
      </c>
      <c r="C23" s="2">
        <f>_xlfn.LET(_xlpm.result,ROUNDDOWN(Table134[[#This Row],[step 3]]/3,0)-2,
IF(_xlpm.result&gt;0,_xlpm.result,0)
)</f>
        <v>11749</v>
      </c>
      <c r="D23" s="2">
        <f>_xlfn.LET(_xlpm.result,ROUNDDOWN(Table134[[#This Row],[step 4]]/3,0)-2,
IF(_xlpm.result&gt;0,_xlpm.result,0)
)</f>
        <v>3914</v>
      </c>
      <c r="E23" s="2">
        <f>_xlfn.LET(_xlpm.result,ROUNDDOWN(Table134[[#This Row],[step 5]]/3,0)-2,
IF(_xlpm.result&gt;0,_xlpm.result,0)
)</f>
        <v>1302</v>
      </c>
      <c r="F23" s="2">
        <f>_xlfn.LET(_xlpm.result,ROUNDDOWN(Table134[[#This Row],[step 6]]/3,0)-2,
IF(_xlpm.result&gt;0,_xlpm.result,0)
)</f>
        <v>432</v>
      </c>
      <c r="G23" s="2">
        <f>_xlfn.LET(_xlpm.result,ROUNDDOWN(Table134[[#This Row],[step 7]]/3,0)-2,
IF(_xlpm.result&gt;0,_xlpm.result,0)
)</f>
        <v>142</v>
      </c>
      <c r="H23" s="2">
        <f>_xlfn.LET(_xlpm.result,ROUNDDOWN(Table134[[#This Row],[step 8]]/3,0)-2,
IF(_xlpm.result&gt;0,_xlpm.result,0)
)</f>
        <v>45</v>
      </c>
      <c r="I23" s="2">
        <f>_xlfn.LET(_xlpm.result,ROUNDDOWN(Table134[[#This Row],[step 9]]/3,0)-2,
IF(_xlpm.result&gt;0,_xlpm.result,0)
)</f>
        <v>13</v>
      </c>
      <c r="J23" s="2">
        <f>_xlfn.LET(_xlpm.result,ROUNDDOWN(Table134[[#This Row],[step 10]]/3,0)-2,
IF(_xlpm.result&gt;0,_xlpm.result,0)
)</f>
        <v>2</v>
      </c>
      <c r="K23" s="2">
        <f>_xlfn.LET(_xlpm.result,ROUNDDOWN(Table134[[#This Row],[step 11]]/3,0)-2,
IF(_xlpm.result&gt;0,_xlpm.result,0)
)</f>
        <v>0</v>
      </c>
      <c r="L23" s="2">
        <f>_xlfn.LET(_xlpm.result,ROUNDDOWN(Table134[[#This Row],[step 12]]/3,0)-2,
IF(_xlpm.result&gt;0,_xlpm.result,0)
)</f>
        <v>0</v>
      </c>
      <c r="M23" s="2">
        <f>_xlfn.LET(_xlpm.result,ROUNDDOWN(Table134[[#This Row],[step 13]]/3,0)-2,
IF(_xlpm.result&gt;0,_xlpm.result,0)
)</f>
        <v>0</v>
      </c>
      <c r="N23" s="2">
        <f>_xlfn.LET(_xlpm.result,ROUNDDOWN(Table134[[#This Row],[step 14]]/3,0)-2,
IF(_xlpm.result&gt;0,_xlpm.result,0)
)</f>
        <v>0</v>
      </c>
      <c r="O23" s="2">
        <f>SUMIF(Table134[[#This Row],[step 3]:[step 15]],"&gt;=0")</f>
        <v>52852</v>
      </c>
    </row>
    <row r="24" spans="1:15">
      <c r="A24" s="1">
        <v>141169</v>
      </c>
      <c r="B24" s="2">
        <f>_xlfn.LET(_xlpm.result,ROUNDDOWN(Table134[[#This Row],[input]]/3,0)-2,
IF(_xlpm.result&gt;0,_xlpm.result,0)
)</f>
        <v>47054</v>
      </c>
      <c r="C24" s="2">
        <f>_xlfn.LET(_xlpm.result,ROUNDDOWN(Table134[[#This Row],[step 3]]/3,0)-2,
IF(_xlpm.result&gt;0,_xlpm.result,0)
)</f>
        <v>15682</v>
      </c>
      <c r="D24" s="2">
        <f>_xlfn.LET(_xlpm.result,ROUNDDOWN(Table134[[#This Row],[step 4]]/3,0)-2,
IF(_xlpm.result&gt;0,_xlpm.result,0)
)</f>
        <v>5225</v>
      </c>
      <c r="E24" s="2">
        <f>_xlfn.LET(_xlpm.result,ROUNDDOWN(Table134[[#This Row],[step 5]]/3,0)-2,
IF(_xlpm.result&gt;0,_xlpm.result,0)
)</f>
        <v>1739</v>
      </c>
      <c r="F24" s="2">
        <f>_xlfn.LET(_xlpm.result,ROUNDDOWN(Table134[[#This Row],[step 6]]/3,0)-2,
IF(_xlpm.result&gt;0,_xlpm.result,0)
)</f>
        <v>577</v>
      </c>
      <c r="G24" s="2">
        <f>_xlfn.LET(_xlpm.result,ROUNDDOWN(Table134[[#This Row],[step 7]]/3,0)-2,
IF(_xlpm.result&gt;0,_xlpm.result,0)
)</f>
        <v>190</v>
      </c>
      <c r="H24" s="2">
        <f>_xlfn.LET(_xlpm.result,ROUNDDOWN(Table134[[#This Row],[step 8]]/3,0)-2,
IF(_xlpm.result&gt;0,_xlpm.result,0)
)</f>
        <v>61</v>
      </c>
      <c r="I24" s="2">
        <f>_xlfn.LET(_xlpm.result,ROUNDDOWN(Table134[[#This Row],[step 9]]/3,0)-2,
IF(_xlpm.result&gt;0,_xlpm.result,0)
)</f>
        <v>18</v>
      </c>
      <c r="J24" s="2">
        <f>_xlfn.LET(_xlpm.result,ROUNDDOWN(Table134[[#This Row],[step 10]]/3,0)-2,
IF(_xlpm.result&gt;0,_xlpm.result,0)
)</f>
        <v>4</v>
      </c>
      <c r="K24" s="2">
        <f>_xlfn.LET(_xlpm.result,ROUNDDOWN(Table134[[#This Row],[step 11]]/3,0)-2,
IF(_xlpm.result&gt;0,_xlpm.result,0)
)</f>
        <v>0</v>
      </c>
      <c r="L24" s="2">
        <f>_xlfn.LET(_xlpm.result,ROUNDDOWN(Table134[[#This Row],[step 12]]/3,0)-2,
IF(_xlpm.result&gt;0,_xlpm.result,0)
)</f>
        <v>0</v>
      </c>
      <c r="M24" s="2">
        <f>_xlfn.LET(_xlpm.result,ROUNDDOWN(Table134[[#This Row],[step 13]]/3,0)-2,
IF(_xlpm.result&gt;0,_xlpm.result,0)
)</f>
        <v>0</v>
      </c>
      <c r="N24" s="2">
        <f>_xlfn.LET(_xlpm.result,ROUNDDOWN(Table134[[#This Row],[step 14]]/3,0)-2,
IF(_xlpm.result&gt;0,_xlpm.result,0)
)</f>
        <v>0</v>
      </c>
      <c r="O24" s="2">
        <f>SUMIF(Table134[[#This Row],[step 3]:[step 15]],"&gt;=0")</f>
        <v>70550</v>
      </c>
    </row>
    <row r="25" spans="1:15">
      <c r="A25" s="1">
        <v>94553</v>
      </c>
      <c r="B25" s="2">
        <f>_xlfn.LET(_xlpm.result,ROUNDDOWN(Table134[[#This Row],[input]]/3,0)-2,
IF(_xlpm.result&gt;0,_xlpm.result,0)
)</f>
        <v>31515</v>
      </c>
      <c r="C25" s="2">
        <f>_xlfn.LET(_xlpm.result,ROUNDDOWN(Table134[[#This Row],[step 3]]/3,0)-2,
IF(_xlpm.result&gt;0,_xlpm.result,0)
)</f>
        <v>10503</v>
      </c>
      <c r="D25" s="2">
        <f>_xlfn.LET(_xlpm.result,ROUNDDOWN(Table134[[#This Row],[step 4]]/3,0)-2,
IF(_xlpm.result&gt;0,_xlpm.result,0)
)</f>
        <v>3499</v>
      </c>
      <c r="E25" s="2">
        <f>_xlfn.LET(_xlpm.result,ROUNDDOWN(Table134[[#This Row],[step 5]]/3,0)-2,
IF(_xlpm.result&gt;0,_xlpm.result,0)
)</f>
        <v>1164</v>
      </c>
      <c r="F25" s="2">
        <f>_xlfn.LET(_xlpm.result,ROUNDDOWN(Table134[[#This Row],[step 6]]/3,0)-2,
IF(_xlpm.result&gt;0,_xlpm.result,0)
)</f>
        <v>386</v>
      </c>
      <c r="G25" s="2">
        <f>_xlfn.LET(_xlpm.result,ROUNDDOWN(Table134[[#This Row],[step 7]]/3,0)-2,
IF(_xlpm.result&gt;0,_xlpm.result,0)
)</f>
        <v>126</v>
      </c>
      <c r="H25" s="2">
        <f>_xlfn.LET(_xlpm.result,ROUNDDOWN(Table134[[#This Row],[step 8]]/3,0)-2,
IF(_xlpm.result&gt;0,_xlpm.result,0)
)</f>
        <v>40</v>
      </c>
      <c r="I25" s="2">
        <f>_xlfn.LET(_xlpm.result,ROUNDDOWN(Table134[[#This Row],[step 9]]/3,0)-2,
IF(_xlpm.result&gt;0,_xlpm.result,0)
)</f>
        <v>11</v>
      </c>
      <c r="J25" s="2">
        <f>_xlfn.LET(_xlpm.result,ROUNDDOWN(Table134[[#This Row],[step 10]]/3,0)-2,
IF(_xlpm.result&gt;0,_xlpm.result,0)
)</f>
        <v>1</v>
      </c>
      <c r="K25" s="2">
        <f>_xlfn.LET(_xlpm.result,ROUNDDOWN(Table134[[#This Row],[step 11]]/3,0)-2,
IF(_xlpm.result&gt;0,_xlpm.result,0)
)</f>
        <v>0</v>
      </c>
      <c r="L25" s="2">
        <f>_xlfn.LET(_xlpm.result,ROUNDDOWN(Table134[[#This Row],[step 12]]/3,0)-2,
IF(_xlpm.result&gt;0,_xlpm.result,0)
)</f>
        <v>0</v>
      </c>
      <c r="M25" s="2">
        <f>_xlfn.LET(_xlpm.result,ROUNDDOWN(Table134[[#This Row],[step 13]]/3,0)-2,
IF(_xlpm.result&gt;0,_xlpm.result,0)
)</f>
        <v>0</v>
      </c>
      <c r="N25" s="2">
        <f>_xlfn.LET(_xlpm.result,ROUNDDOWN(Table134[[#This Row],[step 14]]/3,0)-2,
IF(_xlpm.result&gt;0,_xlpm.result,0)
)</f>
        <v>0</v>
      </c>
      <c r="O25" s="2">
        <f>SUMIF(Table134[[#This Row],[step 3]:[step 15]],"&gt;=0")</f>
        <v>47245</v>
      </c>
    </row>
    <row r="26" spans="1:15">
      <c r="A26" s="1">
        <v>98932</v>
      </c>
      <c r="B26" s="2">
        <f>_xlfn.LET(_xlpm.result,ROUNDDOWN(Table134[[#This Row],[input]]/3,0)-2,
IF(_xlpm.result&gt;0,_xlpm.result,0)
)</f>
        <v>32975</v>
      </c>
      <c r="C26" s="2">
        <f>_xlfn.LET(_xlpm.result,ROUNDDOWN(Table134[[#This Row],[step 3]]/3,0)-2,
IF(_xlpm.result&gt;0,_xlpm.result,0)
)</f>
        <v>10989</v>
      </c>
      <c r="D26" s="2">
        <f>_xlfn.LET(_xlpm.result,ROUNDDOWN(Table134[[#This Row],[step 4]]/3,0)-2,
IF(_xlpm.result&gt;0,_xlpm.result,0)
)</f>
        <v>3661</v>
      </c>
      <c r="E26" s="2">
        <f>_xlfn.LET(_xlpm.result,ROUNDDOWN(Table134[[#This Row],[step 5]]/3,0)-2,
IF(_xlpm.result&gt;0,_xlpm.result,0)
)</f>
        <v>1218</v>
      </c>
      <c r="F26" s="2">
        <f>_xlfn.LET(_xlpm.result,ROUNDDOWN(Table134[[#This Row],[step 6]]/3,0)-2,
IF(_xlpm.result&gt;0,_xlpm.result,0)
)</f>
        <v>404</v>
      </c>
      <c r="G26" s="2">
        <f>_xlfn.LET(_xlpm.result,ROUNDDOWN(Table134[[#This Row],[step 7]]/3,0)-2,
IF(_xlpm.result&gt;0,_xlpm.result,0)
)</f>
        <v>132</v>
      </c>
      <c r="H26" s="2">
        <f>_xlfn.LET(_xlpm.result,ROUNDDOWN(Table134[[#This Row],[step 8]]/3,0)-2,
IF(_xlpm.result&gt;0,_xlpm.result,0)
)</f>
        <v>42</v>
      </c>
      <c r="I26" s="2">
        <f>_xlfn.LET(_xlpm.result,ROUNDDOWN(Table134[[#This Row],[step 9]]/3,0)-2,
IF(_xlpm.result&gt;0,_xlpm.result,0)
)</f>
        <v>12</v>
      </c>
      <c r="J26" s="2">
        <f>_xlfn.LET(_xlpm.result,ROUNDDOWN(Table134[[#This Row],[step 10]]/3,0)-2,
IF(_xlpm.result&gt;0,_xlpm.result,0)
)</f>
        <v>2</v>
      </c>
      <c r="K26" s="2">
        <f>_xlfn.LET(_xlpm.result,ROUNDDOWN(Table134[[#This Row],[step 11]]/3,0)-2,
IF(_xlpm.result&gt;0,_xlpm.result,0)
)</f>
        <v>0</v>
      </c>
      <c r="L26" s="2">
        <f>_xlfn.LET(_xlpm.result,ROUNDDOWN(Table134[[#This Row],[step 12]]/3,0)-2,
IF(_xlpm.result&gt;0,_xlpm.result,0)
)</f>
        <v>0</v>
      </c>
      <c r="M26" s="2">
        <f>_xlfn.LET(_xlpm.result,ROUNDDOWN(Table134[[#This Row],[step 13]]/3,0)-2,
IF(_xlpm.result&gt;0,_xlpm.result,0)
)</f>
        <v>0</v>
      </c>
      <c r="N26" s="2">
        <f>_xlfn.LET(_xlpm.result,ROUNDDOWN(Table134[[#This Row],[step 14]]/3,0)-2,
IF(_xlpm.result&gt;0,_xlpm.result,0)
)</f>
        <v>0</v>
      </c>
      <c r="O26" s="2">
        <f>SUMIF(Table134[[#This Row],[step 3]:[step 15]],"&gt;=0")</f>
        <v>49435</v>
      </c>
    </row>
    <row r="27" spans="1:15">
      <c r="A27" s="1">
        <v>134376</v>
      </c>
      <c r="B27" s="2">
        <f>_xlfn.LET(_xlpm.result,ROUNDDOWN(Table134[[#This Row],[input]]/3,0)-2,
IF(_xlpm.result&gt;0,_xlpm.result,0)
)</f>
        <v>44790</v>
      </c>
      <c r="C27" s="2">
        <f>_xlfn.LET(_xlpm.result,ROUNDDOWN(Table134[[#This Row],[step 3]]/3,0)-2,
IF(_xlpm.result&gt;0,_xlpm.result,0)
)</f>
        <v>14928</v>
      </c>
      <c r="D27" s="2">
        <f>_xlfn.LET(_xlpm.result,ROUNDDOWN(Table134[[#This Row],[step 4]]/3,0)-2,
IF(_xlpm.result&gt;0,_xlpm.result,0)
)</f>
        <v>4974</v>
      </c>
      <c r="E27" s="2">
        <f>_xlfn.LET(_xlpm.result,ROUNDDOWN(Table134[[#This Row],[step 5]]/3,0)-2,
IF(_xlpm.result&gt;0,_xlpm.result,0)
)</f>
        <v>1656</v>
      </c>
      <c r="F27" s="2">
        <f>_xlfn.LET(_xlpm.result,ROUNDDOWN(Table134[[#This Row],[step 6]]/3,0)-2,
IF(_xlpm.result&gt;0,_xlpm.result,0)
)</f>
        <v>550</v>
      </c>
      <c r="G27" s="2">
        <f>_xlfn.LET(_xlpm.result,ROUNDDOWN(Table134[[#This Row],[step 7]]/3,0)-2,
IF(_xlpm.result&gt;0,_xlpm.result,0)
)</f>
        <v>181</v>
      </c>
      <c r="H27" s="2">
        <f>_xlfn.LET(_xlpm.result,ROUNDDOWN(Table134[[#This Row],[step 8]]/3,0)-2,
IF(_xlpm.result&gt;0,_xlpm.result,0)
)</f>
        <v>58</v>
      </c>
      <c r="I27" s="2">
        <f>_xlfn.LET(_xlpm.result,ROUNDDOWN(Table134[[#This Row],[step 9]]/3,0)-2,
IF(_xlpm.result&gt;0,_xlpm.result,0)
)</f>
        <v>17</v>
      </c>
      <c r="J27" s="2">
        <f>_xlfn.LET(_xlpm.result,ROUNDDOWN(Table134[[#This Row],[step 10]]/3,0)-2,
IF(_xlpm.result&gt;0,_xlpm.result,0)
)</f>
        <v>3</v>
      </c>
      <c r="K27" s="2">
        <f>_xlfn.LET(_xlpm.result,ROUNDDOWN(Table134[[#This Row],[step 11]]/3,0)-2,
IF(_xlpm.result&gt;0,_xlpm.result,0)
)</f>
        <v>0</v>
      </c>
      <c r="L27" s="2">
        <f>_xlfn.LET(_xlpm.result,ROUNDDOWN(Table134[[#This Row],[step 12]]/3,0)-2,
IF(_xlpm.result&gt;0,_xlpm.result,0)
)</f>
        <v>0</v>
      </c>
      <c r="M27" s="2">
        <f>_xlfn.LET(_xlpm.result,ROUNDDOWN(Table134[[#This Row],[step 13]]/3,0)-2,
IF(_xlpm.result&gt;0,_xlpm.result,0)
)</f>
        <v>0</v>
      </c>
      <c r="N27" s="2">
        <f>_xlfn.LET(_xlpm.result,ROUNDDOWN(Table134[[#This Row],[step 14]]/3,0)-2,
IF(_xlpm.result&gt;0,_xlpm.result,0)
)</f>
        <v>0</v>
      </c>
      <c r="O27" s="2">
        <f>SUMIF(Table134[[#This Row],[step 3]:[step 15]],"&gt;=0")</f>
        <v>67157</v>
      </c>
    </row>
    <row r="28" spans="1:15">
      <c r="A28" s="1">
        <v>69822</v>
      </c>
      <c r="B28" s="2">
        <f>_xlfn.LET(_xlpm.result,ROUNDDOWN(Table134[[#This Row],[input]]/3,0)-2,
IF(_xlpm.result&gt;0,_xlpm.result,0)
)</f>
        <v>23272</v>
      </c>
      <c r="C28" s="2">
        <f>_xlfn.LET(_xlpm.result,ROUNDDOWN(Table134[[#This Row],[step 3]]/3,0)-2,
IF(_xlpm.result&gt;0,_xlpm.result,0)
)</f>
        <v>7755</v>
      </c>
      <c r="D28" s="2">
        <f>_xlfn.LET(_xlpm.result,ROUNDDOWN(Table134[[#This Row],[step 4]]/3,0)-2,
IF(_xlpm.result&gt;0,_xlpm.result,0)
)</f>
        <v>2583</v>
      </c>
      <c r="E28" s="2">
        <f>_xlfn.LET(_xlpm.result,ROUNDDOWN(Table134[[#This Row],[step 5]]/3,0)-2,
IF(_xlpm.result&gt;0,_xlpm.result,0)
)</f>
        <v>859</v>
      </c>
      <c r="F28" s="2">
        <f>_xlfn.LET(_xlpm.result,ROUNDDOWN(Table134[[#This Row],[step 6]]/3,0)-2,
IF(_xlpm.result&gt;0,_xlpm.result,0)
)</f>
        <v>284</v>
      </c>
      <c r="G28" s="2">
        <f>_xlfn.LET(_xlpm.result,ROUNDDOWN(Table134[[#This Row],[step 7]]/3,0)-2,
IF(_xlpm.result&gt;0,_xlpm.result,0)
)</f>
        <v>92</v>
      </c>
      <c r="H28" s="2">
        <f>_xlfn.LET(_xlpm.result,ROUNDDOWN(Table134[[#This Row],[step 8]]/3,0)-2,
IF(_xlpm.result&gt;0,_xlpm.result,0)
)</f>
        <v>28</v>
      </c>
      <c r="I28" s="2">
        <f>_xlfn.LET(_xlpm.result,ROUNDDOWN(Table134[[#This Row],[step 9]]/3,0)-2,
IF(_xlpm.result&gt;0,_xlpm.result,0)
)</f>
        <v>7</v>
      </c>
      <c r="J28" s="2">
        <f>_xlfn.LET(_xlpm.result,ROUNDDOWN(Table134[[#This Row],[step 10]]/3,0)-2,
IF(_xlpm.result&gt;0,_xlpm.result,0)
)</f>
        <v>0</v>
      </c>
      <c r="K28" s="2">
        <f>_xlfn.LET(_xlpm.result,ROUNDDOWN(Table134[[#This Row],[step 11]]/3,0)-2,
IF(_xlpm.result&gt;0,_xlpm.result,0)
)</f>
        <v>0</v>
      </c>
      <c r="L28" s="2">
        <f>_xlfn.LET(_xlpm.result,ROUNDDOWN(Table134[[#This Row],[step 12]]/3,0)-2,
IF(_xlpm.result&gt;0,_xlpm.result,0)
)</f>
        <v>0</v>
      </c>
      <c r="M28" s="2">
        <f>_xlfn.LET(_xlpm.result,ROUNDDOWN(Table134[[#This Row],[step 13]]/3,0)-2,
IF(_xlpm.result&gt;0,_xlpm.result,0)
)</f>
        <v>0</v>
      </c>
      <c r="N28" s="2">
        <f>_xlfn.LET(_xlpm.result,ROUNDDOWN(Table134[[#This Row],[step 14]]/3,0)-2,
IF(_xlpm.result&gt;0,_xlpm.result,0)
)</f>
        <v>0</v>
      </c>
      <c r="O28" s="2">
        <f>SUMIF(Table134[[#This Row],[step 3]:[step 15]],"&gt;=0")</f>
        <v>34880</v>
      </c>
    </row>
    <row r="29" spans="1:15">
      <c r="A29" s="1">
        <v>104858</v>
      </c>
      <c r="B29" s="2">
        <f>_xlfn.LET(_xlpm.result,ROUNDDOWN(Table134[[#This Row],[input]]/3,0)-2,
IF(_xlpm.result&gt;0,_xlpm.result,0)
)</f>
        <v>34950</v>
      </c>
      <c r="C29" s="2">
        <f>_xlfn.LET(_xlpm.result,ROUNDDOWN(Table134[[#This Row],[step 3]]/3,0)-2,
IF(_xlpm.result&gt;0,_xlpm.result,0)
)</f>
        <v>11648</v>
      </c>
      <c r="D29" s="2">
        <f>_xlfn.LET(_xlpm.result,ROUNDDOWN(Table134[[#This Row],[step 4]]/3,0)-2,
IF(_xlpm.result&gt;0,_xlpm.result,0)
)</f>
        <v>3880</v>
      </c>
      <c r="E29" s="2">
        <f>_xlfn.LET(_xlpm.result,ROUNDDOWN(Table134[[#This Row],[step 5]]/3,0)-2,
IF(_xlpm.result&gt;0,_xlpm.result,0)
)</f>
        <v>1291</v>
      </c>
      <c r="F29" s="2">
        <f>_xlfn.LET(_xlpm.result,ROUNDDOWN(Table134[[#This Row],[step 6]]/3,0)-2,
IF(_xlpm.result&gt;0,_xlpm.result,0)
)</f>
        <v>428</v>
      </c>
      <c r="G29" s="2">
        <f>_xlfn.LET(_xlpm.result,ROUNDDOWN(Table134[[#This Row],[step 7]]/3,0)-2,
IF(_xlpm.result&gt;0,_xlpm.result,0)
)</f>
        <v>140</v>
      </c>
      <c r="H29" s="2">
        <f>_xlfn.LET(_xlpm.result,ROUNDDOWN(Table134[[#This Row],[step 8]]/3,0)-2,
IF(_xlpm.result&gt;0,_xlpm.result,0)
)</f>
        <v>44</v>
      </c>
      <c r="I29" s="2">
        <f>_xlfn.LET(_xlpm.result,ROUNDDOWN(Table134[[#This Row],[step 9]]/3,0)-2,
IF(_xlpm.result&gt;0,_xlpm.result,0)
)</f>
        <v>12</v>
      </c>
      <c r="J29" s="2">
        <f>_xlfn.LET(_xlpm.result,ROUNDDOWN(Table134[[#This Row],[step 10]]/3,0)-2,
IF(_xlpm.result&gt;0,_xlpm.result,0)
)</f>
        <v>2</v>
      </c>
      <c r="K29" s="2">
        <f>_xlfn.LET(_xlpm.result,ROUNDDOWN(Table134[[#This Row],[step 11]]/3,0)-2,
IF(_xlpm.result&gt;0,_xlpm.result,0)
)</f>
        <v>0</v>
      </c>
      <c r="L29" s="2">
        <f>_xlfn.LET(_xlpm.result,ROUNDDOWN(Table134[[#This Row],[step 12]]/3,0)-2,
IF(_xlpm.result&gt;0,_xlpm.result,0)
)</f>
        <v>0</v>
      </c>
      <c r="M29" s="2">
        <f>_xlfn.LET(_xlpm.result,ROUNDDOWN(Table134[[#This Row],[step 13]]/3,0)-2,
IF(_xlpm.result&gt;0,_xlpm.result,0)
)</f>
        <v>0</v>
      </c>
      <c r="N29" s="2">
        <f>_xlfn.LET(_xlpm.result,ROUNDDOWN(Table134[[#This Row],[step 14]]/3,0)-2,
IF(_xlpm.result&gt;0,_xlpm.result,0)
)</f>
        <v>0</v>
      </c>
      <c r="O29" s="2">
        <f>SUMIF(Table134[[#This Row],[step 3]:[step 15]],"&gt;=0")</f>
        <v>52395</v>
      </c>
    </row>
    <row r="30" spans="1:15">
      <c r="A30" s="1">
        <v>102584</v>
      </c>
      <c r="B30" s="2">
        <f>_xlfn.LET(_xlpm.result,ROUNDDOWN(Table134[[#This Row],[input]]/3,0)-2,
IF(_xlpm.result&gt;0,_xlpm.result,0)
)</f>
        <v>34192</v>
      </c>
      <c r="C30" s="2">
        <f>_xlfn.LET(_xlpm.result,ROUNDDOWN(Table134[[#This Row],[step 3]]/3,0)-2,
IF(_xlpm.result&gt;0,_xlpm.result,0)
)</f>
        <v>11395</v>
      </c>
      <c r="D30" s="2">
        <f>_xlfn.LET(_xlpm.result,ROUNDDOWN(Table134[[#This Row],[step 4]]/3,0)-2,
IF(_xlpm.result&gt;0,_xlpm.result,0)
)</f>
        <v>3796</v>
      </c>
      <c r="E30" s="2">
        <f>_xlfn.LET(_xlpm.result,ROUNDDOWN(Table134[[#This Row],[step 5]]/3,0)-2,
IF(_xlpm.result&gt;0,_xlpm.result,0)
)</f>
        <v>1263</v>
      </c>
      <c r="F30" s="2">
        <f>_xlfn.LET(_xlpm.result,ROUNDDOWN(Table134[[#This Row],[step 6]]/3,0)-2,
IF(_xlpm.result&gt;0,_xlpm.result,0)
)</f>
        <v>419</v>
      </c>
      <c r="G30" s="2">
        <f>_xlfn.LET(_xlpm.result,ROUNDDOWN(Table134[[#This Row],[step 7]]/3,0)-2,
IF(_xlpm.result&gt;0,_xlpm.result,0)
)</f>
        <v>137</v>
      </c>
      <c r="H30" s="2">
        <f>_xlfn.LET(_xlpm.result,ROUNDDOWN(Table134[[#This Row],[step 8]]/3,0)-2,
IF(_xlpm.result&gt;0,_xlpm.result,0)
)</f>
        <v>43</v>
      </c>
      <c r="I30" s="2">
        <f>_xlfn.LET(_xlpm.result,ROUNDDOWN(Table134[[#This Row],[step 9]]/3,0)-2,
IF(_xlpm.result&gt;0,_xlpm.result,0)
)</f>
        <v>12</v>
      </c>
      <c r="J30" s="2">
        <f>_xlfn.LET(_xlpm.result,ROUNDDOWN(Table134[[#This Row],[step 10]]/3,0)-2,
IF(_xlpm.result&gt;0,_xlpm.result,0)
)</f>
        <v>2</v>
      </c>
      <c r="K30" s="2">
        <f>_xlfn.LET(_xlpm.result,ROUNDDOWN(Table134[[#This Row],[step 11]]/3,0)-2,
IF(_xlpm.result&gt;0,_xlpm.result,0)
)</f>
        <v>0</v>
      </c>
      <c r="L30" s="2">
        <f>_xlfn.LET(_xlpm.result,ROUNDDOWN(Table134[[#This Row],[step 12]]/3,0)-2,
IF(_xlpm.result&gt;0,_xlpm.result,0)
)</f>
        <v>0</v>
      </c>
      <c r="M30" s="2">
        <f>_xlfn.LET(_xlpm.result,ROUNDDOWN(Table134[[#This Row],[step 13]]/3,0)-2,
IF(_xlpm.result&gt;0,_xlpm.result,0)
)</f>
        <v>0</v>
      </c>
      <c r="N30" s="2">
        <f>_xlfn.LET(_xlpm.result,ROUNDDOWN(Table134[[#This Row],[step 14]]/3,0)-2,
IF(_xlpm.result&gt;0,_xlpm.result,0)
)</f>
        <v>0</v>
      </c>
      <c r="O30" s="2">
        <f>SUMIF(Table134[[#This Row],[step 3]:[step 15]],"&gt;=0")</f>
        <v>51259</v>
      </c>
    </row>
    <row r="31" spans="1:15">
      <c r="A31" s="1">
        <v>59682</v>
      </c>
      <c r="B31" s="2">
        <f>_xlfn.LET(_xlpm.result,ROUNDDOWN(Table134[[#This Row],[input]]/3,0)-2,
IF(_xlpm.result&gt;0,_xlpm.result,0)
)</f>
        <v>19892</v>
      </c>
      <c r="C31" s="2">
        <f>_xlfn.LET(_xlpm.result,ROUNDDOWN(Table134[[#This Row],[step 3]]/3,0)-2,
IF(_xlpm.result&gt;0,_xlpm.result,0)
)</f>
        <v>6628</v>
      </c>
      <c r="D31" s="2">
        <f>_xlfn.LET(_xlpm.result,ROUNDDOWN(Table134[[#This Row],[step 4]]/3,0)-2,
IF(_xlpm.result&gt;0,_xlpm.result,0)
)</f>
        <v>2207</v>
      </c>
      <c r="E31" s="2">
        <f>_xlfn.LET(_xlpm.result,ROUNDDOWN(Table134[[#This Row],[step 5]]/3,0)-2,
IF(_xlpm.result&gt;0,_xlpm.result,0)
)</f>
        <v>733</v>
      </c>
      <c r="F31" s="2">
        <f>_xlfn.LET(_xlpm.result,ROUNDDOWN(Table134[[#This Row],[step 6]]/3,0)-2,
IF(_xlpm.result&gt;0,_xlpm.result,0)
)</f>
        <v>242</v>
      </c>
      <c r="G31" s="2">
        <f>_xlfn.LET(_xlpm.result,ROUNDDOWN(Table134[[#This Row],[step 7]]/3,0)-2,
IF(_xlpm.result&gt;0,_xlpm.result,0)
)</f>
        <v>78</v>
      </c>
      <c r="H31" s="2">
        <f>_xlfn.LET(_xlpm.result,ROUNDDOWN(Table134[[#This Row],[step 8]]/3,0)-2,
IF(_xlpm.result&gt;0,_xlpm.result,0)
)</f>
        <v>24</v>
      </c>
      <c r="I31" s="2">
        <f>_xlfn.LET(_xlpm.result,ROUNDDOWN(Table134[[#This Row],[step 9]]/3,0)-2,
IF(_xlpm.result&gt;0,_xlpm.result,0)
)</f>
        <v>6</v>
      </c>
      <c r="J31" s="2">
        <f>_xlfn.LET(_xlpm.result,ROUNDDOWN(Table134[[#This Row],[step 10]]/3,0)-2,
IF(_xlpm.result&gt;0,_xlpm.result,0)
)</f>
        <v>0</v>
      </c>
      <c r="K31" s="2">
        <f>_xlfn.LET(_xlpm.result,ROUNDDOWN(Table134[[#This Row],[step 11]]/3,0)-2,
IF(_xlpm.result&gt;0,_xlpm.result,0)
)</f>
        <v>0</v>
      </c>
      <c r="L31" s="2">
        <f>_xlfn.LET(_xlpm.result,ROUNDDOWN(Table134[[#This Row],[step 12]]/3,0)-2,
IF(_xlpm.result&gt;0,_xlpm.result,0)
)</f>
        <v>0</v>
      </c>
      <c r="M31" s="2">
        <f>_xlfn.LET(_xlpm.result,ROUNDDOWN(Table134[[#This Row],[step 13]]/3,0)-2,
IF(_xlpm.result&gt;0,_xlpm.result,0)
)</f>
        <v>0</v>
      </c>
      <c r="N31" s="2">
        <f>_xlfn.LET(_xlpm.result,ROUNDDOWN(Table134[[#This Row],[step 14]]/3,0)-2,
IF(_xlpm.result&gt;0,_xlpm.result,0)
)</f>
        <v>0</v>
      </c>
      <c r="O31" s="2">
        <f>SUMIF(Table134[[#This Row],[step 3]:[step 15]],"&gt;=0")</f>
        <v>29810</v>
      </c>
    </row>
    <row r="32" spans="1:15">
      <c r="A32" s="1">
        <v>52092</v>
      </c>
      <c r="B32" s="2">
        <f>_xlfn.LET(_xlpm.result,ROUNDDOWN(Table134[[#This Row],[input]]/3,0)-2,
IF(_xlpm.result&gt;0,_xlpm.result,0)
)</f>
        <v>17362</v>
      </c>
      <c r="C32" s="2">
        <f>_xlfn.LET(_xlpm.result,ROUNDDOWN(Table134[[#This Row],[step 3]]/3,0)-2,
IF(_xlpm.result&gt;0,_xlpm.result,0)
)</f>
        <v>5785</v>
      </c>
      <c r="D32" s="2">
        <f>_xlfn.LET(_xlpm.result,ROUNDDOWN(Table134[[#This Row],[step 4]]/3,0)-2,
IF(_xlpm.result&gt;0,_xlpm.result,0)
)</f>
        <v>1926</v>
      </c>
      <c r="E32" s="2">
        <f>_xlfn.LET(_xlpm.result,ROUNDDOWN(Table134[[#This Row],[step 5]]/3,0)-2,
IF(_xlpm.result&gt;0,_xlpm.result,0)
)</f>
        <v>640</v>
      </c>
      <c r="F32" s="2">
        <f>_xlfn.LET(_xlpm.result,ROUNDDOWN(Table134[[#This Row],[step 6]]/3,0)-2,
IF(_xlpm.result&gt;0,_xlpm.result,0)
)</f>
        <v>211</v>
      </c>
      <c r="G32" s="2">
        <f>_xlfn.LET(_xlpm.result,ROUNDDOWN(Table134[[#This Row],[step 7]]/3,0)-2,
IF(_xlpm.result&gt;0,_xlpm.result,0)
)</f>
        <v>68</v>
      </c>
      <c r="H32" s="2">
        <f>_xlfn.LET(_xlpm.result,ROUNDDOWN(Table134[[#This Row],[step 8]]/3,0)-2,
IF(_xlpm.result&gt;0,_xlpm.result,0)
)</f>
        <v>20</v>
      </c>
      <c r="I32" s="2">
        <f>_xlfn.LET(_xlpm.result,ROUNDDOWN(Table134[[#This Row],[step 9]]/3,0)-2,
IF(_xlpm.result&gt;0,_xlpm.result,0)
)</f>
        <v>4</v>
      </c>
      <c r="J32" s="2">
        <f>_xlfn.LET(_xlpm.result,ROUNDDOWN(Table134[[#This Row],[step 10]]/3,0)-2,
IF(_xlpm.result&gt;0,_xlpm.result,0)
)</f>
        <v>0</v>
      </c>
      <c r="K32" s="2">
        <f>_xlfn.LET(_xlpm.result,ROUNDDOWN(Table134[[#This Row],[step 11]]/3,0)-2,
IF(_xlpm.result&gt;0,_xlpm.result,0)
)</f>
        <v>0</v>
      </c>
      <c r="L32" s="2">
        <f>_xlfn.LET(_xlpm.result,ROUNDDOWN(Table134[[#This Row],[step 12]]/3,0)-2,
IF(_xlpm.result&gt;0,_xlpm.result,0)
)</f>
        <v>0</v>
      </c>
      <c r="M32" s="2">
        <f>_xlfn.LET(_xlpm.result,ROUNDDOWN(Table134[[#This Row],[step 13]]/3,0)-2,
IF(_xlpm.result&gt;0,_xlpm.result,0)
)</f>
        <v>0</v>
      </c>
      <c r="N32" s="2">
        <f>_xlfn.LET(_xlpm.result,ROUNDDOWN(Table134[[#This Row],[step 14]]/3,0)-2,
IF(_xlpm.result&gt;0,_xlpm.result,0)
)</f>
        <v>0</v>
      </c>
      <c r="O32" s="2">
        <f>SUMIF(Table134[[#This Row],[step 3]:[step 15]],"&gt;=0")</f>
        <v>26016</v>
      </c>
    </row>
    <row r="33" spans="1:15">
      <c r="A33" s="1">
        <v>105784</v>
      </c>
      <c r="B33" s="2">
        <f>_xlfn.LET(_xlpm.result,ROUNDDOWN(Table134[[#This Row],[input]]/3,0)-2,
IF(_xlpm.result&gt;0,_xlpm.result,0)
)</f>
        <v>35259</v>
      </c>
      <c r="C33" s="2">
        <f>_xlfn.LET(_xlpm.result,ROUNDDOWN(Table134[[#This Row],[step 3]]/3,0)-2,
IF(_xlpm.result&gt;0,_xlpm.result,0)
)</f>
        <v>11751</v>
      </c>
      <c r="D33" s="2">
        <f>_xlfn.LET(_xlpm.result,ROUNDDOWN(Table134[[#This Row],[step 4]]/3,0)-2,
IF(_xlpm.result&gt;0,_xlpm.result,0)
)</f>
        <v>3915</v>
      </c>
      <c r="E33" s="2">
        <f>_xlfn.LET(_xlpm.result,ROUNDDOWN(Table134[[#This Row],[step 5]]/3,0)-2,
IF(_xlpm.result&gt;0,_xlpm.result,0)
)</f>
        <v>1303</v>
      </c>
      <c r="F33" s="2">
        <f>_xlfn.LET(_xlpm.result,ROUNDDOWN(Table134[[#This Row],[step 6]]/3,0)-2,
IF(_xlpm.result&gt;0,_xlpm.result,0)
)</f>
        <v>432</v>
      </c>
      <c r="G33" s="2">
        <f>_xlfn.LET(_xlpm.result,ROUNDDOWN(Table134[[#This Row],[step 7]]/3,0)-2,
IF(_xlpm.result&gt;0,_xlpm.result,0)
)</f>
        <v>142</v>
      </c>
      <c r="H33" s="2">
        <f>_xlfn.LET(_xlpm.result,ROUNDDOWN(Table134[[#This Row],[step 8]]/3,0)-2,
IF(_xlpm.result&gt;0,_xlpm.result,0)
)</f>
        <v>45</v>
      </c>
      <c r="I33" s="2">
        <f>_xlfn.LET(_xlpm.result,ROUNDDOWN(Table134[[#This Row],[step 9]]/3,0)-2,
IF(_xlpm.result&gt;0,_xlpm.result,0)
)</f>
        <v>13</v>
      </c>
      <c r="J33" s="2">
        <f>_xlfn.LET(_xlpm.result,ROUNDDOWN(Table134[[#This Row],[step 10]]/3,0)-2,
IF(_xlpm.result&gt;0,_xlpm.result,0)
)</f>
        <v>2</v>
      </c>
      <c r="K33" s="2">
        <f>_xlfn.LET(_xlpm.result,ROUNDDOWN(Table134[[#This Row],[step 11]]/3,0)-2,
IF(_xlpm.result&gt;0,_xlpm.result,0)
)</f>
        <v>0</v>
      </c>
      <c r="L33" s="2">
        <f>_xlfn.LET(_xlpm.result,ROUNDDOWN(Table134[[#This Row],[step 12]]/3,0)-2,
IF(_xlpm.result&gt;0,_xlpm.result,0)
)</f>
        <v>0</v>
      </c>
      <c r="M33" s="2">
        <f>_xlfn.LET(_xlpm.result,ROUNDDOWN(Table134[[#This Row],[step 13]]/3,0)-2,
IF(_xlpm.result&gt;0,_xlpm.result,0)
)</f>
        <v>0</v>
      </c>
      <c r="N33" s="2">
        <f>_xlfn.LET(_xlpm.result,ROUNDDOWN(Table134[[#This Row],[step 14]]/3,0)-2,
IF(_xlpm.result&gt;0,_xlpm.result,0)
)</f>
        <v>0</v>
      </c>
      <c r="O33" s="2">
        <f>SUMIF(Table134[[#This Row],[step 3]:[step 15]],"&gt;=0")</f>
        <v>52862</v>
      </c>
    </row>
    <row r="34" spans="1:15">
      <c r="A34" s="1">
        <v>144100</v>
      </c>
      <c r="B34" s="2">
        <f>_xlfn.LET(_xlpm.result,ROUNDDOWN(Table134[[#This Row],[input]]/3,0)-2,
IF(_xlpm.result&gt;0,_xlpm.result,0)
)</f>
        <v>48031</v>
      </c>
      <c r="C34" s="2">
        <f>_xlfn.LET(_xlpm.result,ROUNDDOWN(Table134[[#This Row],[step 3]]/3,0)-2,
IF(_xlpm.result&gt;0,_xlpm.result,0)
)</f>
        <v>16008</v>
      </c>
      <c r="D34" s="2">
        <f>_xlfn.LET(_xlpm.result,ROUNDDOWN(Table134[[#This Row],[step 4]]/3,0)-2,
IF(_xlpm.result&gt;0,_xlpm.result,0)
)</f>
        <v>5334</v>
      </c>
      <c r="E34" s="2">
        <f>_xlfn.LET(_xlpm.result,ROUNDDOWN(Table134[[#This Row],[step 5]]/3,0)-2,
IF(_xlpm.result&gt;0,_xlpm.result,0)
)</f>
        <v>1776</v>
      </c>
      <c r="F34" s="2">
        <f>_xlfn.LET(_xlpm.result,ROUNDDOWN(Table134[[#This Row],[step 6]]/3,0)-2,
IF(_xlpm.result&gt;0,_xlpm.result,0)
)</f>
        <v>590</v>
      </c>
      <c r="G34" s="2">
        <f>_xlfn.LET(_xlpm.result,ROUNDDOWN(Table134[[#This Row],[step 7]]/3,0)-2,
IF(_xlpm.result&gt;0,_xlpm.result,0)
)</f>
        <v>194</v>
      </c>
      <c r="H34" s="2">
        <f>_xlfn.LET(_xlpm.result,ROUNDDOWN(Table134[[#This Row],[step 8]]/3,0)-2,
IF(_xlpm.result&gt;0,_xlpm.result,0)
)</f>
        <v>62</v>
      </c>
      <c r="I34" s="2">
        <f>_xlfn.LET(_xlpm.result,ROUNDDOWN(Table134[[#This Row],[step 9]]/3,0)-2,
IF(_xlpm.result&gt;0,_xlpm.result,0)
)</f>
        <v>18</v>
      </c>
      <c r="J34" s="2">
        <f>_xlfn.LET(_xlpm.result,ROUNDDOWN(Table134[[#This Row],[step 10]]/3,0)-2,
IF(_xlpm.result&gt;0,_xlpm.result,0)
)</f>
        <v>4</v>
      </c>
      <c r="K34" s="2">
        <f>_xlfn.LET(_xlpm.result,ROUNDDOWN(Table134[[#This Row],[step 11]]/3,0)-2,
IF(_xlpm.result&gt;0,_xlpm.result,0)
)</f>
        <v>0</v>
      </c>
      <c r="L34" s="2">
        <f>_xlfn.LET(_xlpm.result,ROUNDDOWN(Table134[[#This Row],[step 12]]/3,0)-2,
IF(_xlpm.result&gt;0,_xlpm.result,0)
)</f>
        <v>0</v>
      </c>
      <c r="M34" s="2">
        <f>_xlfn.LET(_xlpm.result,ROUNDDOWN(Table134[[#This Row],[step 13]]/3,0)-2,
IF(_xlpm.result&gt;0,_xlpm.result,0)
)</f>
        <v>0</v>
      </c>
      <c r="N34" s="2">
        <f>_xlfn.LET(_xlpm.result,ROUNDDOWN(Table134[[#This Row],[step 14]]/3,0)-2,
IF(_xlpm.result&gt;0,_xlpm.result,0)
)</f>
        <v>0</v>
      </c>
      <c r="O34" s="2">
        <f>SUMIF(Table134[[#This Row],[step 3]:[step 15]],"&gt;=0")</f>
        <v>72017</v>
      </c>
    </row>
    <row r="35" spans="1:15">
      <c r="A35" s="1">
        <v>83695</v>
      </c>
      <c r="B35" s="2">
        <f>_xlfn.LET(_xlpm.result,ROUNDDOWN(Table134[[#This Row],[input]]/3,0)-2,
IF(_xlpm.result&gt;0,_xlpm.result,0)
)</f>
        <v>27896</v>
      </c>
      <c r="C35" s="2">
        <f>_xlfn.LET(_xlpm.result,ROUNDDOWN(Table134[[#This Row],[step 3]]/3,0)-2,
IF(_xlpm.result&gt;0,_xlpm.result,0)
)</f>
        <v>9296</v>
      </c>
      <c r="D35" s="2">
        <f>_xlfn.LET(_xlpm.result,ROUNDDOWN(Table134[[#This Row],[step 4]]/3,0)-2,
IF(_xlpm.result&gt;0,_xlpm.result,0)
)</f>
        <v>3096</v>
      </c>
      <c r="E35" s="2">
        <f>_xlfn.LET(_xlpm.result,ROUNDDOWN(Table134[[#This Row],[step 5]]/3,0)-2,
IF(_xlpm.result&gt;0,_xlpm.result,0)
)</f>
        <v>1030</v>
      </c>
      <c r="F35" s="2">
        <f>_xlfn.LET(_xlpm.result,ROUNDDOWN(Table134[[#This Row],[step 6]]/3,0)-2,
IF(_xlpm.result&gt;0,_xlpm.result,0)
)</f>
        <v>341</v>
      </c>
      <c r="G35" s="2">
        <f>_xlfn.LET(_xlpm.result,ROUNDDOWN(Table134[[#This Row],[step 7]]/3,0)-2,
IF(_xlpm.result&gt;0,_xlpm.result,0)
)</f>
        <v>111</v>
      </c>
      <c r="H35" s="2">
        <f>_xlfn.LET(_xlpm.result,ROUNDDOWN(Table134[[#This Row],[step 8]]/3,0)-2,
IF(_xlpm.result&gt;0,_xlpm.result,0)
)</f>
        <v>35</v>
      </c>
      <c r="I35" s="2">
        <f>_xlfn.LET(_xlpm.result,ROUNDDOWN(Table134[[#This Row],[step 9]]/3,0)-2,
IF(_xlpm.result&gt;0,_xlpm.result,0)
)</f>
        <v>9</v>
      </c>
      <c r="J35" s="2">
        <f>_xlfn.LET(_xlpm.result,ROUNDDOWN(Table134[[#This Row],[step 10]]/3,0)-2,
IF(_xlpm.result&gt;0,_xlpm.result,0)
)</f>
        <v>1</v>
      </c>
      <c r="K35" s="2">
        <f>_xlfn.LET(_xlpm.result,ROUNDDOWN(Table134[[#This Row],[step 11]]/3,0)-2,
IF(_xlpm.result&gt;0,_xlpm.result,0)
)</f>
        <v>0</v>
      </c>
      <c r="L35" s="2">
        <f>_xlfn.LET(_xlpm.result,ROUNDDOWN(Table134[[#This Row],[step 12]]/3,0)-2,
IF(_xlpm.result&gt;0,_xlpm.result,0)
)</f>
        <v>0</v>
      </c>
      <c r="M35" s="2">
        <f>_xlfn.LET(_xlpm.result,ROUNDDOWN(Table134[[#This Row],[step 13]]/3,0)-2,
IF(_xlpm.result&gt;0,_xlpm.result,0)
)</f>
        <v>0</v>
      </c>
      <c r="N35" s="2">
        <f>_xlfn.LET(_xlpm.result,ROUNDDOWN(Table134[[#This Row],[step 14]]/3,0)-2,
IF(_xlpm.result&gt;0,_xlpm.result,0)
)</f>
        <v>0</v>
      </c>
      <c r="O35" s="2">
        <f>SUMIF(Table134[[#This Row],[step 3]:[step 15]],"&gt;=0")</f>
        <v>41815</v>
      </c>
    </row>
    <row r="36" spans="1:15">
      <c r="A36" s="1">
        <v>130436</v>
      </c>
      <c r="B36" s="2">
        <f>_xlfn.LET(_xlpm.result,ROUNDDOWN(Table134[[#This Row],[input]]/3,0)-2,
IF(_xlpm.result&gt;0,_xlpm.result,0)
)</f>
        <v>43476</v>
      </c>
      <c r="C36" s="2">
        <f>_xlfn.LET(_xlpm.result,ROUNDDOWN(Table134[[#This Row],[step 3]]/3,0)-2,
IF(_xlpm.result&gt;0,_xlpm.result,0)
)</f>
        <v>14490</v>
      </c>
      <c r="D36" s="2">
        <f>_xlfn.LET(_xlpm.result,ROUNDDOWN(Table134[[#This Row],[step 4]]/3,0)-2,
IF(_xlpm.result&gt;0,_xlpm.result,0)
)</f>
        <v>4828</v>
      </c>
      <c r="E36" s="2">
        <f>_xlfn.LET(_xlpm.result,ROUNDDOWN(Table134[[#This Row],[step 5]]/3,0)-2,
IF(_xlpm.result&gt;0,_xlpm.result,0)
)</f>
        <v>1607</v>
      </c>
      <c r="F36" s="2">
        <f>_xlfn.LET(_xlpm.result,ROUNDDOWN(Table134[[#This Row],[step 6]]/3,0)-2,
IF(_xlpm.result&gt;0,_xlpm.result,0)
)</f>
        <v>533</v>
      </c>
      <c r="G36" s="2">
        <f>_xlfn.LET(_xlpm.result,ROUNDDOWN(Table134[[#This Row],[step 7]]/3,0)-2,
IF(_xlpm.result&gt;0,_xlpm.result,0)
)</f>
        <v>175</v>
      </c>
      <c r="H36" s="2">
        <f>_xlfn.LET(_xlpm.result,ROUNDDOWN(Table134[[#This Row],[step 8]]/3,0)-2,
IF(_xlpm.result&gt;0,_xlpm.result,0)
)</f>
        <v>56</v>
      </c>
      <c r="I36" s="2">
        <f>_xlfn.LET(_xlpm.result,ROUNDDOWN(Table134[[#This Row],[step 9]]/3,0)-2,
IF(_xlpm.result&gt;0,_xlpm.result,0)
)</f>
        <v>16</v>
      </c>
      <c r="J36" s="2">
        <f>_xlfn.LET(_xlpm.result,ROUNDDOWN(Table134[[#This Row],[step 10]]/3,0)-2,
IF(_xlpm.result&gt;0,_xlpm.result,0)
)</f>
        <v>3</v>
      </c>
      <c r="K36" s="2">
        <f>_xlfn.LET(_xlpm.result,ROUNDDOWN(Table134[[#This Row],[step 11]]/3,0)-2,
IF(_xlpm.result&gt;0,_xlpm.result,0)
)</f>
        <v>0</v>
      </c>
      <c r="L36" s="2">
        <f>_xlfn.LET(_xlpm.result,ROUNDDOWN(Table134[[#This Row],[step 12]]/3,0)-2,
IF(_xlpm.result&gt;0,_xlpm.result,0)
)</f>
        <v>0</v>
      </c>
      <c r="M36" s="2">
        <f>_xlfn.LET(_xlpm.result,ROUNDDOWN(Table134[[#This Row],[step 13]]/3,0)-2,
IF(_xlpm.result&gt;0,_xlpm.result,0)
)</f>
        <v>0</v>
      </c>
      <c r="N36" s="2">
        <f>_xlfn.LET(_xlpm.result,ROUNDDOWN(Table134[[#This Row],[step 14]]/3,0)-2,
IF(_xlpm.result&gt;0,_xlpm.result,0)
)</f>
        <v>0</v>
      </c>
      <c r="O36" s="2">
        <f>SUMIF(Table134[[#This Row],[step 3]:[step 15]],"&gt;=0")</f>
        <v>65184</v>
      </c>
    </row>
    <row r="37" spans="1:15">
      <c r="A37" s="1">
        <v>105447</v>
      </c>
      <c r="B37" s="2">
        <f>_xlfn.LET(_xlpm.result,ROUNDDOWN(Table134[[#This Row],[input]]/3,0)-2,
IF(_xlpm.result&gt;0,_xlpm.result,0)
)</f>
        <v>35147</v>
      </c>
      <c r="C37" s="2">
        <f>_xlfn.LET(_xlpm.result,ROUNDDOWN(Table134[[#This Row],[step 3]]/3,0)-2,
IF(_xlpm.result&gt;0,_xlpm.result,0)
)</f>
        <v>11713</v>
      </c>
      <c r="D37" s="2">
        <f>_xlfn.LET(_xlpm.result,ROUNDDOWN(Table134[[#This Row],[step 4]]/3,0)-2,
IF(_xlpm.result&gt;0,_xlpm.result,0)
)</f>
        <v>3902</v>
      </c>
      <c r="E37" s="2">
        <f>_xlfn.LET(_xlpm.result,ROUNDDOWN(Table134[[#This Row],[step 5]]/3,0)-2,
IF(_xlpm.result&gt;0,_xlpm.result,0)
)</f>
        <v>1298</v>
      </c>
      <c r="F37" s="2">
        <f>_xlfn.LET(_xlpm.result,ROUNDDOWN(Table134[[#This Row],[step 6]]/3,0)-2,
IF(_xlpm.result&gt;0,_xlpm.result,0)
)</f>
        <v>430</v>
      </c>
      <c r="G37" s="2">
        <f>_xlfn.LET(_xlpm.result,ROUNDDOWN(Table134[[#This Row],[step 7]]/3,0)-2,
IF(_xlpm.result&gt;0,_xlpm.result,0)
)</f>
        <v>141</v>
      </c>
      <c r="H37" s="2">
        <f>_xlfn.LET(_xlpm.result,ROUNDDOWN(Table134[[#This Row],[step 8]]/3,0)-2,
IF(_xlpm.result&gt;0,_xlpm.result,0)
)</f>
        <v>45</v>
      </c>
      <c r="I37" s="2">
        <f>_xlfn.LET(_xlpm.result,ROUNDDOWN(Table134[[#This Row],[step 9]]/3,0)-2,
IF(_xlpm.result&gt;0,_xlpm.result,0)
)</f>
        <v>13</v>
      </c>
      <c r="J37" s="2">
        <f>_xlfn.LET(_xlpm.result,ROUNDDOWN(Table134[[#This Row],[step 10]]/3,0)-2,
IF(_xlpm.result&gt;0,_xlpm.result,0)
)</f>
        <v>2</v>
      </c>
      <c r="K37" s="2">
        <f>_xlfn.LET(_xlpm.result,ROUNDDOWN(Table134[[#This Row],[step 11]]/3,0)-2,
IF(_xlpm.result&gt;0,_xlpm.result,0)
)</f>
        <v>0</v>
      </c>
      <c r="L37" s="2">
        <f>_xlfn.LET(_xlpm.result,ROUNDDOWN(Table134[[#This Row],[step 12]]/3,0)-2,
IF(_xlpm.result&gt;0,_xlpm.result,0)
)</f>
        <v>0</v>
      </c>
      <c r="M37" s="2">
        <f>_xlfn.LET(_xlpm.result,ROUNDDOWN(Table134[[#This Row],[step 13]]/3,0)-2,
IF(_xlpm.result&gt;0,_xlpm.result,0)
)</f>
        <v>0</v>
      </c>
      <c r="N37" s="2">
        <f>_xlfn.LET(_xlpm.result,ROUNDDOWN(Table134[[#This Row],[step 14]]/3,0)-2,
IF(_xlpm.result&gt;0,_xlpm.result,0)
)</f>
        <v>0</v>
      </c>
      <c r="O37" s="2">
        <f>SUMIF(Table134[[#This Row],[step 3]:[step 15]],"&gt;=0")</f>
        <v>52691</v>
      </c>
    </row>
    <row r="38" spans="1:15">
      <c r="A38" s="1">
        <v>133102</v>
      </c>
      <c r="B38" s="2">
        <f>_xlfn.LET(_xlpm.result,ROUNDDOWN(Table134[[#This Row],[input]]/3,0)-2,
IF(_xlpm.result&gt;0,_xlpm.result,0)
)</f>
        <v>44365</v>
      </c>
      <c r="C38" s="2">
        <f>_xlfn.LET(_xlpm.result,ROUNDDOWN(Table134[[#This Row],[step 3]]/3,0)-2,
IF(_xlpm.result&gt;0,_xlpm.result,0)
)</f>
        <v>14786</v>
      </c>
      <c r="D38" s="2">
        <f>_xlfn.LET(_xlpm.result,ROUNDDOWN(Table134[[#This Row],[step 4]]/3,0)-2,
IF(_xlpm.result&gt;0,_xlpm.result,0)
)</f>
        <v>4926</v>
      </c>
      <c r="E38" s="2">
        <f>_xlfn.LET(_xlpm.result,ROUNDDOWN(Table134[[#This Row],[step 5]]/3,0)-2,
IF(_xlpm.result&gt;0,_xlpm.result,0)
)</f>
        <v>1640</v>
      </c>
      <c r="F38" s="2">
        <f>_xlfn.LET(_xlpm.result,ROUNDDOWN(Table134[[#This Row],[step 6]]/3,0)-2,
IF(_xlpm.result&gt;0,_xlpm.result,0)
)</f>
        <v>544</v>
      </c>
      <c r="G38" s="2">
        <f>_xlfn.LET(_xlpm.result,ROUNDDOWN(Table134[[#This Row],[step 7]]/3,0)-2,
IF(_xlpm.result&gt;0,_xlpm.result,0)
)</f>
        <v>179</v>
      </c>
      <c r="H38" s="2">
        <f>_xlfn.LET(_xlpm.result,ROUNDDOWN(Table134[[#This Row],[step 8]]/3,0)-2,
IF(_xlpm.result&gt;0,_xlpm.result,0)
)</f>
        <v>57</v>
      </c>
      <c r="I38" s="2">
        <f>_xlfn.LET(_xlpm.result,ROUNDDOWN(Table134[[#This Row],[step 9]]/3,0)-2,
IF(_xlpm.result&gt;0,_xlpm.result,0)
)</f>
        <v>17</v>
      </c>
      <c r="J38" s="2">
        <f>_xlfn.LET(_xlpm.result,ROUNDDOWN(Table134[[#This Row],[step 10]]/3,0)-2,
IF(_xlpm.result&gt;0,_xlpm.result,0)
)</f>
        <v>3</v>
      </c>
      <c r="K38" s="2">
        <f>_xlfn.LET(_xlpm.result,ROUNDDOWN(Table134[[#This Row],[step 11]]/3,0)-2,
IF(_xlpm.result&gt;0,_xlpm.result,0)
)</f>
        <v>0</v>
      </c>
      <c r="L38" s="2">
        <f>_xlfn.LET(_xlpm.result,ROUNDDOWN(Table134[[#This Row],[step 12]]/3,0)-2,
IF(_xlpm.result&gt;0,_xlpm.result,0)
)</f>
        <v>0</v>
      </c>
      <c r="M38" s="2">
        <f>_xlfn.LET(_xlpm.result,ROUNDDOWN(Table134[[#This Row],[step 13]]/3,0)-2,
IF(_xlpm.result&gt;0,_xlpm.result,0)
)</f>
        <v>0</v>
      </c>
      <c r="N38" s="2">
        <f>_xlfn.LET(_xlpm.result,ROUNDDOWN(Table134[[#This Row],[step 14]]/3,0)-2,
IF(_xlpm.result&gt;0,_xlpm.result,0)
)</f>
        <v>0</v>
      </c>
      <c r="O38" s="2">
        <f>SUMIF(Table134[[#This Row],[step 3]:[step 15]],"&gt;=0")</f>
        <v>66517</v>
      </c>
    </row>
    <row r="39" spans="1:15">
      <c r="A39" s="1">
        <v>82770</v>
      </c>
      <c r="B39" s="2">
        <f>_xlfn.LET(_xlpm.result,ROUNDDOWN(Table134[[#This Row],[input]]/3,0)-2,
IF(_xlpm.result&gt;0,_xlpm.result,0)
)</f>
        <v>27588</v>
      </c>
      <c r="C39" s="2">
        <f>_xlfn.LET(_xlpm.result,ROUNDDOWN(Table134[[#This Row],[step 3]]/3,0)-2,
IF(_xlpm.result&gt;0,_xlpm.result,0)
)</f>
        <v>9194</v>
      </c>
      <c r="D39" s="2">
        <f>_xlfn.LET(_xlpm.result,ROUNDDOWN(Table134[[#This Row],[step 4]]/3,0)-2,
IF(_xlpm.result&gt;0,_xlpm.result,0)
)</f>
        <v>3062</v>
      </c>
      <c r="E39" s="2">
        <f>_xlfn.LET(_xlpm.result,ROUNDDOWN(Table134[[#This Row],[step 5]]/3,0)-2,
IF(_xlpm.result&gt;0,_xlpm.result,0)
)</f>
        <v>1018</v>
      </c>
      <c r="F39" s="2">
        <f>_xlfn.LET(_xlpm.result,ROUNDDOWN(Table134[[#This Row],[step 6]]/3,0)-2,
IF(_xlpm.result&gt;0,_xlpm.result,0)
)</f>
        <v>337</v>
      </c>
      <c r="G39" s="2">
        <f>_xlfn.LET(_xlpm.result,ROUNDDOWN(Table134[[#This Row],[step 7]]/3,0)-2,
IF(_xlpm.result&gt;0,_xlpm.result,0)
)</f>
        <v>110</v>
      </c>
      <c r="H39" s="2">
        <f>_xlfn.LET(_xlpm.result,ROUNDDOWN(Table134[[#This Row],[step 8]]/3,0)-2,
IF(_xlpm.result&gt;0,_xlpm.result,0)
)</f>
        <v>34</v>
      </c>
      <c r="I39" s="2">
        <f>_xlfn.LET(_xlpm.result,ROUNDDOWN(Table134[[#This Row],[step 9]]/3,0)-2,
IF(_xlpm.result&gt;0,_xlpm.result,0)
)</f>
        <v>9</v>
      </c>
      <c r="J39" s="2">
        <f>_xlfn.LET(_xlpm.result,ROUNDDOWN(Table134[[#This Row],[step 10]]/3,0)-2,
IF(_xlpm.result&gt;0,_xlpm.result,0)
)</f>
        <v>1</v>
      </c>
      <c r="K39" s="2">
        <f>_xlfn.LET(_xlpm.result,ROUNDDOWN(Table134[[#This Row],[step 11]]/3,0)-2,
IF(_xlpm.result&gt;0,_xlpm.result,0)
)</f>
        <v>0</v>
      </c>
      <c r="L39" s="2">
        <f>_xlfn.LET(_xlpm.result,ROUNDDOWN(Table134[[#This Row],[step 12]]/3,0)-2,
IF(_xlpm.result&gt;0,_xlpm.result,0)
)</f>
        <v>0</v>
      </c>
      <c r="M39" s="2">
        <f>_xlfn.LET(_xlpm.result,ROUNDDOWN(Table134[[#This Row],[step 13]]/3,0)-2,
IF(_xlpm.result&gt;0,_xlpm.result,0)
)</f>
        <v>0</v>
      </c>
      <c r="N39" s="2">
        <f>_xlfn.LET(_xlpm.result,ROUNDDOWN(Table134[[#This Row],[step 14]]/3,0)-2,
IF(_xlpm.result&gt;0,_xlpm.result,0)
)</f>
        <v>0</v>
      </c>
      <c r="O39" s="2">
        <f>SUMIF(Table134[[#This Row],[step 3]:[step 15]],"&gt;=0")</f>
        <v>41353</v>
      </c>
    </row>
    <row r="40" spans="1:15">
      <c r="A40" s="1">
        <v>68684</v>
      </c>
      <c r="B40" s="2">
        <f>_xlfn.LET(_xlpm.result,ROUNDDOWN(Table134[[#This Row],[input]]/3,0)-2,
IF(_xlpm.result&gt;0,_xlpm.result,0)
)</f>
        <v>22892</v>
      </c>
      <c r="C40" s="2">
        <f>_xlfn.LET(_xlpm.result,ROUNDDOWN(Table134[[#This Row],[step 3]]/3,0)-2,
IF(_xlpm.result&gt;0,_xlpm.result,0)
)</f>
        <v>7628</v>
      </c>
      <c r="D40" s="2">
        <f>_xlfn.LET(_xlpm.result,ROUNDDOWN(Table134[[#This Row],[step 4]]/3,0)-2,
IF(_xlpm.result&gt;0,_xlpm.result,0)
)</f>
        <v>2540</v>
      </c>
      <c r="E40" s="2">
        <f>_xlfn.LET(_xlpm.result,ROUNDDOWN(Table134[[#This Row],[step 5]]/3,0)-2,
IF(_xlpm.result&gt;0,_xlpm.result,0)
)</f>
        <v>844</v>
      </c>
      <c r="F40" s="2">
        <f>_xlfn.LET(_xlpm.result,ROUNDDOWN(Table134[[#This Row],[step 6]]/3,0)-2,
IF(_xlpm.result&gt;0,_xlpm.result,0)
)</f>
        <v>279</v>
      </c>
      <c r="G40" s="2">
        <f>_xlfn.LET(_xlpm.result,ROUNDDOWN(Table134[[#This Row],[step 7]]/3,0)-2,
IF(_xlpm.result&gt;0,_xlpm.result,0)
)</f>
        <v>91</v>
      </c>
      <c r="H40" s="2">
        <f>_xlfn.LET(_xlpm.result,ROUNDDOWN(Table134[[#This Row],[step 8]]/3,0)-2,
IF(_xlpm.result&gt;0,_xlpm.result,0)
)</f>
        <v>28</v>
      </c>
      <c r="I40" s="2">
        <f>_xlfn.LET(_xlpm.result,ROUNDDOWN(Table134[[#This Row],[step 9]]/3,0)-2,
IF(_xlpm.result&gt;0,_xlpm.result,0)
)</f>
        <v>7</v>
      </c>
      <c r="J40" s="2">
        <f>_xlfn.LET(_xlpm.result,ROUNDDOWN(Table134[[#This Row],[step 10]]/3,0)-2,
IF(_xlpm.result&gt;0,_xlpm.result,0)
)</f>
        <v>0</v>
      </c>
      <c r="K40" s="2">
        <f>_xlfn.LET(_xlpm.result,ROUNDDOWN(Table134[[#This Row],[step 11]]/3,0)-2,
IF(_xlpm.result&gt;0,_xlpm.result,0)
)</f>
        <v>0</v>
      </c>
      <c r="L40" s="2">
        <f>_xlfn.LET(_xlpm.result,ROUNDDOWN(Table134[[#This Row],[step 12]]/3,0)-2,
IF(_xlpm.result&gt;0,_xlpm.result,0)
)</f>
        <v>0</v>
      </c>
      <c r="M40" s="2">
        <f>_xlfn.LET(_xlpm.result,ROUNDDOWN(Table134[[#This Row],[step 13]]/3,0)-2,
IF(_xlpm.result&gt;0,_xlpm.result,0)
)</f>
        <v>0</v>
      </c>
      <c r="N40" s="2">
        <f>_xlfn.LET(_xlpm.result,ROUNDDOWN(Table134[[#This Row],[step 14]]/3,0)-2,
IF(_xlpm.result&gt;0,_xlpm.result,0)
)</f>
        <v>0</v>
      </c>
      <c r="O40" s="2">
        <f>SUMIF(Table134[[#This Row],[step 3]:[step 15]],"&gt;=0")</f>
        <v>34309</v>
      </c>
    </row>
    <row r="41" spans="1:15">
      <c r="A41" s="1">
        <v>103878</v>
      </c>
      <c r="B41" s="2">
        <f>_xlfn.LET(_xlpm.result,ROUNDDOWN(Table134[[#This Row],[input]]/3,0)-2,
IF(_xlpm.result&gt;0,_xlpm.result,0)
)</f>
        <v>34624</v>
      </c>
      <c r="C41" s="2">
        <f>_xlfn.LET(_xlpm.result,ROUNDDOWN(Table134[[#This Row],[step 3]]/3,0)-2,
IF(_xlpm.result&gt;0,_xlpm.result,0)
)</f>
        <v>11539</v>
      </c>
      <c r="D41" s="2">
        <f>_xlfn.LET(_xlpm.result,ROUNDDOWN(Table134[[#This Row],[step 4]]/3,0)-2,
IF(_xlpm.result&gt;0,_xlpm.result,0)
)</f>
        <v>3844</v>
      </c>
      <c r="E41" s="2">
        <f>_xlfn.LET(_xlpm.result,ROUNDDOWN(Table134[[#This Row],[step 5]]/3,0)-2,
IF(_xlpm.result&gt;0,_xlpm.result,0)
)</f>
        <v>1279</v>
      </c>
      <c r="F41" s="2">
        <f>_xlfn.LET(_xlpm.result,ROUNDDOWN(Table134[[#This Row],[step 6]]/3,0)-2,
IF(_xlpm.result&gt;0,_xlpm.result,0)
)</f>
        <v>424</v>
      </c>
      <c r="G41" s="2">
        <f>_xlfn.LET(_xlpm.result,ROUNDDOWN(Table134[[#This Row],[step 7]]/3,0)-2,
IF(_xlpm.result&gt;0,_xlpm.result,0)
)</f>
        <v>139</v>
      </c>
      <c r="H41" s="2">
        <f>_xlfn.LET(_xlpm.result,ROUNDDOWN(Table134[[#This Row],[step 8]]/3,0)-2,
IF(_xlpm.result&gt;0,_xlpm.result,0)
)</f>
        <v>44</v>
      </c>
      <c r="I41" s="2">
        <f>_xlfn.LET(_xlpm.result,ROUNDDOWN(Table134[[#This Row],[step 9]]/3,0)-2,
IF(_xlpm.result&gt;0,_xlpm.result,0)
)</f>
        <v>12</v>
      </c>
      <c r="J41" s="2">
        <f>_xlfn.LET(_xlpm.result,ROUNDDOWN(Table134[[#This Row],[step 10]]/3,0)-2,
IF(_xlpm.result&gt;0,_xlpm.result,0)
)</f>
        <v>2</v>
      </c>
      <c r="K41" s="2">
        <f>_xlfn.LET(_xlpm.result,ROUNDDOWN(Table134[[#This Row],[step 11]]/3,0)-2,
IF(_xlpm.result&gt;0,_xlpm.result,0)
)</f>
        <v>0</v>
      </c>
      <c r="L41" s="2">
        <f>_xlfn.LET(_xlpm.result,ROUNDDOWN(Table134[[#This Row],[step 12]]/3,0)-2,
IF(_xlpm.result&gt;0,_xlpm.result,0)
)</f>
        <v>0</v>
      </c>
      <c r="M41" s="2">
        <f>_xlfn.LET(_xlpm.result,ROUNDDOWN(Table134[[#This Row],[step 13]]/3,0)-2,
IF(_xlpm.result&gt;0,_xlpm.result,0)
)</f>
        <v>0</v>
      </c>
      <c r="N41" s="2">
        <f>_xlfn.LET(_xlpm.result,ROUNDDOWN(Table134[[#This Row],[step 14]]/3,0)-2,
IF(_xlpm.result&gt;0,_xlpm.result,0)
)</f>
        <v>0</v>
      </c>
      <c r="O41" s="2">
        <f>SUMIF(Table134[[#This Row],[step 3]:[step 15]],"&gt;=0")</f>
        <v>51907</v>
      </c>
    </row>
    <row r="42" spans="1:15">
      <c r="A42" s="1">
        <v>136774</v>
      </c>
      <c r="B42" s="2">
        <f>_xlfn.LET(_xlpm.result,ROUNDDOWN(Table134[[#This Row],[input]]/3,0)-2,
IF(_xlpm.result&gt;0,_xlpm.result,0)
)</f>
        <v>45589</v>
      </c>
      <c r="C42" s="2">
        <f>_xlfn.LET(_xlpm.result,ROUNDDOWN(Table134[[#This Row],[step 3]]/3,0)-2,
IF(_xlpm.result&gt;0,_xlpm.result,0)
)</f>
        <v>15194</v>
      </c>
      <c r="D42" s="2">
        <f>_xlfn.LET(_xlpm.result,ROUNDDOWN(Table134[[#This Row],[step 4]]/3,0)-2,
IF(_xlpm.result&gt;0,_xlpm.result,0)
)</f>
        <v>5062</v>
      </c>
      <c r="E42" s="2">
        <f>_xlfn.LET(_xlpm.result,ROUNDDOWN(Table134[[#This Row],[step 5]]/3,0)-2,
IF(_xlpm.result&gt;0,_xlpm.result,0)
)</f>
        <v>1685</v>
      </c>
      <c r="F42" s="2">
        <f>_xlfn.LET(_xlpm.result,ROUNDDOWN(Table134[[#This Row],[step 6]]/3,0)-2,
IF(_xlpm.result&gt;0,_xlpm.result,0)
)</f>
        <v>559</v>
      </c>
      <c r="G42" s="2">
        <f>_xlfn.LET(_xlpm.result,ROUNDDOWN(Table134[[#This Row],[step 7]]/3,0)-2,
IF(_xlpm.result&gt;0,_xlpm.result,0)
)</f>
        <v>184</v>
      </c>
      <c r="H42" s="2">
        <f>_xlfn.LET(_xlpm.result,ROUNDDOWN(Table134[[#This Row],[step 8]]/3,0)-2,
IF(_xlpm.result&gt;0,_xlpm.result,0)
)</f>
        <v>59</v>
      </c>
      <c r="I42" s="2">
        <f>_xlfn.LET(_xlpm.result,ROUNDDOWN(Table134[[#This Row],[step 9]]/3,0)-2,
IF(_xlpm.result&gt;0,_xlpm.result,0)
)</f>
        <v>17</v>
      </c>
      <c r="J42" s="2">
        <f>_xlfn.LET(_xlpm.result,ROUNDDOWN(Table134[[#This Row],[step 10]]/3,0)-2,
IF(_xlpm.result&gt;0,_xlpm.result,0)
)</f>
        <v>3</v>
      </c>
      <c r="K42" s="2">
        <f>_xlfn.LET(_xlpm.result,ROUNDDOWN(Table134[[#This Row],[step 11]]/3,0)-2,
IF(_xlpm.result&gt;0,_xlpm.result,0)
)</f>
        <v>0</v>
      </c>
      <c r="L42" s="2">
        <f>_xlfn.LET(_xlpm.result,ROUNDDOWN(Table134[[#This Row],[step 12]]/3,0)-2,
IF(_xlpm.result&gt;0,_xlpm.result,0)
)</f>
        <v>0</v>
      </c>
      <c r="M42" s="2">
        <f>_xlfn.LET(_xlpm.result,ROUNDDOWN(Table134[[#This Row],[step 13]]/3,0)-2,
IF(_xlpm.result&gt;0,_xlpm.result,0)
)</f>
        <v>0</v>
      </c>
      <c r="N42" s="2">
        <f>_xlfn.LET(_xlpm.result,ROUNDDOWN(Table134[[#This Row],[step 14]]/3,0)-2,
IF(_xlpm.result&gt;0,_xlpm.result,0)
)</f>
        <v>0</v>
      </c>
      <c r="O42" s="2">
        <f>SUMIF(Table134[[#This Row],[step 3]:[step 15]],"&gt;=0")</f>
        <v>68352</v>
      </c>
    </row>
    <row r="43" spans="1:15">
      <c r="A43" s="1">
        <v>71462</v>
      </c>
      <c r="B43" s="2">
        <f>_xlfn.LET(_xlpm.result,ROUNDDOWN(Table134[[#This Row],[input]]/3,0)-2,
IF(_xlpm.result&gt;0,_xlpm.result,0)
)</f>
        <v>23818</v>
      </c>
      <c r="C43" s="2">
        <f>_xlfn.LET(_xlpm.result,ROUNDDOWN(Table134[[#This Row],[step 3]]/3,0)-2,
IF(_xlpm.result&gt;0,_xlpm.result,0)
)</f>
        <v>7937</v>
      </c>
      <c r="D43" s="2">
        <f>_xlfn.LET(_xlpm.result,ROUNDDOWN(Table134[[#This Row],[step 4]]/3,0)-2,
IF(_xlpm.result&gt;0,_xlpm.result,0)
)</f>
        <v>2643</v>
      </c>
      <c r="E43" s="2">
        <f>_xlfn.LET(_xlpm.result,ROUNDDOWN(Table134[[#This Row],[step 5]]/3,0)-2,
IF(_xlpm.result&gt;0,_xlpm.result,0)
)</f>
        <v>879</v>
      </c>
      <c r="F43" s="2">
        <f>_xlfn.LET(_xlpm.result,ROUNDDOWN(Table134[[#This Row],[step 6]]/3,0)-2,
IF(_xlpm.result&gt;0,_xlpm.result,0)
)</f>
        <v>291</v>
      </c>
      <c r="G43" s="2">
        <f>_xlfn.LET(_xlpm.result,ROUNDDOWN(Table134[[#This Row],[step 7]]/3,0)-2,
IF(_xlpm.result&gt;0,_xlpm.result,0)
)</f>
        <v>95</v>
      </c>
      <c r="H43" s="2">
        <f>_xlfn.LET(_xlpm.result,ROUNDDOWN(Table134[[#This Row],[step 8]]/3,0)-2,
IF(_xlpm.result&gt;0,_xlpm.result,0)
)</f>
        <v>29</v>
      </c>
      <c r="I43" s="2">
        <f>_xlfn.LET(_xlpm.result,ROUNDDOWN(Table134[[#This Row],[step 9]]/3,0)-2,
IF(_xlpm.result&gt;0,_xlpm.result,0)
)</f>
        <v>7</v>
      </c>
      <c r="J43" s="2">
        <f>_xlfn.LET(_xlpm.result,ROUNDDOWN(Table134[[#This Row],[step 10]]/3,0)-2,
IF(_xlpm.result&gt;0,_xlpm.result,0)
)</f>
        <v>0</v>
      </c>
      <c r="K43" s="2">
        <f>_xlfn.LET(_xlpm.result,ROUNDDOWN(Table134[[#This Row],[step 11]]/3,0)-2,
IF(_xlpm.result&gt;0,_xlpm.result,0)
)</f>
        <v>0</v>
      </c>
      <c r="L43" s="2">
        <f>_xlfn.LET(_xlpm.result,ROUNDDOWN(Table134[[#This Row],[step 12]]/3,0)-2,
IF(_xlpm.result&gt;0,_xlpm.result,0)
)</f>
        <v>0</v>
      </c>
      <c r="M43" s="2">
        <f>_xlfn.LET(_xlpm.result,ROUNDDOWN(Table134[[#This Row],[step 13]]/3,0)-2,
IF(_xlpm.result&gt;0,_xlpm.result,0)
)</f>
        <v>0</v>
      </c>
      <c r="N43" s="2">
        <f>_xlfn.LET(_xlpm.result,ROUNDDOWN(Table134[[#This Row],[step 14]]/3,0)-2,
IF(_xlpm.result&gt;0,_xlpm.result,0)
)</f>
        <v>0</v>
      </c>
      <c r="O43" s="2">
        <f>SUMIF(Table134[[#This Row],[step 3]:[step 15]],"&gt;=0")</f>
        <v>35699</v>
      </c>
    </row>
    <row r="44" spans="1:15">
      <c r="A44" s="1">
        <v>96828</v>
      </c>
      <c r="B44" s="2">
        <f>_xlfn.LET(_xlpm.result,ROUNDDOWN(Table134[[#This Row],[input]]/3,0)-2,
IF(_xlpm.result&gt;0,_xlpm.result,0)
)</f>
        <v>32274</v>
      </c>
      <c r="C44" s="2">
        <f>_xlfn.LET(_xlpm.result,ROUNDDOWN(Table134[[#This Row],[step 3]]/3,0)-2,
IF(_xlpm.result&gt;0,_xlpm.result,0)
)</f>
        <v>10756</v>
      </c>
      <c r="D44" s="2">
        <f>_xlfn.LET(_xlpm.result,ROUNDDOWN(Table134[[#This Row],[step 4]]/3,0)-2,
IF(_xlpm.result&gt;0,_xlpm.result,0)
)</f>
        <v>3583</v>
      </c>
      <c r="E44" s="2">
        <f>_xlfn.LET(_xlpm.result,ROUNDDOWN(Table134[[#This Row],[step 5]]/3,0)-2,
IF(_xlpm.result&gt;0,_xlpm.result,0)
)</f>
        <v>1192</v>
      </c>
      <c r="F44" s="2">
        <f>_xlfn.LET(_xlpm.result,ROUNDDOWN(Table134[[#This Row],[step 6]]/3,0)-2,
IF(_xlpm.result&gt;0,_xlpm.result,0)
)</f>
        <v>395</v>
      </c>
      <c r="G44" s="2">
        <f>_xlfn.LET(_xlpm.result,ROUNDDOWN(Table134[[#This Row],[step 7]]/3,0)-2,
IF(_xlpm.result&gt;0,_xlpm.result,0)
)</f>
        <v>129</v>
      </c>
      <c r="H44" s="2">
        <f>_xlfn.LET(_xlpm.result,ROUNDDOWN(Table134[[#This Row],[step 8]]/3,0)-2,
IF(_xlpm.result&gt;0,_xlpm.result,0)
)</f>
        <v>41</v>
      </c>
      <c r="I44" s="2">
        <f>_xlfn.LET(_xlpm.result,ROUNDDOWN(Table134[[#This Row],[step 9]]/3,0)-2,
IF(_xlpm.result&gt;0,_xlpm.result,0)
)</f>
        <v>11</v>
      </c>
      <c r="J44" s="2">
        <f>_xlfn.LET(_xlpm.result,ROUNDDOWN(Table134[[#This Row],[step 10]]/3,0)-2,
IF(_xlpm.result&gt;0,_xlpm.result,0)
)</f>
        <v>1</v>
      </c>
      <c r="K44" s="2">
        <f>_xlfn.LET(_xlpm.result,ROUNDDOWN(Table134[[#This Row],[step 11]]/3,0)-2,
IF(_xlpm.result&gt;0,_xlpm.result,0)
)</f>
        <v>0</v>
      </c>
      <c r="L44" s="2">
        <f>_xlfn.LET(_xlpm.result,ROUNDDOWN(Table134[[#This Row],[step 12]]/3,0)-2,
IF(_xlpm.result&gt;0,_xlpm.result,0)
)</f>
        <v>0</v>
      </c>
      <c r="M44" s="2">
        <f>_xlfn.LET(_xlpm.result,ROUNDDOWN(Table134[[#This Row],[step 13]]/3,0)-2,
IF(_xlpm.result&gt;0,_xlpm.result,0)
)</f>
        <v>0</v>
      </c>
      <c r="N44" s="2">
        <f>_xlfn.LET(_xlpm.result,ROUNDDOWN(Table134[[#This Row],[step 14]]/3,0)-2,
IF(_xlpm.result&gt;0,_xlpm.result,0)
)</f>
        <v>0</v>
      </c>
      <c r="O44" s="2">
        <f>SUMIF(Table134[[#This Row],[step 3]:[step 15]],"&gt;=0")</f>
        <v>48382</v>
      </c>
    </row>
    <row r="45" spans="1:15">
      <c r="A45" s="1">
        <v>74743</v>
      </c>
      <c r="B45" s="2">
        <f>_xlfn.LET(_xlpm.result,ROUNDDOWN(Table134[[#This Row],[input]]/3,0)-2,
IF(_xlpm.result&gt;0,_xlpm.result,0)
)</f>
        <v>24912</v>
      </c>
      <c r="C45" s="2">
        <f>_xlfn.LET(_xlpm.result,ROUNDDOWN(Table134[[#This Row],[step 3]]/3,0)-2,
IF(_xlpm.result&gt;0,_xlpm.result,0)
)</f>
        <v>8302</v>
      </c>
      <c r="D45" s="2">
        <f>_xlfn.LET(_xlpm.result,ROUNDDOWN(Table134[[#This Row],[step 4]]/3,0)-2,
IF(_xlpm.result&gt;0,_xlpm.result,0)
)</f>
        <v>2765</v>
      </c>
      <c r="E45" s="2">
        <f>_xlfn.LET(_xlpm.result,ROUNDDOWN(Table134[[#This Row],[step 5]]/3,0)-2,
IF(_xlpm.result&gt;0,_xlpm.result,0)
)</f>
        <v>919</v>
      </c>
      <c r="F45" s="2">
        <f>_xlfn.LET(_xlpm.result,ROUNDDOWN(Table134[[#This Row],[step 6]]/3,0)-2,
IF(_xlpm.result&gt;0,_xlpm.result,0)
)</f>
        <v>304</v>
      </c>
      <c r="G45" s="2">
        <f>_xlfn.LET(_xlpm.result,ROUNDDOWN(Table134[[#This Row],[step 7]]/3,0)-2,
IF(_xlpm.result&gt;0,_xlpm.result,0)
)</f>
        <v>99</v>
      </c>
      <c r="H45" s="2">
        <f>_xlfn.LET(_xlpm.result,ROUNDDOWN(Table134[[#This Row],[step 8]]/3,0)-2,
IF(_xlpm.result&gt;0,_xlpm.result,0)
)</f>
        <v>31</v>
      </c>
      <c r="I45" s="2">
        <f>_xlfn.LET(_xlpm.result,ROUNDDOWN(Table134[[#This Row],[step 9]]/3,0)-2,
IF(_xlpm.result&gt;0,_xlpm.result,0)
)</f>
        <v>8</v>
      </c>
      <c r="J45" s="2">
        <f>_xlfn.LET(_xlpm.result,ROUNDDOWN(Table134[[#This Row],[step 10]]/3,0)-2,
IF(_xlpm.result&gt;0,_xlpm.result,0)
)</f>
        <v>0</v>
      </c>
      <c r="K45" s="2">
        <f>_xlfn.LET(_xlpm.result,ROUNDDOWN(Table134[[#This Row],[step 11]]/3,0)-2,
IF(_xlpm.result&gt;0,_xlpm.result,0)
)</f>
        <v>0</v>
      </c>
      <c r="L45" s="2">
        <f>_xlfn.LET(_xlpm.result,ROUNDDOWN(Table134[[#This Row],[step 12]]/3,0)-2,
IF(_xlpm.result&gt;0,_xlpm.result,0)
)</f>
        <v>0</v>
      </c>
      <c r="M45" s="2">
        <f>_xlfn.LET(_xlpm.result,ROUNDDOWN(Table134[[#This Row],[step 13]]/3,0)-2,
IF(_xlpm.result&gt;0,_xlpm.result,0)
)</f>
        <v>0</v>
      </c>
      <c r="N45" s="2">
        <f>_xlfn.LET(_xlpm.result,ROUNDDOWN(Table134[[#This Row],[step 14]]/3,0)-2,
IF(_xlpm.result&gt;0,_xlpm.result,0)
)</f>
        <v>0</v>
      </c>
      <c r="O45" s="2">
        <f>SUMIF(Table134[[#This Row],[step 3]:[step 15]],"&gt;=0")</f>
        <v>37340</v>
      </c>
    </row>
    <row r="46" spans="1:15">
      <c r="A46" s="1">
        <v>127523</v>
      </c>
      <c r="B46" s="2">
        <f>_xlfn.LET(_xlpm.result,ROUNDDOWN(Table134[[#This Row],[input]]/3,0)-2,
IF(_xlpm.result&gt;0,_xlpm.result,0)
)</f>
        <v>42505</v>
      </c>
      <c r="C46" s="2">
        <f>_xlfn.LET(_xlpm.result,ROUNDDOWN(Table134[[#This Row],[step 3]]/3,0)-2,
IF(_xlpm.result&gt;0,_xlpm.result,0)
)</f>
        <v>14166</v>
      </c>
      <c r="D46" s="2">
        <f>_xlfn.LET(_xlpm.result,ROUNDDOWN(Table134[[#This Row],[step 4]]/3,0)-2,
IF(_xlpm.result&gt;0,_xlpm.result,0)
)</f>
        <v>4720</v>
      </c>
      <c r="E46" s="2">
        <f>_xlfn.LET(_xlpm.result,ROUNDDOWN(Table134[[#This Row],[step 5]]/3,0)-2,
IF(_xlpm.result&gt;0,_xlpm.result,0)
)</f>
        <v>1571</v>
      </c>
      <c r="F46" s="2">
        <f>_xlfn.LET(_xlpm.result,ROUNDDOWN(Table134[[#This Row],[step 6]]/3,0)-2,
IF(_xlpm.result&gt;0,_xlpm.result,0)
)</f>
        <v>521</v>
      </c>
      <c r="G46" s="2">
        <f>_xlfn.LET(_xlpm.result,ROUNDDOWN(Table134[[#This Row],[step 7]]/3,0)-2,
IF(_xlpm.result&gt;0,_xlpm.result,0)
)</f>
        <v>171</v>
      </c>
      <c r="H46" s="2">
        <f>_xlfn.LET(_xlpm.result,ROUNDDOWN(Table134[[#This Row],[step 8]]/3,0)-2,
IF(_xlpm.result&gt;0,_xlpm.result,0)
)</f>
        <v>55</v>
      </c>
      <c r="I46" s="2">
        <f>_xlfn.LET(_xlpm.result,ROUNDDOWN(Table134[[#This Row],[step 9]]/3,0)-2,
IF(_xlpm.result&gt;0,_xlpm.result,0)
)</f>
        <v>16</v>
      </c>
      <c r="J46" s="2">
        <f>_xlfn.LET(_xlpm.result,ROUNDDOWN(Table134[[#This Row],[step 10]]/3,0)-2,
IF(_xlpm.result&gt;0,_xlpm.result,0)
)</f>
        <v>3</v>
      </c>
      <c r="K46" s="2">
        <f>_xlfn.LET(_xlpm.result,ROUNDDOWN(Table134[[#This Row],[step 11]]/3,0)-2,
IF(_xlpm.result&gt;0,_xlpm.result,0)
)</f>
        <v>0</v>
      </c>
      <c r="L46" s="2">
        <f>_xlfn.LET(_xlpm.result,ROUNDDOWN(Table134[[#This Row],[step 12]]/3,0)-2,
IF(_xlpm.result&gt;0,_xlpm.result,0)
)</f>
        <v>0</v>
      </c>
      <c r="M46" s="2">
        <f>_xlfn.LET(_xlpm.result,ROUNDDOWN(Table134[[#This Row],[step 13]]/3,0)-2,
IF(_xlpm.result&gt;0,_xlpm.result,0)
)</f>
        <v>0</v>
      </c>
      <c r="N46" s="2">
        <f>_xlfn.LET(_xlpm.result,ROUNDDOWN(Table134[[#This Row],[step 14]]/3,0)-2,
IF(_xlpm.result&gt;0,_xlpm.result,0)
)</f>
        <v>0</v>
      </c>
      <c r="O46" s="2">
        <f>SUMIF(Table134[[#This Row],[step 3]:[step 15]],"&gt;=0")</f>
        <v>63728</v>
      </c>
    </row>
    <row r="47" spans="1:15">
      <c r="A47" s="1">
        <v>124145</v>
      </c>
      <c r="B47" s="2">
        <f>_xlfn.LET(_xlpm.result,ROUNDDOWN(Table134[[#This Row],[input]]/3,0)-2,
IF(_xlpm.result&gt;0,_xlpm.result,0)
)</f>
        <v>41379</v>
      </c>
      <c r="C47" s="2">
        <f>_xlfn.LET(_xlpm.result,ROUNDDOWN(Table134[[#This Row],[step 3]]/3,0)-2,
IF(_xlpm.result&gt;0,_xlpm.result,0)
)</f>
        <v>13791</v>
      </c>
      <c r="D47" s="2">
        <f>_xlfn.LET(_xlpm.result,ROUNDDOWN(Table134[[#This Row],[step 4]]/3,0)-2,
IF(_xlpm.result&gt;0,_xlpm.result,0)
)</f>
        <v>4595</v>
      </c>
      <c r="E47" s="2">
        <f>_xlfn.LET(_xlpm.result,ROUNDDOWN(Table134[[#This Row],[step 5]]/3,0)-2,
IF(_xlpm.result&gt;0,_xlpm.result,0)
)</f>
        <v>1529</v>
      </c>
      <c r="F47" s="2">
        <f>_xlfn.LET(_xlpm.result,ROUNDDOWN(Table134[[#This Row],[step 6]]/3,0)-2,
IF(_xlpm.result&gt;0,_xlpm.result,0)
)</f>
        <v>507</v>
      </c>
      <c r="G47" s="2">
        <f>_xlfn.LET(_xlpm.result,ROUNDDOWN(Table134[[#This Row],[step 7]]/3,0)-2,
IF(_xlpm.result&gt;0,_xlpm.result,0)
)</f>
        <v>167</v>
      </c>
      <c r="H47" s="2">
        <f>_xlfn.LET(_xlpm.result,ROUNDDOWN(Table134[[#This Row],[step 8]]/3,0)-2,
IF(_xlpm.result&gt;0,_xlpm.result,0)
)</f>
        <v>53</v>
      </c>
      <c r="I47" s="2">
        <f>_xlfn.LET(_xlpm.result,ROUNDDOWN(Table134[[#This Row],[step 9]]/3,0)-2,
IF(_xlpm.result&gt;0,_xlpm.result,0)
)</f>
        <v>15</v>
      </c>
      <c r="J47" s="2">
        <f>_xlfn.LET(_xlpm.result,ROUNDDOWN(Table134[[#This Row],[step 10]]/3,0)-2,
IF(_xlpm.result&gt;0,_xlpm.result,0)
)</f>
        <v>3</v>
      </c>
      <c r="K47" s="2">
        <f>_xlfn.LET(_xlpm.result,ROUNDDOWN(Table134[[#This Row],[step 11]]/3,0)-2,
IF(_xlpm.result&gt;0,_xlpm.result,0)
)</f>
        <v>0</v>
      </c>
      <c r="L47" s="2">
        <f>_xlfn.LET(_xlpm.result,ROUNDDOWN(Table134[[#This Row],[step 12]]/3,0)-2,
IF(_xlpm.result&gt;0,_xlpm.result,0)
)</f>
        <v>0</v>
      </c>
      <c r="M47" s="2">
        <f>_xlfn.LET(_xlpm.result,ROUNDDOWN(Table134[[#This Row],[step 13]]/3,0)-2,
IF(_xlpm.result&gt;0,_xlpm.result,0)
)</f>
        <v>0</v>
      </c>
      <c r="N47" s="2">
        <f>_xlfn.LET(_xlpm.result,ROUNDDOWN(Table134[[#This Row],[step 14]]/3,0)-2,
IF(_xlpm.result&gt;0,_xlpm.result,0)
)</f>
        <v>0</v>
      </c>
      <c r="O47" s="2">
        <f>SUMIF(Table134[[#This Row],[step 3]:[step 15]],"&gt;=0")</f>
        <v>62039</v>
      </c>
    </row>
    <row r="48" spans="1:15">
      <c r="A48" s="1">
        <v>148013</v>
      </c>
      <c r="B48" s="2">
        <f>_xlfn.LET(_xlpm.result,ROUNDDOWN(Table134[[#This Row],[input]]/3,0)-2,
IF(_xlpm.result&gt;0,_xlpm.result,0)
)</f>
        <v>49335</v>
      </c>
      <c r="C48" s="2">
        <f>_xlfn.LET(_xlpm.result,ROUNDDOWN(Table134[[#This Row],[step 3]]/3,0)-2,
IF(_xlpm.result&gt;0,_xlpm.result,0)
)</f>
        <v>16443</v>
      </c>
      <c r="D48" s="2">
        <f>_xlfn.LET(_xlpm.result,ROUNDDOWN(Table134[[#This Row],[step 4]]/3,0)-2,
IF(_xlpm.result&gt;0,_xlpm.result,0)
)</f>
        <v>5479</v>
      </c>
      <c r="E48" s="2">
        <f>_xlfn.LET(_xlpm.result,ROUNDDOWN(Table134[[#This Row],[step 5]]/3,0)-2,
IF(_xlpm.result&gt;0,_xlpm.result,0)
)</f>
        <v>1824</v>
      </c>
      <c r="F48" s="2">
        <f>_xlfn.LET(_xlpm.result,ROUNDDOWN(Table134[[#This Row],[step 6]]/3,0)-2,
IF(_xlpm.result&gt;0,_xlpm.result,0)
)</f>
        <v>606</v>
      </c>
      <c r="G48" s="2">
        <f>_xlfn.LET(_xlpm.result,ROUNDDOWN(Table134[[#This Row],[step 7]]/3,0)-2,
IF(_xlpm.result&gt;0,_xlpm.result,0)
)</f>
        <v>200</v>
      </c>
      <c r="H48" s="2">
        <f>_xlfn.LET(_xlpm.result,ROUNDDOWN(Table134[[#This Row],[step 8]]/3,0)-2,
IF(_xlpm.result&gt;0,_xlpm.result,0)
)</f>
        <v>64</v>
      </c>
      <c r="I48" s="2">
        <f>_xlfn.LET(_xlpm.result,ROUNDDOWN(Table134[[#This Row],[step 9]]/3,0)-2,
IF(_xlpm.result&gt;0,_xlpm.result,0)
)</f>
        <v>19</v>
      </c>
      <c r="J48" s="2">
        <f>_xlfn.LET(_xlpm.result,ROUNDDOWN(Table134[[#This Row],[step 10]]/3,0)-2,
IF(_xlpm.result&gt;0,_xlpm.result,0)
)</f>
        <v>4</v>
      </c>
      <c r="K48" s="2">
        <f>_xlfn.LET(_xlpm.result,ROUNDDOWN(Table134[[#This Row],[step 11]]/3,0)-2,
IF(_xlpm.result&gt;0,_xlpm.result,0)
)</f>
        <v>0</v>
      </c>
      <c r="L48" s="2">
        <f>_xlfn.LET(_xlpm.result,ROUNDDOWN(Table134[[#This Row],[step 12]]/3,0)-2,
IF(_xlpm.result&gt;0,_xlpm.result,0)
)</f>
        <v>0</v>
      </c>
      <c r="M48" s="2">
        <f>_xlfn.LET(_xlpm.result,ROUNDDOWN(Table134[[#This Row],[step 13]]/3,0)-2,
IF(_xlpm.result&gt;0,_xlpm.result,0)
)</f>
        <v>0</v>
      </c>
      <c r="N48" s="2">
        <f>_xlfn.LET(_xlpm.result,ROUNDDOWN(Table134[[#This Row],[step 14]]/3,0)-2,
IF(_xlpm.result&gt;0,_xlpm.result,0)
)</f>
        <v>0</v>
      </c>
      <c r="O48" s="2">
        <f>SUMIF(Table134[[#This Row],[step 3]:[step 15]],"&gt;=0")</f>
        <v>73974</v>
      </c>
    </row>
    <row r="49" spans="1:15">
      <c r="A49" s="1">
        <v>103862</v>
      </c>
      <c r="B49" s="2">
        <f>_xlfn.LET(_xlpm.result,ROUNDDOWN(Table134[[#This Row],[input]]/3,0)-2,
IF(_xlpm.result&gt;0,_xlpm.result,0)
)</f>
        <v>34618</v>
      </c>
      <c r="C49" s="2">
        <f>_xlfn.LET(_xlpm.result,ROUNDDOWN(Table134[[#This Row],[step 3]]/3,0)-2,
IF(_xlpm.result&gt;0,_xlpm.result,0)
)</f>
        <v>11537</v>
      </c>
      <c r="D49" s="2">
        <f>_xlfn.LET(_xlpm.result,ROUNDDOWN(Table134[[#This Row],[step 4]]/3,0)-2,
IF(_xlpm.result&gt;0,_xlpm.result,0)
)</f>
        <v>3843</v>
      </c>
      <c r="E49" s="2">
        <f>_xlfn.LET(_xlpm.result,ROUNDDOWN(Table134[[#This Row],[step 5]]/3,0)-2,
IF(_xlpm.result&gt;0,_xlpm.result,0)
)</f>
        <v>1279</v>
      </c>
      <c r="F49" s="2">
        <f>_xlfn.LET(_xlpm.result,ROUNDDOWN(Table134[[#This Row],[step 6]]/3,0)-2,
IF(_xlpm.result&gt;0,_xlpm.result,0)
)</f>
        <v>424</v>
      </c>
      <c r="G49" s="2">
        <f>_xlfn.LET(_xlpm.result,ROUNDDOWN(Table134[[#This Row],[step 7]]/3,0)-2,
IF(_xlpm.result&gt;0,_xlpm.result,0)
)</f>
        <v>139</v>
      </c>
      <c r="H49" s="2">
        <f>_xlfn.LET(_xlpm.result,ROUNDDOWN(Table134[[#This Row],[step 8]]/3,0)-2,
IF(_xlpm.result&gt;0,_xlpm.result,0)
)</f>
        <v>44</v>
      </c>
      <c r="I49" s="2">
        <f>_xlfn.LET(_xlpm.result,ROUNDDOWN(Table134[[#This Row],[step 9]]/3,0)-2,
IF(_xlpm.result&gt;0,_xlpm.result,0)
)</f>
        <v>12</v>
      </c>
      <c r="J49" s="2">
        <f>_xlfn.LET(_xlpm.result,ROUNDDOWN(Table134[[#This Row],[step 10]]/3,0)-2,
IF(_xlpm.result&gt;0,_xlpm.result,0)
)</f>
        <v>2</v>
      </c>
      <c r="K49" s="2">
        <f>_xlfn.LET(_xlpm.result,ROUNDDOWN(Table134[[#This Row],[step 11]]/3,0)-2,
IF(_xlpm.result&gt;0,_xlpm.result,0)
)</f>
        <v>0</v>
      </c>
      <c r="L49" s="2">
        <f>_xlfn.LET(_xlpm.result,ROUNDDOWN(Table134[[#This Row],[step 12]]/3,0)-2,
IF(_xlpm.result&gt;0,_xlpm.result,0)
)</f>
        <v>0</v>
      </c>
      <c r="M49" s="2">
        <f>_xlfn.LET(_xlpm.result,ROUNDDOWN(Table134[[#This Row],[step 13]]/3,0)-2,
IF(_xlpm.result&gt;0,_xlpm.result,0)
)</f>
        <v>0</v>
      </c>
      <c r="N49" s="2">
        <f>_xlfn.LET(_xlpm.result,ROUNDDOWN(Table134[[#This Row],[step 14]]/3,0)-2,
IF(_xlpm.result&gt;0,_xlpm.result,0)
)</f>
        <v>0</v>
      </c>
      <c r="O49" s="2">
        <f>SUMIF(Table134[[#This Row],[step 3]:[step 15]],"&gt;=0")</f>
        <v>51898</v>
      </c>
    </row>
    <row r="50" spans="1:15">
      <c r="A50" s="1">
        <v>80052</v>
      </c>
      <c r="B50" s="2">
        <f>_xlfn.LET(_xlpm.result,ROUNDDOWN(Table134[[#This Row],[input]]/3,0)-2,
IF(_xlpm.result&gt;0,_xlpm.result,0)
)</f>
        <v>26682</v>
      </c>
      <c r="C50" s="2">
        <f>_xlfn.LET(_xlpm.result,ROUNDDOWN(Table134[[#This Row],[step 3]]/3,0)-2,
IF(_xlpm.result&gt;0,_xlpm.result,0)
)</f>
        <v>8892</v>
      </c>
      <c r="D50" s="2">
        <f>_xlfn.LET(_xlpm.result,ROUNDDOWN(Table134[[#This Row],[step 4]]/3,0)-2,
IF(_xlpm.result&gt;0,_xlpm.result,0)
)</f>
        <v>2962</v>
      </c>
      <c r="E50" s="2">
        <f>_xlfn.LET(_xlpm.result,ROUNDDOWN(Table134[[#This Row],[step 5]]/3,0)-2,
IF(_xlpm.result&gt;0,_xlpm.result,0)
)</f>
        <v>985</v>
      </c>
      <c r="F50" s="2">
        <f>_xlfn.LET(_xlpm.result,ROUNDDOWN(Table134[[#This Row],[step 6]]/3,0)-2,
IF(_xlpm.result&gt;0,_xlpm.result,0)
)</f>
        <v>326</v>
      </c>
      <c r="G50" s="2">
        <f>_xlfn.LET(_xlpm.result,ROUNDDOWN(Table134[[#This Row],[step 7]]/3,0)-2,
IF(_xlpm.result&gt;0,_xlpm.result,0)
)</f>
        <v>106</v>
      </c>
      <c r="H50" s="2">
        <f>_xlfn.LET(_xlpm.result,ROUNDDOWN(Table134[[#This Row],[step 8]]/3,0)-2,
IF(_xlpm.result&gt;0,_xlpm.result,0)
)</f>
        <v>33</v>
      </c>
      <c r="I50" s="2">
        <f>_xlfn.LET(_xlpm.result,ROUNDDOWN(Table134[[#This Row],[step 9]]/3,0)-2,
IF(_xlpm.result&gt;0,_xlpm.result,0)
)</f>
        <v>9</v>
      </c>
      <c r="J50" s="2">
        <f>_xlfn.LET(_xlpm.result,ROUNDDOWN(Table134[[#This Row],[step 10]]/3,0)-2,
IF(_xlpm.result&gt;0,_xlpm.result,0)
)</f>
        <v>1</v>
      </c>
      <c r="K50" s="2">
        <f>_xlfn.LET(_xlpm.result,ROUNDDOWN(Table134[[#This Row],[step 11]]/3,0)-2,
IF(_xlpm.result&gt;0,_xlpm.result,0)
)</f>
        <v>0</v>
      </c>
      <c r="L50" s="2">
        <f>_xlfn.LET(_xlpm.result,ROUNDDOWN(Table134[[#This Row],[step 12]]/3,0)-2,
IF(_xlpm.result&gt;0,_xlpm.result,0)
)</f>
        <v>0</v>
      </c>
      <c r="M50" s="2">
        <f>_xlfn.LET(_xlpm.result,ROUNDDOWN(Table134[[#This Row],[step 13]]/3,0)-2,
IF(_xlpm.result&gt;0,_xlpm.result,0)
)</f>
        <v>0</v>
      </c>
      <c r="N50" s="2">
        <f>_xlfn.LET(_xlpm.result,ROUNDDOWN(Table134[[#This Row],[step 14]]/3,0)-2,
IF(_xlpm.result&gt;0,_xlpm.result,0)
)</f>
        <v>0</v>
      </c>
      <c r="O50" s="2">
        <f>SUMIF(Table134[[#This Row],[step 3]:[step 15]],"&gt;=0")</f>
        <v>39996</v>
      </c>
    </row>
    <row r="51" spans="1:15">
      <c r="A51" s="1">
        <v>74095</v>
      </c>
      <c r="B51" s="2">
        <f>_xlfn.LET(_xlpm.result,ROUNDDOWN(Table134[[#This Row],[input]]/3,0)-2,
IF(_xlpm.result&gt;0,_xlpm.result,0)
)</f>
        <v>24696</v>
      </c>
      <c r="C51" s="2">
        <f>_xlfn.LET(_xlpm.result,ROUNDDOWN(Table134[[#This Row],[step 3]]/3,0)-2,
IF(_xlpm.result&gt;0,_xlpm.result,0)
)</f>
        <v>8230</v>
      </c>
      <c r="D51" s="2">
        <f>_xlfn.LET(_xlpm.result,ROUNDDOWN(Table134[[#This Row],[step 4]]/3,0)-2,
IF(_xlpm.result&gt;0,_xlpm.result,0)
)</f>
        <v>2741</v>
      </c>
      <c r="E51" s="2">
        <f>_xlfn.LET(_xlpm.result,ROUNDDOWN(Table134[[#This Row],[step 5]]/3,0)-2,
IF(_xlpm.result&gt;0,_xlpm.result,0)
)</f>
        <v>911</v>
      </c>
      <c r="F51" s="2">
        <f>_xlfn.LET(_xlpm.result,ROUNDDOWN(Table134[[#This Row],[step 6]]/3,0)-2,
IF(_xlpm.result&gt;0,_xlpm.result,0)
)</f>
        <v>301</v>
      </c>
      <c r="G51" s="2">
        <f>_xlfn.LET(_xlpm.result,ROUNDDOWN(Table134[[#This Row],[step 7]]/3,0)-2,
IF(_xlpm.result&gt;0,_xlpm.result,0)
)</f>
        <v>98</v>
      </c>
      <c r="H51" s="2">
        <f>_xlfn.LET(_xlpm.result,ROUNDDOWN(Table134[[#This Row],[step 8]]/3,0)-2,
IF(_xlpm.result&gt;0,_xlpm.result,0)
)</f>
        <v>30</v>
      </c>
      <c r="I51" s="2">
        <f>_xlfn.LET(_xlpm.result,ROUNDDOWN(Table134[[#This Row],[step 9]]/3,0)-2,
IF(_xlpm.result&gt;0,_xlpm.result,0)
)</f>
        <v>8</v>
      </c>
      <c r="J51" s="2">
        <f>_xlfn.LET(_xlpm.result,ROUNDDOWN(Table134[[#This Row],[step 10]]/3,0)-2,
IF(_xlpm.result&gt;0,_xlpm.result,0)
)</f>
        <v>0</v>
      </c>
      <c r="K51" s="2">
        <f>_xlfn.LET(_xlpm.result,ROUNDDOWN(Table134[[#This Row],[step 11]]/3,0)-2,
IF(_xlpm.result&gt;0,_xlpm.result,0)
)</f>
        <v>0</v>
      </c>
      <c r="L51" s="2">
        <f>_xlfn.LET(_xlpm.result,ROUNDDOWN(Table134[[#This Row],[step 12]]/3,0)-2,
IF(_xlpm.result&gt;0,_xlpm.result,0)
)</f>
        <v>0</v>
      </c>
      <c r="M51" s="2">
        <f>_xlfn.LET(_xlpm.result,ROUNDDOWN(Table134[[#This Row],[step 13]]/3,0)-2,
IF(_xlpm.result&gt;0,_xlpm.result,0)
)</f>
        <v>0</v>
      </c>
      <c r="N51" s="2">
        <f>_xlfn.LET(_xlpm.result,ROUNDDOWN(Table134[[#This Row],[step 14]]/3,0)-2,
IF(_xlpm.result&gt;0,_xlpm.result,0)
)</f>
        <v>0</v>
      </c>
      <c r="O51" s="2">
        <f>SUMIF(Table134[[#This Row],[step 3]:[step 15]],"&gt;=0")</f>
        <v>37015</v>
      </c>
    </row>
    <row r="52" spans="1:15">
      <c r="A52" s="1">
        <v>130394</v>
      </c>
      <c r="B52" s="2">
        <f>_xlfn.LET(_xlpm.result,ROUNDDOWN(Table134[[#This Row],[input]]/3,0)-2,
IF(_xlpm.result&gt;0,_xlpm.result,0)
)</f>
        <v>43462</v>
      </c>
      <c r="C52" s="2">
        <f>_xlfn.LET(_xlpm.result,ROUNDDOWN(Table134[[#This Row],[step 3]]/3,0)-2,
IF(_xlpm.result&gt;0,_xlpm.result,0)
)</f>
        <v>14485</v>
      </c>
      <c r="D52" s="2">
        <f>_xlfn.LET(_xlpm.result,ROUNDDOWN(Table134[[#This Row],[step 4]]/3,0)-2,
IF(_xlpm.result&gt;0,_xlpm.result,0)
)</f>
        <v>4826</v>
      </c>
      <c r="E52" s="2">
        <f>_xlfn.LET(_xlpm.result,ROUNDDOWN(Table134[[#This Row],[step 5]]/3,0)-2,
IF(_xlpm.result&gt;0,_xlpm.result,0)
)</f>
        <v>1606</v>
      </c>
      <c r="F52" s="2">
        <f>_xlfn.LET(_xlpm.result,ROUNDDOWN(Table134[[#This Row],[step 6]]/3,0)-2,
IF(_xlpm.result&gt;0,_xlpm.result,0)
)</f>
        <v>533</v>
      </c>
      <c r="G52" s="2">
        <f>_xlfn.LET(_xlpm.result,ROUNDDOWN(Table134[[#This Row],[step 7]]/3,0)-2,
IF(_xlpm.result&gt;0,_xlpm.result,0)
)</f>
        <v>175</v>
      </c>
      <c r="H52" s="2">
        <f>_xlfn.LET(_xlpm.result,ROUNDDOWN(Table134[[#This Row],[step 8]]/3,0)-2,
IF(_xlpm.result&gt;0,_xlpm.result,0)
)</f>
        <v>56</v>
      </c>
      <c r="I52" s="2">
        <f>_xlfn.LET(_xlpm.result,ROUNDDOWN(Table134[[#This Row],[step 9]]/3,0)-2,
IF(_xlpm.result&gt;0,_xlpm.result,0)
)</f>
        <v>16</v>
      </c>
      <c r="J52" s="2">
        <f>_xlfn.LET(_xlpm.result,ROUNDDOWN(Table134[[#This Row],[step 10]]/3,0)-2,
IF(_xlpm.result&gt;0,_xlpm.result,0)
)</f>
        <v>3</v>
      </c>
      <c r="K52" s="2">
        <f>_xlfn.LET(_xlpm.result,ROUNDDOWN(Table134[[#This Row],[step 11]]/3,0)-2,
IF(_xlpm.result&gt;0,_xlpm.result,0)
)</f>
        <v>0</v>
      </c>
      <c r="L52" s="2">
        <f>_xlfn.LET(_xlpm.result,ROUNDDOWN(Table134[[#This Row],[step 12]]/3,0)-2,
IF(_xlpm.result&gt;0,_xlpm.result,0)
)</f>
        <v>0</v>
      </c>
      <c r="M52" s="2">
        <f>_xlfn.LET(_xlpm.result,ROUNDDOWN(Table134[[#This Row],[step 13]]/3,0)-2,
IF(_xlpm.result&gt;0,_xlpm.result,0)
)</f>
        <v>0</v>
      </c>
      <c r="N52" s="2">
        <f>_xlfn.LET(_xlpm.result,ROUNDDOWN(Table134[[#This Row],[step 14]]/3,0)-2,
IF(_xlpm.result&gt;0,_xlpm.result,0)
)</f>
        <v>0</v>
      </c>
      <c r="O52" s="2">
        <f>SUMIF(Table134[[#This Row],[step 3]:[step 15]],"&gt;=0")</f>
        <v>65162</v>
      </c>
    </row>
    <row r="53" spans="1:15">
      <c r="A53" s="1">
        <v>125589</v>
      </c>
      <c r="B53" s="2">
        <f>_xlfn.LET(_xlpm.result,ROUNDDOWN(Table134[[#This Row],[input]]/3,0)-2,
IF(_xlpm.result&gt;0,_xlpm.result,0)
)</f>
        <v>41861</v>
      </c>
      <c r="C53" s="2">
        <f>_xlfn.LET(_xlpm.result,ROUNDDOWN(Table134[[#This Row],[step 3]]/3,0)-2,
IF(_xlpm.result&gt;0,_xlpm.result,0)
)</f>
        <v>13951</v>
      </c>
      <c r="D53" s="2">
        <f>_xlfn.LET(_xlpm.result,ROUNDDOWN(Table134[[#This Row],[step 4]]/3,0)-2,
IF(_xlpm.result&gt;0,_xlpm.result,0)
)</f>
        <v>4648</v>
      </c>
      <c r="E53" s="2">
        <f>_xlfn.LET(_xlpm.result,ROUNDDOWN(Table134[[#This Row],[step 5]]/3,0)-2,
IF(_xlpm.result&gt;0,_xlpm.result,0)
)</f>
        <v>1547</v>
      </c>
      <c r="F53" s="2">
        <f>_xlfn.LET(_xlpm.result,ROUNDDOWN(Table134[[#This Row],[step 6]]/3,0)-2,
IF(_xlpm.result&gt;0,_xlpm.result,0)
)</f>
        <v>513</v>
      </c>
      <c r="G53" s="2">
        <f>_xlfn.LET(_xlpm.result,ROUNDDOWN(Table134[[#This Row],[step 7]]/3,0)-2,
IF(_xlpm.result&gt;0,_xlpm.result,0)
)</f>
        <v>169</v>
      </c>
      <c r="H53" s="2">
        <f>_xlfn.LET(_xlpm.result,ROUNDDOWN(Table134[[#This Row],[step 8]]/3,0)-2,
IF(_xlpm.result&gt;0,_xlpm.result,0)
)</f>
        <v>54</v>
      </c>
      <c r="I53" s="2">
        <f>_xlfn.LET(_xlpm.result,ROUNDDOWN(Table134[[#This Row],[step 9]]/3,0)-2,
IF(_xlpm.result&gt;0,_xlpm.result,0)
)</f>
        <v>16</v>
      </c>
      <c r="J53" s="2">
        <f>_xlfn.LET(_xlpm.result,ROUNDDOWN(Table134[[#This Row],[step 10]]/3,0)-2,
IF(_xlpm.result&gt;0,_xlpm.result,0)
)</f>
        <v>3</v>
      </c>
      <c r="K53" s="2">
        <f>_xlfn.LET(_xlpm.result,ROUNDDOWN(Table134[[#This Row],[step 11]]/3,0)-2,
IF(_xlpm.result&gt;0,_xlpm.result,0)
)</f>
        <v>0</v>
      </c>
      <c r="L53" s="2">
        <f>_xlfn.LET(_xlpm.result,ROUNDDOWN(Table134[[#This Row],[step 12]]/3,0)-2,
IF(_xlpm.result&gt;0,_xlpm.result,0)
)</f>
        <v>0</v>
      </c>
      <c r="M53" s="2">
        <f>_xlfn.LET(_xlpm.result,ROUNDDOWN(Table134[[#This Row],[step 13]]/3,0)-2,
IF(_xlpm.result&gt;0,_xlpm.result,0)
)</f>
        <v>0</v>
      </c>
      <c r="N53" s="2">
        <f>_xlfn.LET(_xlpm.result,ROUNDDOWN(Table134[[#This Row],[step 14]]/3,0)-2,
IF(_xlpm.result&gt;0,_xlpm.result,0)
)</f>
        <v>0</v>
      </c>
      <c r="O53" s="2">
        <f>SUMIF(Table134[[#This Row],[step 3]:[step 15]],"&gt;=0")</f>
        <v>62762</v>
      </c>
    </row>
    <row r="54" spans="1:15">
      <c r="A54" s="1">
        <v>137576</v>
      </c>
      <c r="B54" s="2">
        <f>_xlfn.LET(_xlpm.result,ROUNDDOWN(Table134[[#This Row],[input]]/3,0)-2,
IF(_xlpm.result&gt;0,_xlpm.result,0)
)</f>
        <v>45856</v>
      </c>
      <c r="C54" s="2">
        <f>_xlfn.LET(_xlpm.result,ROUNDDOWN(Table134[[#This Row],[step 3]]/3,0)-2,
IF(_xlpm.result&gt;0,_xlpm.result,0)
)</f>
        <v>15283</v>
      </c>
      <c r="D54" s="2">
        <f>_xlfn.LET(_xlpm.result,ROUNDDOWN(Table134[[#This Row],[step 4]]/3,0)-2,
IF(_xlpm.result&gt;0,_xlpm.result,0)
)</f>
        <v>5092</v>
      </c>
      <c r="E54" s="2">
        <f>_xlfn.LET(_xlpm.result,ROUNDDOWN(Table134[[#This Row],[step 5]]/3,0)-2,
IF(_xlpm.result&gt;0,_xlpm.result,0)
)</f>
        <v>1695</v>
      </c>
      <c r="F54" s="2">
        <f>_xlfn.LET(_xlpm.result,ROUNDDOWN(Table134[[#This Row],[step 6]]/3,0)-2,
IF(_xlpm.result&gt;0,_xlpm.result,0)
)</f>
        <v>563</v>
      </c>
      <c r="G54" s="2">
        <f>_xlfn.LET(_xlpm.result,ROUNDDOWN(Table134[[#This Row],[step 7]]/3,0)-2,
IF(_xlpm.result&gt;0,_xlpm.result,0)
)</f>
        <v>185</v>
      </c>
      <c r="H54" s="2">
        <f>_xlfn.LET(_xlpm.result,ROUNDDOWN(Table134[[#This Row],[step 8]]/3,0)-2,
IF(_xlpm.result&gt;0,_xlpm.result,0)
)</f>
        <v>59</v>
      </c>
      <c r="I54" s="2">
        <f>_xlfn.LET(_xlpm.result,ROUNDDOWN(Table134[[#This Row],[step 9]]/3,0)-2,
IF(_xlpm.result&gt;0,_xlpm.result,0)
)</f>
        <v>17</v>
      </c>
      <c r="J54" s="2">
        <f>_xlfn.LET(_xlpm.result,ROUNDDOWN(Table134[[#This Row],[step 10]]/3,0)-2,
IF(_xlpm.result&gt;0,_xlpm.result,0)
)</f>
        <v>3</v>
      </c>
      <c r="K54" s="2">
        <f>_xlfn.LET(_xlpm.result,ROUNDDOWN(Table134[[#This Row],[step 11]]/3,0)-2,
IF(_xlpm.result&gt;0,_xlpm.result,0)
)</f>
        <v>0</v>
      </c>
      <c r="L54" s="2">
        <f>_xlfn.LET(_xlpm.result,ROUNDDOWN(Table134[[#This Row],[step 12]]/3,0)-2,
IF(_xlpm.result&gt;0,_xlpm.result,0)
)</f>
        <v>0</v>
      </c>
      <c r="M54" s="2">
        <f>_xlfn.LET(_xlpm.result,ROUNDDOWN(Table134[[#This Row],[step 13]]/3,0)-2,
IF(_xlpm.result&gt;0,_xlpm.result,0)
)</f>
        <v>0</v>
      </c>
      <c r="N54" s="2">
        <f>_xlfn.LET(_xlpm.result,ROUNDDOWN(Table134[[#This Row],[step 14]]/3,0)-2,
IF(_xlpm.result&gt;0,_xlpm.result,0)
)</f>
        <v>0</v>
      </c>
      <c r="O54" s="2">
        <f>SUMIF(Table134[[#This Row],[step 3]:[step 15]],"&gt;=0")</f>
        <v>68753</v>
      </c>
    </row>
    <row r="55" spans="1:15">
      <c r="A55" s="1">
        <v>111299</v>
      </c>
      <c r="B55" s="2">
        <f>_xlfn.LET(_xlpm.result,ROUNDDOWN(Table134[[#This Row],[input]]/3,0)-2,
IF(_xlpm.result&gt;0,_xlpm.result,0)
)</f>
        <v>37097</v>
      </c>
      <c r="C55" s="2">
        <f>_xlfn.LET(_xlpm.result,ROUNDDOWN(Table134[[#This Row],[step 3]]/3,0)-2,
IF(_xlpm.result&gt;0,_xlpm.result,0)
)</f>
        <v>12363</v>
      </c>
      <c r="D55" s="2">
        <f>_xlfn.LET(_xlpm.result,ROUNDDOWN(Table134[[#This Row],[step 4]]/3,0)-2,
IF(_xlpm.result&gt;0,_xlpm.result,0)
)</f>
        <v>4119</v>
      </c>
      <c r="E55" s="2">
        <f>_xlfn.LET(_xlpm.result,ROUNDDOWN(Table134[[#This Row],[step 5]]/3,0)-2,
IF(_xlpm.result&gt;0,_xlpm.result,0)
)</f>
        <v>1371</v>
      </c>
      <c r="F55" s="2">
        <f>_xlfn.LET(_xlpm.result,ROUNDDOWN(Table134[[#This Row],[step 6]]/3,0)-2,
IF(_xlpm.result&gt;0,_xlpm.result,0)
)</f>
        <v>455</v>
      </c>
      <c r="G55" s="2">
        <f>_xlfn.LET(_xlpm.result,ROUNDDOWN(Table134[[#This Row],[step 7]]/3,0)-2,
IF(_xlpm.result&gt;0,_xlpm.result,0)
)</f>
        <v>149</v>
      </c>
      <c r="H55" s="2">
        <f>_xlfn.LET(_xlpm.result,ROUNDDOWN(Table134[[#This Row],[step 8]]/3,0)-2,
IF(_xlpm.result&gt;0,_xlpm.result,0)
)</f>
        <v>47</v>
      </c>
      <c r="I55" s="2">
        <f>_xlfn.LET(_xlpm.result,ROUNDDOWN(Table134[[#This Row],[step 9]]/3,0)-2,
IF(_xlpm.result&gt;0,_xlpm.result,0)
)</f>
        <v>13</v>
      </c>
      <c r="J55" s="2">
        <f>_xlfn.LET(_xlpm.result,ROUNDDOWN(Table134[[#This Row],[step 10]]/3,0)-2,
IF(_xlpm.result&gt;0,_xlpm.result,0)
)</f>
        <v>2</v>
      </c>
      <c r="K55" s="2">
        <f>_xlfn.LET(_xlpm.result,ROUNDDOWN(Table134[[#This Row],[step 11]]/3,0)-2,
IF(_xlpm.result&gt;0,_xlpm.result,0)
)</f>
        <v>0</v>
      </c>
      <c r="L55" s="2">
        <f>_xlfn.LET(_xlpm.result,ROUNDDOWN(Table134[[#This Row],[step 12]]/3,0)-2,
IF(_xlpm.result&gt;0,_xlpm.result,0)
)</f>
        <v>0</v>
      </c>
      <c r="M55" s="2">
        <f>_xlfn.LET(_xlpm.result,ROUNDDOWN(Table134[[#This Row],[step 13]]/3,0)-2,
IF(_xlpm.result&gt;0,_xlpm.result,0)
)</f>
        <v>0</v>
      </c>
      <c r="N55" s="2">
        <f>_xlfn.LET(_xlpm.result,ROUNDDOWN(Table134[[#This Row],[step 14]]/3,0)-2,
IF(_xlpm.result&gt;0,_xlpm.result,0)
)</f>
        <v>0</v>
      </c>
      <c r="O55" s="2">
        <f>SUMIF(Table134[[#This Row],[step 3]:[step 15]],"&gt;=0")</f>
        <v>55616</v>
      </c>
    </row>
    <row r="56" spans="1:15">
      <c r="A56" s="1">
        <v>69311</v>
      </c>
      <c r="B56" s="2">
        <f>_xlfn.LET(_xlpm.result,ROUNDDOWN(Table134[[#This Row],[input]]/3,0)-2,
IF(_xlpm.result&gt;0,_xlpm.result,0)
)</f>
        <v>23101</v>
      </c>
      <c r="C56" s="2">
        <f>_xlfn.LET(_xlpm.result,ROUNDDOWN(Table134[[#This Row],[step 3]]/3,0)-2,
IF(_xlpm.result&gt;0,_xlpm.result,0)
)</f>
        <v>7698</v>
      </c>
      <c r="D56" s="2">
        <f>_xlfn.LET(_xlpm.result,ROUNDDOWN(Table134[[#This Row],[step 4]]/3,0)-2,
IF(_xlpm.result&gt;0,_xlpm.result,0)
)</f>
        <v>2564</v>
      </c>
      <c r="E56" s="2">
        <f>_xlfn.LET(_xlpm.result,ROUNDDOWN(Table134[[#This Row],[step 5]]/3,0)-2,
IF(_xlpm.result&gt;0,_xlpm.result,0)
)</f>
        <v>852</v>
      </c>
      <c r="F56" s="2">
        <f>_xlfn.LET(_xlpm.result,ROUNDDOWN(Table134[[#This Row],[step 6]]/3,0)-2,
IF(_xlpm.result&gt;0,_xlpm.result,0)
)</f>
        <v>282</v>
      </c>
      <c r="G56" s="2">
        <f>_xlfn.LET(_xlpm.result,ROUNDDOWN(Table134[[#This Row],[step 7]]/3,0)-2,
IF(_xlpm.result&gt;0,_xlpm.result,0)
)</f>
        <v>92</v>
      </c>
      <c r="H56" s="2">
        <f>_xlfn.LET(_xlpm.result,ROUNDDOWN(Table134[[#This Row],[step 8]]/3,0)-2,
IF(_xlpm.result&gt;0,_xlpm.result,0)
)</f>
        <v>28</v>
      </c>
      <c r="I56" s="2">
        <f>_xlfn.LET(_xlpm.result,ROUNDDOWN(Table134[[#This Row],[step 9]]/3,0)-2,
IF(_xlpm.result&gt;0,_xlpm.result,0)
)</f>
        <v>7</v>
      </c>
      <c r="J56" s="2">
        <f>_xlfn.LET(_xlpm.result,ROUNDDOWN(Table134[[#This Row],[step 10]]/3,0)-2,
IF(_xlpm.result&gt;0,_xlpm.result,0)
)</f>
        <v>0</v>
      </c>
      <c r="K56" s="2">
        <f>_xlfn.LET(_xlpm.result,ROUNDDOWN(Table134[[#This Row],[step 11]]/3,0)-2,
IF(_xlpm.result&gt;0,_xlpm.result,0)
)</f>
        <v>0</v>
      </c>
      <c r="L56" s="2">
        <f>_xlfn.LET(_xlpm.result,ROUNDDOWN(Table134[[#This Row],[step 12]]/3,0)-2,
IF(_xlpm.result&gt;0,_xlpm.result,0)
)</f>
        <v>0</v>
      </c>
      <c r="M56" s="2">
        <f>_xlfn.LET(_xlpm.result,ROUNDDOWN(Table134[[#This Row],[step 13]]/3,0)-2,
IF(_xlpm.result&gt;0,_xlpm.result,0)
)</f>
        <v>0</v>
      </c>
      <c r="N56" s="2">
        <f>_xlfn.LET(_xlpm.result,ROUNDDOWN(Table134[[#This Row],[step 14]]/3,0)-2,
IF(_xlpm.result&gt;0,_xlpm.result,0)
)</f>
        <v>0</v>
      </c>
      <c r="O56" s="2">
        <f>SUMIF(Table134[[#This Row],[step 3]:[step 15]],"&gt;=0")</f>
        <v>34624</v>
      </c>
    </row>
    <row r="57" spans="1:15">
      <c r="A57" s="1">
        <v>63144</v>
      </c>
      <c r="B57" s="2">
        <f>_xlfn.LET(_xlpm.result,ROUNDDOWN(Table134[[#This Row],[input]]/3,0)-2,
IF(_xlpm.result&gt;0,_xlpm.result,0)
)</f>
        <v>21046</v>
      </c>
      <c r="C57" s="2">
        <f>_xlfn.LET(_xlpm.result,ROUNDDOWN(Table134[[#This Row],[step 3]]/3,0)-2,
IF(_xlpm.result&gt;0,_xlpm.result,0)
)</f>
        <v>7013</v>
      </c>
      <c r="D57" s="2">
        <f>_xlfn.LET(_xlpm.result,ROUNDDOWN(Table134[[#This Row],[step 4]]/3,0)-2,
IF(_xlpm.result&gt;0,_xlpm.result,0)
)</f>
        <v>2335</v>
      </c>
      <c r="E57" s="2">
        <f>_xlfn.LET(_xlpm.result,ROUNDDOWN(Table134[[#This Row],[step 5]]/3,0)-2,
IF(_xlpm.result&gt;0,_xlpm.result,0)
)</f>
        <v>776</v>
      </c>
      <c r="F57" s="2">
        <f>_xlfn.LET(_xlpm.result,ROUNDDOWN(Table134[[#This Row],[step 6]]/3,0)-2,
IF(_xlpm.result&gt;0,_xlpm.result,0)
)</f>
        <v>256</v>
      </c>
      <c r="G57" s="2">
        <f>_xlfn.LET(_xlpm.result,ROUNDDOWN(Table134[[#This Row],[step 7]]/3,0)-2,
IF(_xlpm.result&gt;0,_xlpm.result,0)
)</f>
        <v>83</v>
      </c>
      <c r="H57" s="2">
        <f>_xlfn.LET(_xlpm.result,ROUNDDOWN(Table134[[#This Row],[step 8]]/3,0)-2,
IF(_xlpm.result&gt;0,_xlpm.result,0)
)</f>
        <v>25</v>
      </c>
      <c r="I57" s="2">
        <f>_xlfn.LET(_xlpm.result,ROUNDDOWN(Table134[[#This Row],[step 9]]/3,0)-2,
IF(_xlpm.result&gt;0,_xlpm.result,0)
)</f>
        <v>6</v>
      </c>
      <c r="J57" s="2">
        <f>_xlfn.LET(_xlpm.result,ROUNDDOWN(Table134[[#This Row],[step 10]]/3,0)-2,
IF(_xlpm.result&gt;0,_xlpm.result,0)
)</f>
        <v>0</v>
      </c>
      <c r="K57" s="2">
        <f>_xlfn.LET(_xlpm.result,ROUNDDOWN(Table134[[#This Row],[step 11]]/3,0)-2,
IF(_xlpm.result&gt;0,_xlpm.result,0)
)</f>
        <v>0</v>
      </c>
      <c r="L57" s="2">
        <f>_xlfn.LET(_xlpm.result,ROUNDDOWN(Table134[[#This Row],[step 12]]/3,0)-2,
IF(_xlpm.result&gt;0,_xlpm.result,0)
)</f>
        <v>0</v>
      </c>
      <c r="M57" s="2">
        <f>_xlfn.LET(_xlpm.result,ROUNDDOWN(Table134[[#This Row],[step 13]]/3,0)-2,
IF(_xlpm.result&gt;0,_xlpm.result,0)
)</f>
        <v>0</v>
      </c>
      <c r="N57" s="2">
        <f>_xlfn.LET(_xlpm.result,ROUNDDOWN(Table134[[#This Row],[step 14]]/3,0)-2,
IF(_xlpm.result&gt;0,_xlpm.result,0)
)</f>
        <v>0</v>
      </c>
      <c r="O57" s="2">
        <f>SUMIF(Table134[[#This Row],[step 3]:[step 15]],"&gt;=0")</f>
        <v>31540</v>
      </c>
    </row>
    <row r="58" spans="1:15">
      <c r="A58" s="1">
        <v>119014</v>
      </c>
      <c r="B58" s="2">
        <f>_xlfn.LET(_xlpm.result,ROUNDDOWN(Table134[[#This Row],[input]]/3,0)-2,
IF(_xlpm.result&gt;0,_xlpm.result,0)
)</f>
        <v>39669</v>
      </c>
      <c r="C58" s="2">
        <f>_xlfn.LET(_xlpm.result,ROUNDDOWN(Table134[[#This Row],[step 3]]/3,0)-2,
IF(_xlpm.result&gt;0,_xlpm.result,0)
)</f>
        <v>13221</v>
      </c>
      <c r="D58" s="2">
        <f>_xlfn.LET(_xlpm.result,ROUNDDOWN(Table134[[#This Row],[step 4]]/3,0)-2,
IF(_xlpm.result&gt;0,_xlpm.result,0)
)</f>
        <v>4405</v>
      </c>
      <c r="E58" s="2">
        <f>_xlfn.LET(_xlpm.result,ROUNDDOWN(Table134[[#This Row],[step 5]]/3,0)-2,
IF(_xlpm.result&gt;0,_xlpm.result,0)
)</f>
        <v>1466</v>
      </c>
      <c r="F58" s="2">
        <f>_xlfn.LET(_xlpm.result,ROUNDDOWN(Table134[[#This Row],[step 6]]/3,0)-2,
IF(_xlpm.result&gt;0,_xlpm.result,0)
)</f>
        <v>486</v>
      </c>
      <c r="G58" s="2">
        <f>_xlfn.LET(_xlpm.result,ROUNDDOWN(Table134[[#This Row],[step 7]]/3,0)-2,
IF(_xlpm.result&gt;0,_xlpm.result,0)
)</f>
        <v>160</v>
      </c>
      <c r="H58" s="2">
        <f>_xlfn.LET(_xlpm.result,ROUNDDOWN(Table134[[#This Row],[step 8]]/3,0)-2,
IF(_xlpm.result&gt;0,_xlpm.result,0)
)</f>
        <v>51</v>
      </c>
      <c r="I58" s="2">
        <f>_xlfn.LET(_xlpm.result,ROUNDDOWN(Table134[[#This Row],[step 9]]/3,0)-2,
IF(_xlpm.result&gt;0,_xlpm.result,0)
)</f>
        <v>15</v>
      </c>
      <c r="J58" s="2">
        <f>_xlfn.LET(_xlpm.result,ROUNDDOWN(Table134[[#This Row],[step 10]]/3,0)-2,
IF(_xlpm.result&gt;0,_xlpm.result,0)
)</f>
        <v>3</v>
      </c>
      <c r="K58" s="2">
        <f>_xlfn.LET(_xlpm.result,ROUNDDOWN(Table134[[#This Row],[step 11]]/3,0)-2,
IF(_xlpm.result&gt;0,_xlpm.result,0)
)</f>
        <v>0</v>
      </c>
      <c r="L58" s="2">
        <f>_xlfn.LET(_xlpm.result,ROUNDDOWN(Table134[[#This Row],[step 12]]/3,0)-2,
IF(_xlpm.result&gt;0,_xlpm.result,0)
)</f>
        <v>0</v>
      </c>
      <c r="M58" s="2">
        <f>_xlfn.LET(_xlpm.result,ROUNDDOWN(Table134[[#This Row],[step 13]]/3,0)-2,
IF(_xlpm.result&gt;0,_xlpm.result,0)
)</f>
        <v>0</v>
      </c>
      <c r="N58" s="2">
        <f>_xlfn.LET(_xlpm.result,ROUNDDOWN(Table134[[#This Row],[step 14]]/3,0)-2,
IF(_xlpm.result&gt;0,_xlpm.result,0)
)</f>
        <v>0</v>
      </c>
      <c r="O58" s="2">
        <f>SUMIF(Table134[[#This Row],[step 3]:[step 15]],"&gt;=0")</f>
        <v>59476</v>
      </c>
    </row>
    <row r="59" spans="1:15">
      <c r="A59" s="1">
        <v>136084</v>
      </c>
      <c r="B59" s="2">
        <f>_xlfn.LET(_xlpm.result,ROUNDDOWN(Table134[[#This Row],[input]]/3,0)-2,
IF(_xlpm.result&gt;0,_xlpm.result,0)
)</f>
        <v>45359</v>
      </c>
      <c r="C59" s="2">
        <f>_xlfn.LET(_xlpm.result,ROUNDDOWN(Table134[[#This Row],[step 3]]/3,0)-2,
IF(_xlpm.result&gt;0,_xlpm.result,0)
)</f>
        <v>15117</v>
      </c>
      <c r="D59" s="2">
        <f>_xlfn.LET(_xlpm.result,ROUNDDOWN(Table134[[#This Row],[step 4]]/3,0)-2,
IF(_xlpm.result&gt;0,_xlpm.result,0)
)</f>
        <v>5037</v>
      </c>
      <c r="E59" s="2">
        <f>_xlfn.LET(_xlpm.result,ROUNDDOWN(Table134[[#This Row],[step 5]]/3,0)-2,
IF(_xlpm.result&gt;0,_xlpm.result,0)
)</f>
        <v>1677</v>
      </c>
      <c r="F59" s="2">
        <f>_xlfn.LET(_xlpm.result,ROUNDDOWN(Table134[[#This Row],[step 6]]/3,0)-2,
IF(_xlpm.result&gt;0,_xlpm.result,0)
)</f>
        <v>557</v>
      </c>
      <c r="G59" s="2">
        <f>_xlfn.LET(_xlpm.result,ROUNDDOWN(Table134[[#This Row],[step 7]]/3,0)-2,
IF(_xlpm.result&gt;0,_xlpm.result,0)
)</f>
        <v>183</v>
      </c>
      <c r="H59" s="2">
        <f>_xlfn.LET(_xlpm.result,ROUNDDOWN(Table134[[#This Row],[step 8]]/3,0)-2,
IF(_xlpm.result&gt;0,_xlpm.result,0)
)</f>
        <v>59</v>
      </c>
      <c r="I59" s="2">
        <f>_xlfn.LET(_xlpm.result,ROUNDDOWN(Table134[[#This Row],[step 9]]/3,0)-2,
IF(_xlpm.result&gt;0,_xlpm.result,0)
)</f>
        <v>17</v>
      </c>
      <c r="J59" s="2">
        <f>_xlfn.LET(_xlpm.result,ROUNDDOWN(Table134[[#This Row],[step 10]]/3,0)-2,
IF(_xlpm.result&gt;0,_xlpm.result,0)
)</f>
        <v>3</v>
      </c>
      <c r="K59" s="2">
        <f>_xlfn.LET(_xlpm.result,ROUNDDOWN(Table134[[#This Row],[step 11]]/3,0)-2,
IF(_xlpm.result&gt;0,_xlpm.result,0)
)</f>
        <v>0</v>
      </c>
      <c r="L59" s="2">
        <f>_xlfn.LET(_xlpm.result,ROUNDDOWN(Table134[[#This Row],[step 12]]/3,0)-2,
IF(_xlpm.result&gt;0,_xlpm.result,0)
)</f>
        <v>0</v>
      </c>
      <c r="M59" s="2">
        <f>_xlfn.LET(_xlpm.result,ROUNDDOWN(Table134[[#This Row],[step 13]]/3,0)-2,
IF(_xlpm.result&gt;0,_xlpm.result,0)
)</f>
        <v>0</v>
      </c>
      <c r="N59" s="2">
        <f>_xlfn.LET(_xlpm.result,ROUNDDOWN(Table134[[#This Row],[step 14]]/3,0)-2,
IF(_xlpm.result&gt;0,_xlpm.result,0)
)</f>
        <v>0</v>
      </c>
      <c r="O59" s="2">
        <f>SUMIF(Table134[[#This Row],[step 3]:[step 15]],"&gt;=0")</f>
        <v>68009</v>
      </c>
    </row>
    <row r="60" spans="1:15">
      <c r="A60" s="1">
        <v>94348</v>
      </c>
      <c r="B60" s="2">
        <f>_xlfn.LET(_xlpm.result,ROUNDDOWN(Table134[[#This Row],[input]]/3,0)-2,
IF(_xlpm.result&gt;0,_xlpm.result,0)
)</f>
        <v>31447</v>
      </c>
      <c r="C60" s="2">
        <f>_xlfn.LET(_xlpm.result,ROUNDDOWN(Table134[[#This Row],[step 3]]/3,0)-2,
IF(_xlpm.result&gt;0,_xlpm.result,0)
)</f>
        <v>10480</v>
      </c>
      <c r="D60" s="2">
        <f>_xlfn.LET(_xlpm.result,ROUNDDOWN(Table134[[#This Row],[step 4]]/3,0)-2,
IF(_xlpm.result&gt;0,_xlpm.result,0)
)</f>
        <v>3491</v>
      </c>
      <c r="E60" s="2">
        <f>_xlfn.LET(_xlpm.result,ROUNDDOWN(Table134[[#This Row],[step 5]]/3,0)-2,
IF(_xlpm.result&gt;0,_xlpm.result,0)
)</f>
        <v>1161</v>
      </c>
      <c r="F60" s="2">
        <f>_xlfn.LET(_xlpm.result,ROUNDDOWN(Table134[[#This Row],[step 6]]/3,0)-2,
IF(_xlpm.result&gt;0,_xlpm.result,0)
)</f>
        <v>385</v>
      </c>
      <c r="G60" s="2">
        <f>_xlfn.LET(_xlpm.result,ROUNDDOWN(Table134[[#This Row],[step 7]]/3,0)-2,
IF(_xlpm.result&gt;0,_xlpm.result,0)
)</f>
        <v>126</v>
      </c>
      <c r="H60" s="2">
        <f>_xlfn.LET(_xlpm.result,ROUNDDOWN(Table134[[#This Row],[step 8]]/3,0)-2,
IF(_xlpm.result&gt;0,_xlpm.result,0)
)</f>
        <v>40</v>
      </c>
      <c r="I60" s="2">
        <f>_xlfn.LET(_xlpm.result,ROUNDDOWN(Table134[[#This Row],[step 9]]/3,0)-2,
IF(_xlpm.result&gt;0,_xlpm.result,0)
)</f>
        <v>11</v>
      </c>
      <c r="J60" s="2">
        <f>_xlfn.LET(_xlpm.result,ROUNDDOWN(Table134[[#This Row],[step 10]]/3,0)-2,
IF(_xlpm.result&gt;0,_xlpm.result,0)
)</f>
        <v>1</v>
      </c>
      <c r="K60" s="2">
        <f>_xlfn.LET(_xlpm.result,ROUNDDOWN(Table134[[#This Row],[step 11]]/3,0)-2,
IF(_xlpm.result&gt;0,_xlpm.result,0)
)</f>
        <v>0</v>
      </c>
      <c r="L60" s="2">
        <f>_xlfn.LET(_xlpm.result,ROUNDDOWN(Table134[[#This Row],[step 12]]/3,0)-2,
IF(_xlpm.result&gt;0,_xlpm.result,0)
)</f>
        <v>0</v>
      </c>
      <c r="M60" s="2">
        <f>_xlfn.LET(_xlpm.result,ROUNDDOWN(Table134[[#This Row],[step 13]]/3,0)-2,
IF(_xlpm.result&gt;0,_xlpm.result,0)
)</f>
        <v>0</v>
      </c>
      <c r="N60" s="2">
        <f>_xlfn.LET(_xlpm.result,ROUNDDOWN(Table134[[#This Row],[step 14]]/3,0)-2,
IF(_xlpm.result&gt;0,_xlpm.result,0)
)</f>
        <v>0</v>
      </c>
      <c r="O60" s="2">
        <f>SUMIF(Table134[[#This Row],[step 3]:[step 15]],"&gt;=0")</f>
        <v>47142</v>
      </c>
    </row>
    <row r="61" spans="1:15">
      <c r="A61" s="1">
        <v>109511</v>
      </c>
      <c r="B61" s="2">
        <f>_xlfn.LET(_xlpm.result,ROUNDDOWN(Table134[[#This Row],[input]]/3,0)-2,
IF(_xlpm.result&gt;0,_xlpm.result,0)
)</f>
        <v>36501</v>
      </c>
      <c r="C61" s="2">
        <f>_xlfn.LET(_xlpm.result,ROUNDDOWN(Table134[[#This Row],[step 3]]/3,0)-2,
IF(_xlpm.result&gt;0,_xlpm.result,0)
)</f>
        <v>12165</v>
      </c>
      <c r="D61" s="2">
        <f>_xlfn.LET(_xlpm.result,ROUNDDOWN(Table134[[#This Row],[step 4]]/3,0)-2,
IF(_xlpm.result&gt;0,_xlpm.result,0)
)</f>
        <v>4053</v>
      </c>
      <c r="E61" s="2">
        <f>_xlfn.LET(_xlpm.result,ROUNDDOWN(Table134[[#This Row],[step 5]]/3,0)-2,
IF(_xlpm.result&gt;0,_xlpm.result,0)
)</f>
        <v>1349</v>
      </c>
      <c r="F61" s="2">
        <f>_xlfn.LET(_xlpm.result,ROUNDDOWN(Table134[[#This Row],[step 6]]/3,0)-2,
IF(_xlpm.result&gt;0,_xlpm.result,0)
)</f>
        <v>447</v>
      </c>
      <c r="G61" s="2">
        <f>_xlfn.LET(_xlpm.result,ROUNDDOWN(Table134[[#This Row],[step 7]]/3,0)-2,
IF(_xlpm.result&gt;0,_xlpm.result,0)
)</f>
        <v>147</v>
      </c>
      <c r="H61" s="2">
        <f>_xlfn.LET(_xlpm.result,ROUNDDOWN(Table134[[#This Row],[step 8]]/3,0)-2,
IF(_xlpm.result&gt;0,_xlpm.result,0)
)</f>
        <v>47</v>
      </c>
      <c r="I61" s="2">
        <f>_xlfn.LET(_xlpm.result,ROUNDDOWN(Table134[[#This Row],[step 9]]/3,0)-2,
IF(_xlpm.result&gt;0,_xlpm.result,0)
)</f>
        <v>13</v>
      </c>
      <c r="J61" s="2">
        <f>_xlfn.LET(_xlpm.result,ROUNDDOWN(Table134[[#This Row],[step 10]]/3,0)-2,
IF(_xlpm.result&gt;0,_xlpm.result,0)
)</f>
        <v>2</v>
      </c>
      <c r="K61" s="2">
        <f>_xlfn.LET(_xlpm.result,ROUNDDOWN(Table134[[#This Row],[step 11]]/3,0)-2,
IF(_xlpm.result&gt;0,_xlpm.result,0)
)</f>
        <v>0</v>
      </c>
      <c r="L61" s="2">
        <f>_xlfn.LET(_xlpm.result,ROUNDDOWN(Table134[[#This Row],[step 12]]/3,0)-2,
IF(_xlpm.result&gt;0,_xlpm.result,0)
)</f>
        <v>0</v>
      </c>
      <c r="M61" s="2">
        <f>_xlfn.LET(_xlpm.result,ROUNDDOWN(Table134[[#This Row],[step 13]]/3,0)-2,
IF(_xlpm.result&gt;0,_xlpm.result,0)
)</f>
        <v>0</v>
      </c>
      <c r="N61" s="2">
        <f>_xlfn.LET(_xlpm.result,ROUNDDOWN(Table134[[#This Row],[step 14]]/3,0)-2,
IF(_xlpm.result&gt;0,_xlpm.result,0)
)</f>
        <v>0</v>
      </c>
      <c r="O61" s="2">
        <f>SUMIF(Table134[[#This Row],[step 3]:[step 15]],"&gt;=0")</f>
        <v>54724</v>
      </c>
    </row>
    <row r="62" spans="1:15">
      <c r="A62" s="1">
        <v>102493</v>
      </c>
      <c r="B62" s="2">
        <f>_xlfn.LET(_xlpm.result,ROUNDDOWN(Table134[[#This Row],[input]]/3,0)-2,
IF(_xlpm.result&gt;0,_xlpm.result,0)
)</f>
        <v>34162</v>
      </c>
      <c r="C62" s="2">
        <f>_xlfn.LET(_xlpm.result,ROUNDDOWN(Table134[[#This Row],[step 3]]/3,0)-2,
IF(_xlpm.result&gt;0,_xlpm.result,0)
)</f>
        <v>11385</v>
      </c>
      <c r="D62" s="2">
        <f>_xlfn.LET(_xlpm.result,ROUNDDOWN(Table134[[#This Row],[step 4]]/3,0)-2,
IF(_xlpm.result&gt;0,_xlpm.result,0)
)</f>
        <v>3793</v>
      </c>
      <c r="E62" s="2">
        <f>_xlfn.LET(_xlpm.result,ROUNDDOWN(Table134[[#This Row],[step 5]]/3,0)-2,
IF(_xlpm.result&gt;0,_xlpm.result,0)
)</f>
        <v>1262</v>
      </c>
      <c r="F62" s="2">
        <f>_xlfn.LET(_xlpm.result,ROUNDDOWN(Table134[[#This Row],[step 6]]/3,0)-2,
IF(_xlpm.result&gt;0,_xlpm.result,0)
)</f>
        <v>418</v>
      </c>
      <c r="G62" s="2">
        <f>_xlfn.LET(_xlpm.result,ROUNDDOWN(Table134[[#This Row],[step 7]]/3,0)-2,
IF(_xlpm.result&gt;0,_xlpm.result,0)
)</f>
        <v>137</v>
      </c>
      <c r="H62" s="2">
        <f>_xlfn.LET(_xlpm.result,ROUNDDOWN(Table134[[#This Row],[step 8]]/3,0)-2,
IF(_xlpm.result&gt;0,_xlpm.result,0)
)</f>
        <v>43</v>
      </c>
      <c r="I62" s="2">
        <f>_xlfn.LET(_xlpm.result,ROUNDDOWN(Table134[[#This Row],[step 9]]/3,0)-2,
IF(_xlpm.result&gt;0,_xlpm.result,0)
)</f>
        <v>12</v>
      </c>
      <c r="J62" s="2">
        <f>_xlfn.LET(_xlpm.result,ROUNDDOWN(Table134[[#This Row],[step 10]]/3,0)-2,
IF(_xlpm.result&gt;0,_xlpm.result,0)
)</f>
        <v>2</v>
      </c>
      <c r="K62" s="2">
        <f>_xlfn.LET(_xlpm.result,ROUNDDOWN(Table134[[#This Row],[step 11]]/3,0)-2,
IF(_xlpm.result&gt;0,_xlpm.result,0)
)</f>
        <v>0</v>
      </c>
      <c r="L62" s="2">
        <f>_xlfn.LET(_xlpm.result,ROUNDDOWN(Table134[[#This Row],[step 12]]/3,0)-2,
IF(_xlpm.result&gt;0,_xlpm.result,0)
)</f>
        <v>0</v>
      </c>
      <c r="M62" s="2">
        <f>_xlfn.LET(_xlpm.result,ROUNDDOWN(Table134[[#This Row],[step 13]]/3,0)-2,
IF(_xlpm.result&gt;0,_xlpm.result,0)
)</f>
        <v>0</v>
      </c>
      <c r="N62" s="2">
        <f>_xlfn.LET(_xlpm.result,ROUNDDOWN(Table134[[#This Row],[step 14]]/3,0)-2,
IF(_xlpm.result&gt;0,_xlpm.result,0)
)</f>
        <v>0</v>
      </c>
      <c r="O62" s="2">
        <f>SUMIF(Table134[[#This Row],[step 3]:[step 15]],"&gt;=0")</f>
        <v>51214</v>
      </c>
    </row>
    <row r="63" spans="1:15">
      <c r="A63" s="1">
        <v>117791</v>
      </c>
      <c r="B63" s="2">
        <f>_xlfn.LET(_xlpm.result,ROUNDDOWN(Table134[[#This Row],[input]]/3,0)-2,
IF(_xlpm.result&gt;0,_xlpm.result,0)
)</f>
        <v>39261</v>
      </c>
      <c r="C63" s="2">
        <f>_xlfn.LET(_xlpm.result,ROUNDDOWN(Table134[[#This Row],[step 3]]/3,0)-2,
IF(_xlpm.result&gt;0,_xlpm.result,0)
)</f>
        <v>13085</v>
      </c>
      <c r="D63" s="2">
        <f>_xlfn.LET(_xlpm.result,ROUNDDOWN(Table134[[#This Row],[step 4]]/3,0)-2,
IF(_xlpm.result&gt;0,_xlpm.result,0)
)</f>
        <v>4359</v>
      </c>
      <c r="E63" s="2">
        <f>_xlfn.LET(_xlpm.result,ROUNDDOWN(Table134[[#This Row],[step 5]]/3,0)-2,
IF(_xlpm.result&gt;0,_xlpm.result,0)
)</f>
        <v>1451</v>
      </c>
      <c r="F63" s="2">
        <f>_xlfn.LET(_xlpm.result,ROUNDDOWN(Table134[[#This Row],[step 6]]/3,0)-2,
IF(_xlpm.result&gt;0,_xlpm.result,0)
)</f>
        <v>481</v>
      </c>
      <c r="G63" s="2">
        <f>_xlfn.LET(_xlpm.result,ROUNDDOWN(Table134[[#This Row],[step 7]]/3,0)-2,
IF(_xlpm.result&gt;0,_xlpm.result,0)
)</f>
        <v>158</v>
      </c>
      <c r="H63" s="2">
        <f>_xlfn.LET(_xlpm.result,ROUNDDOWN(Table134[[#This Row],[step 8]]/3,0)-2,
IF(_xlpm.result&gt;0,_xlpm.result,0)
)</f>
        <v>50</v>
      </c>
      <c r="I63" s="2">
        <f>_xlfn.LET(_xlpm.result,ROUNDDOWN(Table134[[#This Row],[step 9]]/3,0)-2,
IF(_xlpm.result&gt;0,_xlpm.result,0)
)</f>
        <v>14</v>
      </c>
      <c r="J63" s="2">
        <f>_xlfn.LET(_xlpm.result,ROUNDDOWN(Table134[[#This Row],[step 10]]/3,0)-2,
IF(_xlpm.result&gt;0,_xlpm.result,0)
)</f>
        <v>2</v>
      </c>
      <c r="K63" s="2">
        <f>_xlfn.LET(_xlpm.result,ROUNDDOWN(Table134[[#This Row],[step 11]]/3,0)-2,
IF(_xlpm.result&gt;0,_xlpm.result,0)
)</f>
        <v>0</v>
      </c>
      <c r="L63" s="2">
        <f>_xlfn.LET(_xlpm.result,ROUNDDOWN(Table134[[#This Row],[step 12]]/3,0)-2,
IF(_xlpm.result&gt;0,_xlpm.result,0)
)</f>
        <v>0</v>
      </c>
      <c r="M63" s="2">
        <f>_xlfn.LET(_xlpm.result,ROUNDDOWN(Table134[[#This Row],[step 13]]/3,0)-2,
IF(_xlpm.result&gt;0,_xlpm.result,0)
)</f>
        <v>0</v>
      </c>
      <c r="N63" s="2">
        <f>_xlfn.LET(_xlpm.result,ROUNDDOWN(Table134[[#This Row],[step 14]]/3,0)-2,
IF(_xlpm.result&gt;0,_xlpm.result,0)
)</f>
        <v>0</v>
      </c>
      <c r="O63" s="2">
        <f>SUMIF(Table134[[#This Row],[step 3]:[step 15]],"&gt;=0")</f>
        <v>58861</v>
      </c>
    </row>
    <row r="64" spans="1:15">
      <c r="A64" s="1">
        <v>76202</v>
      </c>
      <c r="B64" s="2">
        <f>_xlfn.LET(_xlpm.result,ROUNDDOWN(Table134[[#This Row],[input]]/3,0)-2,
IF(_xlpm.result&gt;0,_xlpm.result,0)
)</f>
        <v>25398</v>
      </c>
      <c r="C64" s="2">
        <f>_xlfn.LET(_xlpm.result,ROUNDDOWN(Table134[[#This Row],[step 3]]/3,0)-2,
IF(_xlpm.result&gt;0,_xlpm.result,0)
)</f>
        <v>8464</v>
      </c>
      <c r="D64" s="2">
        <f>_xlfn.LET(_xlpm.result,ROUNDDOWN(Table134[[#This Row],[step 4]]/3,0)-2,
IF(_xlpm.result&gt;0,_xlpm.result,0)
)</f>
        <v>2819</v>
      </c>
      <c r="E64" s="2">
        <f>_xlfn.LET(_xlpm.result,ROUNDDOWN(Table134[[#This Row],[step 5]]/3,0)-2,
IF(_xlpm.result&gt;0,_xlpm.result,0)
)</f>
        <v>937</v>
      </c>
      <c r="F64" s="2">
        <f>_xlfn.LET(_xlpm.result,ROUNDDOWN(Table134[[#This Row],[step 6]]/3,0)-2,
IF(_xlpm.result&gt;0,_xlpm.result,0)
)</f>
        <v>310</v>
      </c>
      <c r="G64" s="2">
        <f>_xlfn.LET(_xlpm.result,ROUNDDOWN(Table134[[#This Row],[step 7]]/3,0)-2,
IF(_xlpm.result&gt;0,_xlpm.result,0)
)</f>
        <v>101</v>
      </c>
      <c r="H64" s="2">
        <f>_xlfn.LET(_xlpm.result,ROUNDDOWN(Table134[[#This Row],[step 8]]/3,0)-2,
IF(_xlpm.result&gt;0,_xlpm.result,0)
)</f>
        <v>31</v>
      </c>
      <c r="I64" s="2">
        <f>_xlfn.LET(_xlpm.result,ROUNDDOWN(Table134[[#This Row],[step 9]]/3,0)-2,
IF(_xlpm.result&gt;0,_xlpm.result,0)
)</f>
        <v>8</v>
      </c>
      <c r="J64" s="2">
        <f>_xlfn.LET(_xlpm.result,ROUNDDOWN(Table134[[#This Row],[step 10]]/3,0)-2,
IF(_xlpm.result&gt;0,_xlpm.result,0)
)</f>
        <v>0</v>
      </c>
      <c r="K64" s="2">
        <f>_xlfn.LET(_xlpm.result,ROUNDDOWN(Table134[[#This Row],[step 11]]/3,0)-2,
IF(_xlpm.result&gt;0,_xlpm.result,0)
)</f>
        <v>0</v>
      </c>
      <c r="L64" s="2">
        <f>_xlfn.LET(_xlpm.result,ROUNDDOWN(Table134[[#This Row],[step 12]]/3,0)-2,
IF(_xlpm.result&gt;0,_xlpm.result,0)
)</f>
        <v>0</v>
      </c>
      <c r="M64" s="2">
        <f>_xlfn.LET(_xlpm.result,ROUNDDOWN(Table134[[#This Row],[step 13]]/3,0)-2,
IF(_xlpm.result&gt;0,_xlpm.result,0)
)</f>
        <v>0</v>
      </c>
      <c r="N64" s="2">
        <f>_xlfn.LET(_xlpm.result,ROUNDDOWN(Table134[[#This Row],[step 14]]/3,0)-2,
IF(_xlpm.result&gt;0,_xlpm.result,0)
)</f>
        <v>0</v>
      </c>
      <c r="O64" s="2">
        <f>SUMIF(Table134[[#This Row],[step 3]:[step 15]],"&gt;=0")</f>
        <v>38068</v>
      </c>
    </row>
    <row r="65" spans="1:15">
      <c r="A65" s="1">
        <v>138442</v>
      </c>
      <c r="B65" s="2">
        <f>_xlfn.LET(_xlpm.result,ROUNDDOWN(Table134[[#This Row],[input]]/3,0)-2,
IF(_xlpm.result&gt;0,_xlpm.result,0)
)</f>
        <v>46145</v>
      </c>
      <c r="C65" s="2">
        <f>_xlfn.LET(_xlpm.result,ROUNDDOWN(Table134[[#This Row],[step 3]]/3,0)-2,
IF(_xlpm.result&gt;0,_xlpm.result,0)
)</f>
        <v>15379</v>
      </c>
      <c r="D65" s="2">
        <f>_xlfn.LET(_xlpm.result,ROUNDDOWN(Table134[[#This Row],[step 4]]/3,0)-2,
IF(_xlpm.result&gt;0,_xlpm.result,0)
)</f>
        <v>5124</v>
      </c>
      <c r="E65" s="2">
        <f>_xlfn.LET(_xlpm.result,ROUNDDOWN(Table134[[#This Row],[step 5]]/3,0)-2,
IF(_xlpm.result&gt;0,_xlpm.result,0)
)</f>
        <v>1706</v>
      </c>
      <c r="F65" s="2">
        <f>_xlfn.LET(_xlpm.result,ROUNDDOWN(Table134[[#This Row],[step 6]]/3,0)-2,
IF(_xlpm.result&gt;0,_xlpm.result,0)
)</f>
        <v>566</v>
      </c>
      <c r="G65" s="2">
        <f>_xlfn.LET(_xlpm.result,ROUNDDOWN(Table134[[#This Row],[step 7]]/3,0)-2,
IF(_xlpm.result&gt;0,_xlpm.result,0)
)</f>
        <v>186</v>
      </c>
      <c r="H65" s="2">
        <f>_xlfn.LET(_xlpm.result,ROUNDDOWN(Table134[[#This Row],[step 8]]/3,0)-2,
IF(_xlpm.result&gt;0,_xlpm.result,0)
)</f>
        <v>60</v>
      </c>
      <c r="I65" s="2">
        <f>_xlfn.LET(_xlpm.result,ROUNDDOWN(Table134[[#This Row],[step 9]]/3,0)-2,
IF(_xlpm.result&gt;0,_xlpm.result,0)
)</f>
        <v>18</v>
      </c>
      <c r="J65" s="2">
        <f>_xlfn.LET(_xlpm.result,ROUNDDOWN(Table134[[#This Row],[step 10]]/3,0)-2,
IF(_xlpm.result&gt;0,_xlpm.result,0)
)</f>
        <v>4</v>
      </c>
      <c r="K65" s="2">
        <f>_xlfn.LET(_xlpm.result,ROUNDDOWN(Table134[[#This Row],[step 11]]/3,0)-2,
IF(_xlpm.result&gt;0,_xlpm.result,0)
)</f>
        <v>0</v>
      </c>
      <c r="L65" s="2">
        <f>_xlfn.LET(_xlpm.result,ROUNDDOWN(Table134[[#This Row],[step 12]]/3,0)-2,
IF(_xlpm.result&gt;0,_xlpm.result,0)
)</f>
        <v>0</v>
      </c>
      <c r="M65" s="2">
        <f>_xlfn.LET(_xlpm.result,ROUNDDOWN(Table134[[#This Row],[step 13]]/3,0)-2,
IF(_xlpm.result&gt;0,_xlpm.result,0)
)</f>
        <v>0</v>
      </c>
      <c r="N65" s="2">
        <f>_xlfn.LET(_xlpm.result,ROUNDDOWN(Table134[[#This Row],[step 14]]/3,0)-2,
IF(_xlpm.result&gt;0,_xlpm.result,0)
)</f>
        <v>0</v>
      </c>
      <c r="O65" s="2">
        <f>SUMIF(Table134[[#This Row],[step 3]:[step 15]],"&gt;=0")</f>
        <v>69188</v>
      </c>
    </row>
    <row r="66" spans="1:15">
      <c r="A66" s="1">
        <v>72724</v>
      </c>
      <c r="B66" s="2">
        <f>_xlfn.LET(_xlpm.result,ROUNDDOWN(Table134[[#This Row],[input]]/3,0)-2,
IF(_xlpm.result&gt;0,_xlpm.result,0)
)</f>
        <v>24239</v>
      </c>
      <c r="C66" s="2">
        <f>_xlfn.LET(_xlpm.result,ROUNDDOWN(Table134[[#This Row],[step 3]]/3,0)-2,
IF(_xlpm.result&gt;0,_xlpm.result,0)
)</f>
        <v>8077</v>
      </c>
      <c r="D66" s="2">
        <f>_xlfn.LET(_xlpm.result,ROUNDDOWN(Table134[[#This Row],[step 4]]/3,0)-2,
IF(_xlpm.result&gt;0,_xlpm.result,0)
)</f>
        <v>2690</v>
      </c>
      <c r="E66" s="2">
        <f>_xlfn.LET(_xlpm.result,ROUNDDOWN(Table134[[#This Row],[step 5]]/3,0)-2,
IF(_xlpm.result&gt;0,_xlpm.result,0)
)</f>
        <v>894</v>
      </c>
      <c r="F66" s="2">
        <f>_xlfn.LET(_xlpm.result,ROUNDDOWN(Table134[[#This Row],[step 6]]/3,0)-2,
IF(_xlpm.result&gt;0,_xlpm.result,0)
)</f>
        <v>296</v>
      </c>
      <c r="G66" s="2">
        <f>_xlfn.LET(_xlpm.result,ROUNDDOWN(Table134[[#This Row],[step 7]]/3,0)-2,
IF(_xlpm.result&gt;0,_xlpm.result,0)
)</f>
        <v>96</v>
      </c>
      <c r="H66" s="2">
        <f>_xlfn.LET(_xlpm.result,ROUNDDOWN(Table134[[#This Row],[step 8]]/3,0)-2,
IF(_xlpm.result&gt;0,_xlpm.result,0)
)</f>
        <v>30</v>
      </c>
      <c r="I66" s="2">
        <f>_xlfn.LET(_xlpm.result,ROUNDDOWN(Table134[[#This Row],[step 9]]/3,0)-2,
IF(_xlpm.result&gt;0,_xlpm.result,0)
)</f>
        <v>8</v>
      </c>
      <c r="J66" s="2">
        <f>_xlfn.LET(_xlpm.result,ROUNDDOWN(Table134[[#This Row],[step 10]]/3,0)-2,
IF(_xlpm.result&gt;0,_xlpm.result,0)
)</f>
        <v>0</v>
      </c>
      <c r="K66" s="2">
        <f>_xlfn.LET(_xlpm.result,ROUNDDOWN(Table134[[#This Row],[step 11]]/3,0)-2,
IF(_xlpm.result&gt;0,_xlpm.result,0)
)</f>
        <v>0</v>
      </c>
      <c r="L66" s="2">
        <f>_xlfn.LET(_xlpm.result,ROUNDDOWN(Table134[[#This Row],[step 12]]/3,0)-2,
IF(_xlpm.result&gt;0,_xlpm.result,0)
)</f>
        <v>0</v>
      </c>
      <c r="M66" s="2">
        <f>_xlfn.LET(_xlpm.result,ROUNDDOWN(Table134[[#This Row],[step 13]]/3,0)-2,
IF(_xlpm.result&gt;0,_xlpm.result,0)
)</f>
        <v>0</v>
      </c>
      <c r="N66" s="2">
        <f>_xlfn.LET(_xlpm.result,ROUNDDOWN(Table134[[#This Row],[step 14]]/3,0)-2,
IF(_xlpm.result&gt;0,_xlpm.result,0)
)</f>
        <v>0</v>
      </c>
      <c r="O66" s="2">
        <f>SUMIF(Table134[[#This Row],[step 3]:[step 15]],"&gt;=0")</f>
        <v>36330</v>
      </c>
    </row>
    <row r="67" spans="1:15">
      <c r="A67" s="1">
        <v>104579</v>
      </c>
      <c r="B67" s="2">
        <f>_xlfn.LET(_xlpm.result,ROUNDDOWN(Table134[[#This Row],[input]]/3,0)-2,
IF(_xlpm.result&gt;0,_xlpm.result,0)
)</f>
        <v>34857</v>
      </c>
      <c r="C67" s="2">
        <f>_xlfn.LET(_xlpm.result,ROUNDDOWN(Table134[[#This Row],[step 3]]/3,0)-2,
IF(_xlpm.result&gt;0,_xlpm.result,0)
)</f>
        <v>11617</v>
      </c>
      <c r="D67" s="2">
        <f>_xlfn.LET(_xlpm.result,ROUNDDOWN(Table134[[#This Row],[step 4]]/3,0)-2,
IF(_xlpm.result&gt;0,_xlpm.result,0)
)</f>
        <v>3870</v>
      </c>
      <c r="E67" s="2">
        <f>_xlfn.LET(_xlpm.result,ROUNDDOWN(Table134[[#This Row],[step 5]]/3,0)-2,
IF(_xlpm.result&gt;0,_xlpm.result,0)
)</f>
        <v>1288</v>
      </c>
      <c r="F67" s="2">
        <f>_xlfn.LET(_xlpm.result,ROUNDDOWN(Table134[[#This Row],[step 6]]/3,0)-2,
IF(_xlpm.result&gt;0,_xlpm.result,0)
)</f>
        <v>427</v>
      </c>
      <c r="G67" s="2">
        <f>_xlfn.LET(_xlpm.result,ROUNDDOWN(Table134[[#This Row],[step 7]]/3,0)-2,
IF(_xlpm.result&gt;0,_xlpm.result,0)
)</f>
        <v>140</v>
      </c>
      <c r="H67" s="2">
        <f>_xlfn.LET(_xlpm.result,ROUNDDOWN(Table134[[#This Row],[step 8]]/3,0)-2,
IF(_xlpm.result&gt;0,_xlpm.result,0)
)</f>
        <v>44</v>
      </c>
      <c r="I67" s="2">
        <f>_xlfn.LET(_xlpm.result,ROUNDDOWN(Table134[[#This Row],[step 9]]/3,0)-2,
IF(_xlpm.result&gt;0,_xlpm.result,0)
)</f>
        <v>12</v>
      </c>
      <c r="J67" s="2">
        <f>_xlfn.LET(_xlpm.result,ROUNDDOWN(Table134[[#This Row],[step 10]]/3,0)-2,
IF(_xlpm.result&gt;0,_xlpm.result,0)
)</f>
        <v>2</v>
      </c>
      <c r="K67" s="2">
        <f>_xlfn.LET(_xlpm.result,ROUNDDOWN(Table134[[#This Row],[step 11]]/3,0)-2,
IF(_xlpm.result&gt;0,_xlpm.result,0)
)</f>
        <v>0</v>
      </c>
      <c r="L67" s="2">
        <f>_xlfn.LET(_xlpm.result,ROUNDDOWN(Table134[[#This Row],[step 12]]/3,0)-2,
IF(_xlpm.result&gt;0,_xlpm.result,0)
)</f>
        <v>0</v>
      </c>
      <c r="M67" s="2">
        <f>_xlfn.LET(_xlpm.result,ROUNDDOWN(Table134[[#This Row],[step 13]]/3,0)-2,
IF(_xlpm.result&gt;0,_xlpm.result,0)
)</f>
        <v>0</v>
      </c>
      <c r="N67" s="2">
        <f>_xlfn.LET(_xlpm.result,ROUNDDOWN(Table134[[#This Row],[step 14]]/3,0)-2,
IF(_xlpm.result&gt;0,_xlpm.result,0)
)</f>
        <v>0</v>
      </c>
      <c r="O67" s="2">
        <f>SUMIF(Table134[[#This Row],[step 3]:[step 15]],"&gt;=0")</f>
        <v>52257</v>
      </c>
    </row>
    <row r="68" spans="1:15">
      <c r="A68" s="1">
        <v>80285</v>
      </c>
      <c r="B68" s="2">
        <f>_xlfn.LET(_xlpm.result,ROUNDDOWN(Table134[[#This Row],[input]]/3,0)-2,
IF(_xlpm.result&gt;0,_xlpm.result,0)
)</f>
        <v>26759</v>
      </c>
      <c r="C68" s="2">
        <f>_xlfn.LET(_xlpm.result,ROUNDDOWN(Table134[[#This Row],[step 3]]/3,0)-2,
IF(_xlpm.result&gt;0,_xlpm.result,0)
)</f>
        <v>8917</v>
      </c>
      <c r="D68" s="2">
        <f>_xlfn.LET(_xlpm.result,ROUNDDOWN(Table134[[#This Row],[step 4]]/3,0)-2,
IF(_xlpm.result&gt;0,_xlpm.result,0)
)</f>
        <v>2970</v>
      </c>
      <c r="E68" s="2">
        <f>_xlfn.LET(_xlpm.result,ROUNDDOWN(Table134[[#This Row],[step 5]]/3,0)-2,
IF(_xlpm.result&gt;0,_xlpm.result,0)
)</f>
        <v>988</v>
      </c>
      <c r="F68" s="2">
        <f>_xlfn.LET(_xlpm.result,ROUNDDOWN(Table134[[#This Row],[step 6]]/3,0)-2,
IF(_xlpm.result&gt;0,_xlpm.result,0)
)</f>
        <v>327</v>
      </c>
      <c r="G68" s="2">
        <f>_xlfn.LET(_xlpm.result,ROUNDDOWN(Table134[[#This Row],[step 7]]/3,0)-2,
IF(_xlpm.result&gt;0,_xlpm.result,0)
)</f>
        <v>107</v>
      </c>
      <c r="H68" s="2">
        <f>_xlfn.LET(_xlpm.result,ROUNDDOWN(Table134[[#This Row],[step 8]]/3,0)-2,
IF(_xlpm.result&gt;0,_xlpm.result,0)
)</f>
        <v>33</v>
      </c>
      <c r="I68" s="2">
        <f>_xlfn.LET(_xlpm.result,ROUNDDOWN(Table134[[#This Row],[step 9]]/3,0)-2,
IF(_xlpm.result&gt;0,_xlpm.result,0)
)</f>
        <v>9</v>
      </c>
      <c r="J68" s="2">
        <f>_xlfn.LET(_xlpm.result,ROUNDDOWN(Table134[[#This Row],[step 10]]/3,0)-2,
IF(_xlpm.result&gt;0,_xlpm.result,0)
)</f>
        <v>1</v>
      </c>
      <c r="K68" s="2">
        <f>_xlfn.LET(_xlpm.result,ROUNDDOWN(Table134[[#This Row],[step 11]]/3,0)-2,
IF(_xlpm.result&gt;0,_xlpm.result,0)
)</f>
        <v>0</v>
      </c>
      <c r="L68" s="2">
        <f>_xlfn.LET(_xlpm.result,ROUNDDOWN(Table134[[#This Row],[step 12]]/3,0)-2,
IF(_xlpm.result&gt;0,_xlpm.result,0)
)</f>
        <v>0</v>
      </c>
      <c r="M68" s="2">
        <f>_xlfn.LET(_xlpm.result,ROUNDDOWN(Table134[[#This Row],[step 13]]/3,0)-2,
IF(_xlpm.result&gt;0,_xlpm.result,0)
)</f>
        <v>0</v>
      </c>
      <c r="N68" s="2">
        <f>_xlfn.LET(_xlpm.result,ROUNDDOWN(Table134[[#This Row],[step 14]]/3,0)-2,
IF(_xlpm.result&gt;0,_xlpm.result,0)
)</f>
        <v>0</v>
      </c>
      <c r="O68" s="2">
        <f>SUMIF(Table134[[#This Row],[step 3]:[step 15]],"&gt;=0")</f>
        <v>40111</v>
      </c>
    </row>
    <row r="69" spans="1:15">
      <c r="A69" s="1">
        <v>56847</v>
      </c>
      <c r="B69" s="2">
        <f>_xlfn.LET(_xlpm.result,ROUNDDOWN(Table134[[#This Row],[input]]/3,0)-2,
IF(_xlpm.result&gt;0,_xlpm.result,0)
)</f>
        <v>18947</v>
      </c>
      <c r="C69" s="2">
        <f>_xlfn.LET(_xlpm.result,ROUNDDOWN(Table134[[#This Row],[step 3]]/3,0)-2,
IF(_xlpm.result&gt;0,_xlpm.result,0)
)</f>
        <v>6313</v>
      </c>
      <c r="D69" s="2">
        <f>_xlfn.LET(_xlpm.result,ROUNDDOWN(Table134[[#This Row],[step 4]]/3,0)-2,
IF(_xlpm.result&gt;0,_xlpm.result,0)
)</f>
        <v>2102</v>
      </c>
      <c r="E69" s="2">
        <f>_xlfn.LET(_xlpm.result,ROUNDDOWN(Table134[[#This Row],[step 5]]/3,0)-2,
IF(_xlpm.result&gt;0,_xlpm.result,0)
)</f>
        <v>698</v>
      </c>
      <c r="F69" s="2">
        <f>_xlfn.LET(_xlpm.result,ROUNDDOWN(Table134[[#This Row],[step 6]]/3,0)-2,
IF(_xlpm.result&gt;0,_xlpm.result,0)
)</f>
        <v>230</v>
      </c>
      <c r="G69" s="2">
        <f>_xlfn.LET(_xlpm.result,ROUNDDOWN(Table134[[#This Row],[step 7]]/3,0)-2,
IF(_xlpm.result&gt;0,_xlpm.result,0)
)</f>
        <v>74</v>
      </c>
      <c r="H69" s="2">
        <f>_xlfn.LET(_xlpm.result,ROUNDDOWN(Table134[[#This Row],[step 8]]/3,0)-2,
IF(_xlpm.result&gt;0,_xlpm.result,0)
)</f>
        <v>22</v>
      </c>
      <c r="I69" s="2">
        <f>_xlfn.LET(_xlpm.result,ROUNDDOWN(Table134[[#This Row],[step 9]]/3,0)-2,
IF(_xlpm.result&gt;0,_xlpm.result,0)
)</f>
        <v>5</v>
      </c>
      <c r="J69" s="2">
        <f>_xlfn.LET(_xlpm.result,ROUNDDOWN(Table134[[#This Row],[step 10]]/3,0)-2,
IF(_xlpm.result&gt;0,_xlpm.result,0)
)</f>
        <v>0</v>
      </c>
      <c r="K69" s="2">
        <f>_xlfn.LET(_xlpm.result,ROUNDDOWN(Table134[[#This Row],[step 11]]/3,0)-2,
IF(_xlpm.result&gt;0,_xlpm.result,0)
)</f>
        <v>0</v>
      </c>
      <c r="L69" s="2">
        <f>_xlfn.LET(_xlpm.result,ROUNDDOWN(Table134[[#This Row],[step 12]]/3,0)-2,
IF(_xlpm.result&gt;0,_xlpm.result,0)
)</f>
        <v>0</v>
      </c>
      <c r="M69" s="2">
        <f>_xlfn.LET(_xlpm.result,ROUNDDOWN(Table134[[#This Row],[step 13]]/3,0)-2,
IF(_xlpm.result&gt;0,_xlpm.result,0)
)</f>
        <v>0</v>
      </c>
      <c r="N69" s="2">
        <f>_xlfn.LET(_xlpm.result,ROUNDDOWN(Table134[[#This Row],[step 14]]/3,0)-2,
IF(_xlpm.result&gt;0,_xlpm.result,0)
)</f>
        <v>0</v>
      </c>
      <c r="O69" s="2">
        <f>SUMIF(Table134[[#This Row],[step 3]:[step 15]],"&gt;=0")</f>
        <v>28391</v>
      </c>
    </row>
    <row r="70" spans="1:15">
      <c r="A70" s="1">
        <v>145460</v>
      </c>
      <c r="B70" s="2">
        <f>_xlfn.LET(_xlpm.result,ROUNDDOWN(Table134[[#This Row],[input]]/3,0)-2,
IF(_xlpm.result&gt;0,_xlpm.result,0)
)</f>
        <v>48484</v>
      </c>
      <c r="C70" s="2">
        <f>_xlfn.LET(_xlpm.result,ROUNDDOWN(Table134[[#This Row],[step 3]]/3,0)-2,
IF(_xlpm.result&gt;0,_xlpm.result,0)
)</f>
        <v>16159</v>
      </c>
      <c r="D70" s="2">
        <f>_xlfn.LET(_xlpm.result,ROUNDDOWN(Table134[[#This Row],[step 4]]/3,0)-2,
IF(_xlpm.result&gt;0,_xlpm.result,0)
)</f>
        <v>5384</v>
      </c>
      <c r="E70" s="2">
        <f>_xlfn.LET(_xlpm.result,ROUNDDOWN(Table134[[#This Row],[step 5]]/3,0)-2,
IF(_xlpm.result&gt;0,_xlpm.result,0)
)</f>
        <v>1792</v>
      </c>
      <c r="F70" s="2">
        <f>_xlfn.LET(_xlpm.result,ROUNDDOWN(Table134[[#This Row],[step 6]]/3,0)-2,
IF(_xlpm.result&gt;0,_xlpm.result,0)
)</f>
        <v>595</v>
      </c>
      <c r="G70" s="2">
        <f>_xlfn.LET(_xlpm.result,ROUNDDOWN(Table134[[#This Row],[step 7]]/3,0)-2,
IF(_xlpm.result&gt;0,_xlpm.result,0)
)</f>
        <v>196</v>
      </c>
      <c r="H70" s="2">
        <f>_xlfn.LET(_xlpm.result,ROUNDDOWN(Table134[[#This Row],[step 8]]/3,0)-2,
IF(_xlpm.result&gt;0,_xlpm.result,0)
)</f>
        <v>63</v>
      </c>
      <c r="I70" s="2">
        <f>_xlfn.LET(_xlpm.result,ROUNDDOWN(Table134[[#This Row],[step 9]]/3,0)-2,
IF(_xlpm.result&gt;0,_xlpm.result,0)
)</f>
        <v>19</v>
      </c>
      <c r="J70" s="2">
        <f>_xlfn.LET(_xlpm.result,ROUNDDOWN(Table134[[#This Row],[step 10]]/3,0)-2,
IF(_xlpm.result&gt;0,_xlpm.result,0)
)</f>
        <v>4</v>
      </c>
      <c r="K70" s="2">
        <f>_xlfn.LET(_xlpm.result,ROUNDDOWN(Table134[[#This Row],[step 11]]/3,0)-2,
IF(_xlpm.result&gt;0,_xlpm.result,0)
)</f>
        <v>0</v>
      </c>
      <c r="L70" s="2">
        <f>_xlfn.LET(_xlpm.result,ROUNDDOWN(Table134[[#This Row],[step 12]]/3,0)-2,
IF(_xlpm.result&gt;0,_xlpm.result,0)
)</f>
        <v>0</v>
      </c>
      <c r="M70" s="2">
        <f>_xlfn.LET(_xlpm.result,ROUNDDOWN(Table134[[#This Row],[step 13]]/3,0)-2,
IF(_xlpm.result&gt;0,_xlpm.result,0)
)</f>
        <v>0</v>
      </c>
      <c r="N70" s="2">
        <f>_xlfn.LET(_xlpm.result,ROUNDDOWN(Table134[[#This Row],[step 14]]/3,0)-2,
IF(_xlpm.result&gt;0,_xlpm.result,0)
)</f>
        <v>0</v>
      </c>
      <c r="O70" s="2">
        <f>SUMIF(Table134[[#This Row],[step 3]:[step 15]],"&gt;=0")</f>
        <v>72696</v>
      </c>
    </row>
    <row r="71" spans="1:15">
      <c r="A71" s="1">
        <v>132255</v>
      </c>
      <c r="B71" s="2">
        <f>_xlfn.LET(_xlpm.result,ROUNDDOWN(Table134[[#This Row],[input]]/3,0)-2,
IF(_xlpm.result&gt;0,_xlpm.result,0)
)</f>
        <v>44083</v>
      </c>
      <c r="C71" s="2">
        <f>_xlfn.LET(_xlpm.result,ROUNDDOWN(Table134[[#This Row],[step 3]]/3,0)-2,
IF(_xlpm.result&gt;0,_xlpm.result,0)
)</f>
        <v>14692</v>
      </c>
      <c r="D71" s="2">
        <f>_xlfn.LET(_xlpm.result,ROUNDDOWN(Table134[[#This Row],[step 4]]/3,0)-2,
IF(_xlpm.result&gt;0,_xlpm.result,0)
)</f>
        <v>4895</v>
      </c>
      <c r="E71" s="2">
        <f>_xlfn.LET(_xlpm.result,ROUNDDOWN(Table134[[#This Row],[step 5]]/3,0)-2,
IF(_xlpm.result&gt;0,_xlpm.result,0)
)</f>
        <v>1629</v>
      </c>
      <c r="F71" s="2">
        <f>_xlfn.LET(_xlpm.result,ROUNDDOWN(Table134[[#This Row],[step 6]]/3,0)-2,
IF(_xlpm.result&gt;0,_xlpm.result,0)
)</f>
        <v>541</v>
      </c>
      <c r="G71" s="2">
        <f>_xlfn.LET(_xlpm.result,ROUNDDOWN(Table134[[#This Row],[step 7]]/3,0)-2,
IF(_xlpm.result&gt;0,_xlpm.result,0)
)</f>
        <v>178</v>
      </c>
      <c r="H71" s="2">
        <f>_xlfn.LET(_xlpm.result,ROUNDDOWN(Table134[[#This Row],[step 8]]/3,0)-2,
IF(_xlpm.result&gt;0,_xlpm.result,0)
)</f>
        <v>57</v>
      </c>
      <c r="I71" s="2">
        <f>_xlfn.LET(_xlpm.result,ROUNDDOWN(Table134[[#This Row],[step 9]]/3,0)-2,
IF(_xlpm.result&gt;0,_xlpm.result,0)
)</f>
        <v>17</v>
      </c>
      <c r="J71" s="2">
        <f>_xlfn.LET(_xlpm.result,ROUNDDOWN(Table134[[#This Row],[step 10]]/3,0)-2,
IF(_xlpm.result&gt;0,_xlpm.result,0)
)</f>
        <v>3</v>
      </c>
      <c r="K71" s="2">
        <f>_xlfn.LET(_xlpm.result,ROUNDDOWN(Table134[[#This Row],[step 11]]/3,0)-2,
IF(_xlpm.result&gt;0,_xlpm.result,0)
)</f>
        <v>0</v>
      </c>
      <c r="L71" s="2">
        <f>_xlfn.LET(_xlpm.result,ROUNDDOWN(Table134[[#This Row],[step 12]]/3,0)-2,
IF(_xlpm.result&gt;0,_xlpm.result,0)
)</f>
        <v>0</v>
      </c>
      <c r="M71" s="2">
        <f>_xlfn.LET(_xlpm.result,ROUNDDOWN(Table134[[#This Row],[step 13]]/3,0)-2,
IF(_xlpm.result&gt;0,_xlpm.result,0)
)</f>
        <v>0</v>
      </c>
      <c r="N71" s="2">
        <f>_xlfn.LET(_xlpm.result,ROUNDDOWN(Table134[[#This Row],[step 14]]/3,0)-2,
IF(_xlpm.result&gt;0,_xlpm.result,0)
)</f>
        <v>0</v>
      </c>
      <c r="O71" s="2">
        <f>SUMIF(Table134[[#This Row],[step 3]:[step 15]],"&gt;=0")</f>
        <v>66095</v>
      </c>
    </row>
    <row r="72" spans="1:15">
      <c r="A72" s="1">
        <v>58264</v>
      </c>
      <c r="B72" s="2">
        <f>_xlfn.LET(_xlpm.result,ROUNDDOWN(Table134[[#This Row],[input]]/3,0)-2,
IF(_xlpm.result&gt;0,_xlpm.result,0)
)</f>
        <v>19419</v>
      </c>
      <c r="C72" s="2">
        <f>_xlfn.LET(_xlpm.result,ROUNDDOWN(Table134[[#This Row],[step 3]]/3,0)-2,
IF(_xlpm.result&gt;0,_xlpm.result,0)
)</f>
        <v>6471</v>
      </c>
      <c r="D72" s="2">
        <f>_xlfn.LET(_xlpm.result,ROUNDDOWN(Table134[[#This Row],[step 4]]/3,0)-2,
IF(_xlpm.result&gt;0,_xlpm.result,0)
)</f>
        <v>2155</v>
      </c>
      <c r="E72" s="2">
        <f>_xlfn.LET(_xlpm.result,ROUNDDOWN(Table134[[#This Row],[step 5]]/3,0)-2,
IF(_xlpm.result&gt;0,_xlpm.result,0)
)</f>
        <v>716</v>
      </c>
      <c r="F72" s="2">
        <f>_xlfn.LET(_xlpm.result,ROUNDDOWN(Table134[[#This Row],[step 6]]/3,0)-2,
IF(_xlpm.result&gt;0,_xlpm.result,0)
)</f>
        <v>236</v>
      </c>
      <c r="G72" s="2">
        <f>_xlfn.LET(_xlpm.result,ROUNDDOWN(Table134[[#This Row],[step 7]]/3,0)-2,
IF(_xlpm.result&gt;0,_xlpm.result,0)
)</f>
        <v>76</v>
      </c>
      <c r="H72" s="2">
        <f>_xlfn.LET(_xlpm.result,ROUNDDOWN(Table134[[#This Row],[step 8]]/3,0)-2,
IF(_xlpm.result&gt;0,_xlpm.result,0)
)</f>
        <v>23</v>
      </c>
      <c r="I72" s="2">
        <f>_xlfn.LET(_xlpm.result,ROUNDDOWN(Table134[[#This Row],[step 9]]/3,0)-2,
IF(_xlpm.result&gt;0,_xlpm.result,0)
)</f>
        <v>5</v>
      </c>
      <c r="J72" s="2">
        <f>_xlfn.LET(_xlpm.result,ROUNDDOWN(Table134[[#This Row],[step 10]]/3,0)-2,
IF(_xlpm.result&gt;0,_xlpm.result,0)
)</f>
        <v>0</v>
      </c>
      <c r="K72" s="2">
        <f>_xlfn.LET(_xlpm.result,ROUNDDOWN(Table134[[#This Row],[step 11]]/3,0)-2,
IF(_xlpm.result&gt;0,_xlpm.result,0)
)</f>
        <v>0</v>
      </c>
      <c r="L72" s="2">
        <f>_xlfn.LET(_xlpm.result,ROUNDDOWN(Table134[[#This Row],[step 12]]/3,0)-2,
IF(_xlpm.result&gt;0,_xlpm.result,0)
)</f>
        <v>0</v>
      </c>
      <c r="M72" s="2">
        <f>_xlfn.LET(_xlpm.result,ROUNDDOWN(Table134[[#This Row],[step 13]]/3,0)-2,
IF(_xlpm.result&gt;0,_xlpm.result,0)
)</f>
        <v>0</v>
      </c>
      <c r="N72" s="2">
        <f>_xlfn.LET(_xlpm.result,ROUNDDOWN(Table134[[#This Row],[step 14]]/3,0)-2,
IF(_xlpm.result&gt;0,_xlpm.result,0)
)</f>
        <v>0</v>
      </c>
      <c r="O72" s="2">
        <f>SUMIF(Table134[[#This Row],[step 3]:[step 15]],"&gt;=0")</f>
        <v>29101</v>
      </c>
    </row>
    <row r="73" spans="1:15">
      <c r="A73" s="1">
        <v>60460</v>
      </c>
      <c r="B73" s="2">
        <f>_xlfn.LET(_xlpm.result,ROUNDDOWN(Table134[[#This Row],[input]]/3,0)-2,
IF(_xlpm.result&gt;0,_xlpm.result,0)
)</f>
        <v>20151</v>
      </c>
      <c r="C73" s="2">
        <f>_xlfn.LET(_xlpm.result,ROUNDDOWN(Table134[[#This Row],[step 3]]/3,0)-2,
IF(_xlpm.result&gt;0,_xlpm.result,0)
)</f>
        <v>6715</v>
      </c>
      <c r="D73" s="2">
        <f>_xlfn.LET(_xlpm.result,ROUNDDOWN(Table134[[#This Row],[step 4]]/3,0)-2,
IF(_xlpm.result&gt;0,_xlpm.result,0)
)</f>
        <v>2236</v>
      </c>
      <c r="E73" s="2">
        <f>_xlfn.LET(_xlpm.result,ROUNDDOWN(Table134[[#This Row],[step 5]]/3,0)-2,
IF(_xlpm.result&gt;0,_xlpm.result,0)
)</f>
        <v>743</v>
      </c>
      <c r="F73" s="2">
        <f>_xlfn.LET(_xlpm.result,ROUNDDOWN(Table134[[#This Row],[step 6]]/3,0)-2,
IF(_xlpm.result&gt;0,_xlpm.result,0)
)</f>
        <v>245</v>
      </c>
      <c r="G73" s="2">
        <f>_xlfn.LET(_xlpm.result,ROUNDDOWN(Table134[[#This Row],[step 7]]/3,0)-2,
IF(_xlpm.result&gt;0,_xlpm.result,0)
)</f>
        <v>79</v>
      </c>
      <c r="H73" s="2">
        <f>_xlfn.LET(_xlpm.result,ROUNDDOWN(Table134[[#This Row],[step 8]]/3,0)-2,
IF(_xlpm.result&gt;0,_xlpm.result,0)
)</f>
        <v>24</v>
      </c>
      <c r="I73" s="2">
        <f>_xlfn.LET(_xlpm.result,ROUNDDOWN(Table134[[#This Row],[step 9]]/3,0)-2,
IF(_xlpm.result&gt;0,_xlpm.result,0)
)</f>
        <v>6</v>
      </c>
      <c r="J73" s="2">
        <f>_xlfn.LET(_xlpm.result,ROUNDDOWN(Table134[[#This Row],[step 10]]/3,0)-2,
IF(_xlpm.result&gt;0,_xlpm.result,0)
)</f>
        <v>0</v>
      </c>
      <c r="K73" s="2">
        <f>_xlfn.LET(_xlpm.result,ROUNDDOWN(Table134[[#This Row],[step 11]]/3,0)-2,
IF(_xlpm.result&gt;0,_xlpm.result,0)
)</f>
        <v>0</v>
      </c>
      <c r="L73" s="2">
        <f>_xlfn.LET(_xlpm.result,ROUNDDOWN(Table134[[#This Row],[step 12]]/3,0)-2,
IF(_xlpm.result&gt;0,_xlpm.result,0)
)</f>
        <v>0</v>
      </c>
      <c r="M73" s="2">
        <f>_xlfn.LET(_xlpm.result,ROUNDDOWN(Table134[[#This Row],[step 13]]/3,0)-2,
IF(_xlpm.result&gt;0,_xlpm.result,0)
)</f>
        <v>0</v>
      </c>
      <c r="N73" s="2">
        <f>_xlfn.LET(_xlpm.result,ROUNDDOWN(Table134[[#This Row],[step 14]]/3,0)-2,
IF(_xlpm.result&gt;0,_xlpm.result,0)
)</f>
        <v>0</v>
      </c>
      <c r="O73" s="2">
        <f>SUMIF(Table134[[#This Row],[step 3]:[step 15]],"&gt;=0")</f>
        <v>30199</v>
      </c>
    </row>
    <row r="74" spans="1:15">
      <c r="A74" s="1">
        <v>98995</v>
      </c>
      <c r="B74" s="2">
        <f>_xlfn.LET(_xlpm.result,ROUNDDOWN(Table134[[#This Row],[input]]/3,0)-2,
IF(_xlpm.result&gt;0,_xlpm.result,0)
)</f>
        <v>32996</v>
      </c>
      <c r="C74" s="2">
        <f>_xlfn.LET(_xlpm.result,ROUNDDOWN(Table134[[#This Row],[step 3]]/3,0)-2,
IF(_xlpm.result&gt;0,_xlpm.result,0)
)</f>
        <v>10996</v>
      </c>
      <c r="D74" s="2">
        <f>_xlfn.LET(_xlpm.result,ROUNDDOWN(Table134[[#This Row],[step 4]]/3,0)-2,
IF(_xlpm.result&gt;0,_xlpm.result,0)
)</f>
        <v>3663</v>
      </c>
      <c r="E74" s="2">
        <f>_xlfn.LET(_xlpm.result,ROUNDDOWN(Table134[[#This Row],[step 5]]/3,0)-2,
IF(_xlpm.result&gt;0,_xlpm.result,0)
)</f>
        <v>1219</v>
      </c>
      <c r="F74" s="2">
        <f>_xlfn.LET(_xlpm.result,ROUNDDOWN(Table134[[#This Row],[step 6]]/3,0)-2,
IF(_xlpm.result&gt;0,_xlpm.result,0)
)</f>
        <v>404</v>
      </c>
      <c r="G74" s="2">
        <f>_xlfn.LET(_xlpm.result,ROUNDDOWN(Table134[[#This Row],[step 7]]/3,0)-2,
IF(_xlpm.result&gt;0,_xlpm.result,0)
)</f>
        <v>132</v>
      </c>
      <c r="H74" s="2">
        <f>_xlfn.LET(_xlpm.result,ROUNDDOWN(Table134[[#This Row],[step 8]]/3,0)-2,
IF(_xlpm.result&gt;0,_xlpm.result,0)
)</f>
        <v>42</v>
      </c>
      <c r="I74" s="2">
        <f>_xlfn.LET(_xlpm.result,ROUNDDOWN(Table134[[#This Row],[step 9]]/3,0)-2,
IF(_xlpm.result&gt;0,_xlpm.result,0)
)</f>
        <v>12</v>
      </c>
      <c r="J74" s="2">
        <f>_xlfn.LET(_xlpm.result,ROUNDDOWN(Table134[[#This Row],[step 10]]/3,0)-2,
IF(_xlpm.result&gt;0,_xlpm.result,0)
)</f>
        <v>2</v>
      </c>
      <c r="K74" s="2">
        <f>_xlfn.LET(_xlpm.result,ROUNDDOWN(Table134[[#This Row],[step 11]]/3,0)-2,
IF(_xlpm.result&gt;0,_xlpm.result,0)
)</f>
        <v>0</v>
      </c>
      <c r="L74" s="2">
        <f>_xlfn.LET(_xlpm.result,ROUNDDOWN(Table134[[#This Row],[step 12]]/3,0)-2,
IF(_xlpm.result&gt;0,_xlpm.result,0)
)</f>
        <v>0</v>
      </c>
      <c r="M74" s="2">
        <f>_xlfn.LET(_xlpm.result,ROUNDDOWN(Table134[[#This Row],[step 13]]/3,0)-2,
IF(_xlpm.result&gt;0,_xlpm.result,0)
)</f>
        <v>0</v>
      </c>
      <c r="N74" s="2">
        <f>_xlfn.LET(_xlpm.result,ROUNDDOWN(Table134[[#This Row],[step 14]]/3,0)-2,
IF(_xlpm.result&gt;0,_xlpm.result,0)
)</f>
        <v>0</v>
      </c>
      <c r="O74" s="2">
        <f>SUMIF(Table134[[#This Row],[step 3]:[step 15]],"&gt;=0")</f>
        <v>49466</v>
      </c>
    </row>
    <row r="75" spans="1:15">
      <c r="A75" s="1">
        <v>63343</v>
      </c>
      <c r="B75" s="2">
        <f>_xlfn.LET(_xlpm.result,ROUNDDOWN(Table134[[#This Row],[input]]/3,0)-2,
IF(_xlpm.result&gt;0,_xlpm.result,0)
)</f>
        <v>21112</v>
      </c>
      <c r="C75" s="2">
        <f>_xlfn.LET(_xlpm.result,ROUNDDOWN(Table134[[#This Row],[step 3]]/3,0)-2,
IF(_xlpm.result&gt;0,_xlpm.result,0)
)</f>
        <v>7035</v>
      </c>
      <c r="D75" s="2">
        <f>_xlfn.LET(_xlpm.result,ROUNDDOWN(Table134[[#This Row],[step 4]]/3,0)-2,
IF(_xlpm.result&gt;0,_xlpm.result,0)
)</f>
        <v>2343</v>
      </c>
      <c r="E75" s="2">
        <f>_xlfn.LET(_xlpm.result,ROUNDDOWN(Table134[[#This Row],[step 5]]/3,0)-2,
IF(_xlpm.result&gt;0,_xlpm.result,0)
)</f>
        <v>779</v>
      </c>
      <c r="F75" s="2">
        <f>_xlfn.LET(_xlpm.result,ROUNDDOWN(Table134[[#This Row],[step 6]]/3,0)-2,
IF(_xlpm.result&gt;0,_xlpm.result,0)
)</f>
        <v>257</v>
      </c>
      <c r="G75" s="2">
        <f>_xlfn.LET(_xlpm.result,ROUNDDOWN(Table134[[#This Row],[step 7]]/3,0)-2,
IF(_xlpm.result&gt;0,_xlpm.result,0)
)</f>
        <v>83</v>
      </c>
      <c r="H75" s="2">
        <f>_xlfn.LET(_xlpm.result,ROUNDDOWN(Table134[[#This Row],[step 8]]/3,0)-2,
IF(_xlpm.result&gt;0,_xlpm.result,0)
)</f>
        <v>25</v>
      </c>
      <c r="I75" s="2">
        <f>_xlfn.LET(_xlpm.result,ROUNDDOWN(Table134[[#This Row],[step 9]]/3,0)-2,
IF(_xlpm.result&gt;0,_xlpm.result,0)
)</f>
        <v>6</v>
      </c>
      <c r="J75" s="2">
        <f>_xlfn.LET(_xlpm.result,ROUNDDOWN(Table134[[#This Row],[step 10]]/3,0)-2,
IF(_xlpm.result&gt;0,_xlpm.result,0)
)</f>
        <v>0</v>
      </c>
      <c r="K75" s="2">
        <f>_xlfn.LET(_xlpm.result,ROUNDDOWN(Table134[[#This Row],[step 11]]/3,0)-2,
IF(_xlpm.result&gt;0,_xlpm.result,0)
)</f>
        <v>0</v>
      </c>
      <c r="L75" s="2">
        <f>_xlfn.LET(_xlpm.result,ROUNDDOWN(Table134[[#This Row],[step 12]]/3,0)-2,
IF(_xlpm.result&gt;0,_xlpm.result,0)
)</f>
        <v>0</v>
      </c>
      <c r="M75" s="2">
        <f>_xlfn.LET(_xlpm.result,ROUNDDOWN(Table134[[#This Row],[step 13]]/3,0)-2,
IF(_xlpm.result&gt;0,_xlpm.result,0)
)</f>
        <v>0</v>
      </c>
      <c r="N75" s="2">
        <f>_xlfn.LET(_xlpm.result,ROUNDDOWN(Table134[[#This Row],[step 14]]/3,0)-2,
IF(_xlpm.result&gt;0,_xlpm.result,0)
)</f>
        <v>0</v>
      </c>
      <c r="O75" s="2">
        <f>SUMIF(Table134[[#This Row],[step 3]:[step 15]],"&gt;=0")</f>
        <v>31640</v>
      </c>
    </row>
    <row r="76" spans="1:15">
      <c r="A76" s="1">
        <v>51207</v>
      </c>
      <c r="B76" s="2">
        <f>_xlfn.LET(_xlpm.result,ROUNDDOWN(Table134[[#This Row],[input]]/3,0)-2,
IF(_xlpm.result&gt;0,_xlpm.result,0)
)</f>
        <v>17067</v>
      </c>
      <c r="C76" s="2">
        <f>_xlfn.LET(_xlpm.result,ROUNDDOWN(Table134[[#This Row],[step 3]]/3,0)-2,
IF(_xlpm.result&gt;0,_xlpm.result,0)
)</f>
        <v>5687</v>
      </c>
      <c r="D76" s="2">
        <f>_xlfn.LET(_xlpm.result,ROUNDDOWN(Table134[[#This Row],[step 4]]/3,0)-2,
IF(_xlpm.result&gt;0,_xlpm.result,0)
)</f>
        <v>1893</v>
      </c>
      <c r="E76" s="2">
        <f>_xlfn.LET(_xlpm.result,ROUNDDOWN(Table134[[#This Row],[step 5]]/3,0)-2,
IF(_xlpm.result&gt;0,_xlpm.result,0)
)</f>
        <v>629</v>
      </c>
      <c r="F76" s="2">
        <f>_xlfn.LET(_xlpm.result,ROUNDDOWN(Table134[[#This Row],[step 6]]/3,0)-2,
IF(_xlpm.result&gt;0,_xlpm.result,0)
)</f>
        <v>207</v>
      </c>
      <c r="G76" s="2">
        <f>_xlfn.LET(_xlpm.result,ROUNDDOWN(Table134[[#This Row],[step 7]]/3,0)-2,
IF(_xlpm.result&gt;0,_xlpm.result,0)
)</f>
        <v>67</v>
      </c>
      <c r="H76" s="2">
        <f>_xlfn.LET(_xlpm.result,ROUNDDOWN(Table134[[#This Row],[step 8]]/3,0)-2,
IF(_xlpm.result&gt;0,_xlpm.result,0)
)</f>
        <v>20</v>
      </c>
      <c r="I76" s="2">
        <f>_xlfn.LET(_xlpm.result,ROUNDDOWN(Table134[[#This Row],[step 9]]/3,0)-2,
IF(_xlpm.result&gt;0,_xlpm.result,0)
)</f>
        <v>4</v>
      </c>
      <c r="J76" s="2">
        <f>_xlfn.LET(_xlpm.result,ROUNDDOWN(Table134[[#This Row],[step 10]]/3,0)-2,
IF(_xlpm.result&gt;0,_xlpm.result,0)
)</f>
        <v>0</v>
      </c>
      <c r="K76" s="2">
        <f>_xlfn.LET(_xlpm.result,ROUNDDOWN(Table134[[#This Row],[step 11]]/3,0)-2,
IF(_xlpm.result&gt;0,_xlpm.result,0)
)</f>
        <v>0</v>
      </c>
      <c r="L76" s="2">
        <f>_xlfn.LET(_xlpm.result,ROUNDDOWN(Table134[[#This Row],[step 12]]/3,0)-2,
IF(_xlpm.result&gt;0,_xlpm.result,0)
)</f>
        <v>0</v>
      </c>
      <c r="M76" s="2">
        <f>_xlfn.LET(_xlpm.result,ROUNDDOWN(Table134[[#This Row],[step 13]]/3,0)-2,
IF(_xlpm.result&gt;0,_xlpm.result,0)
)</f>
        <v>0</v>
      </c>
      <c r="N76" s="2">
        <f>_xlfn.LET(_xlpm.result,ROUNDDOWN(Table134[[#This Row],[step 14]]/3,0)-2,
IF(_xlpm.result&gt;0,_xlpm.result,0)
)</f>
        <v>0</v>
      </c>
      <c r="O76" s="2">
        <f>SUMIF(Table134[[#This Row],[step 3]:[step 15]],"&gt;=0")</f>
        <v>25574</v>
      </c>
    </row>
    <row r="77" spans="1:15">
      <c r="A77" s="1">
        <v>133619</v>
      </c>
      <c r="B77" s="2">
        <f>_xlfn.LET(_xlpm.result,ROUNDDOWN(Table134[[#This Row],[input]]/3,0)-2,
IF(_xlpm.result&gt;0,_xlpm.result,0)
)</f>
        <v>44537</v>
      </c>
      <c r="C77" s="2">
        <f>_xlfn.LET(_xlpm.result,ROUNDDOWN(Table134[[#This Row],[step 3]]/3,0)-2,
IF(_xlpm.result&gt;0,_xlpm.result,0)
)</f>
        <v>14843</v>
      </c>
      <c r="D77" s="2">
        <f>_xlfn.LET(_xlpm.result,ROUNDDOWN(Table134[[#This Row],[step 4]]/3,0)-2,
IF(_xlpm.result&gt;0,_xlpm.result,0)
)</f>
        <v>4945</v>
      </c>
      <c r="E77" s="2">
        <f>_xlfn.LET(_xlpm.result,ROUNDDOWN(Table134[[#This Row],[step 5]]/3,0)-2,
IF(_xlpm.result&gt;0,_xlpm.result,0)
)</f>
        <v>1646</v>
      </c>
      <c r="F77" s="2">
        <f>_xlfn.LET(_xlpm.result,ROUNDDOWN(Table134[[#This Row],[step 6]]/3,0)-2,
IF(_xlpm.result&gt;0,_xlpm.result,0)
)</f>
        <v>546</v>
      </c>
      <c r="G77" s="2">
        <f>_xlfn.LET(_xlpm.result,ROUNDDOWN(Table134[[#This Row],[step 7]]/3,0)-2,
IF(_xlpm.result&gt;0,_xlpm.result,0)
)</f>
        <v>180</v>
      </c>
      <c r="H77" s="2">
        <f>_xlfn.LET(_xlpm.result,ROUNDDOWN(Table134[[#This Row],[step 8]]/3,0)-2,
IF(_xlpm.result&gt;0,_xlpm.result,0)
)</f>
        <v>58</v>
      </c>
      <c r="I77" s="2">
        <f>_xlfn.LET(_xlpm.result,ROUNDDOWN(Table134[[#This Row],[step 9]]/3,0)-2,
IF(_xlpm.result&gt;0,_xlpm.result,0)
)</f>
        <v>17</v>
      </c>
      <c r="J77" s="2">
        <f>_xlfn.LET(_xlpm.result,ROUNDDOWN(Table134[[#This Row],[step 10]]/3,0)-2,
IF(_xlpm.result&gt;0,_xlpm.result,0)
)</f>
        <v>3</v>
      </c>
      <c r="K77" s="2">
        <f>_xlfn.LET(_xlpm.result,ROUNDDOWN(Table134[[#This Row],[step 11]]/3,0)-2,
IF(_xlpm.result&gt;0,_xlpm.result,0)
)</f>
        <v>0</v>
      </c>
      <c r="L77" s="2">
        <f>_xlfn.LET(_xlpm.result,ROUNDDOWN(Table134[[#This Row],[step 12]]/3,0)-2,
IF(_xlpm.result&gt;0,_xlpm.result,0)
)</f>
        <v>0</v>
      </c>
      <c r="M77" s="2">
        <f>_xlfn.LET(_xlpm.result,ROUNDDOWN(Table134[[#This Row],[step 13]]/3,0)-2,
IF(_xlpm.result&gt;0,_xlpm.result,0)
)</f>
        <v>0</v>
      </c>
      <c r="N77" s="2">
        <f>_xlfn.LET(_xlpm.result,ROUNDDOWN(Table134[[#This Row],[step 14]]/3,0)-2,
IF(_xlpm.result&gt;0,_xlpm.result,0)
)</f>
        <v>0</v>
      </c>
      <c r="O77" s="2">
        <f>SUMIF(Table134[[#This Row],[step 3]:[step 15]],"&gt;=0")</f>
        <v>66775</v>
      </c>
    </row>
    <row r="78" spans="1:15">
      <c r="A78" s="1">
        <v>126155</v>
      </c>
      <c r="B78" s="2">
        <f>_xlfn.LET(_xlpm.result,ROUNDDOWN(Table134[[#This Row],[input]]/3,0)-2,
IF(_xlpm.result&gt;0,_xlpm.result,0)
)</f>
        <v>42049</v>
      </c>
      <c r="C78" s="2">
        <f>_xlfn.LET(_xlpm.result,ROUNDDOWN(Table134[[#This Row],[step 3]]/3,0)-2,
IF(_xlpm.result&gt;0,_xlpm.result,0)
)</f>
        <v>14014</v>
      </c>
      <c r="D78" s="2">
        <f>_xlfn.LET(_xlpm.result,ROUNDDOWN(Table134[[#This Row],[step 4]]/3,0)-2,
IF(_xlpm.result&gt;0,_xlpm.result,0)
)</f>
        <v>4669</v>
      </c>
      <c r="E78" s="2">
        <f>_xlfn.LET(_xlpm.result,ROUNDDOWN(Table134[[#This Row],[step 5]]/3,0)-2,
IF(_xlpm.result&gt;0,_xlpm.result,0)
)</f>
        <v>1554</v>
      </c>
      <c r="F78" s="2">
        <f>_xlfn.LET(_xlpm.result,ROUNDDOWN(Table134[[#This Row],[step 6]]/3,0)-2,
IF(_xlpm.result&gt;0,_xlpm.result,0)
)</f>
        <v>516</v>
      </c>
      <c r="G78" s="2">
        <f>_xlfn.LET(_xlpm.result,ROUNDDOWN(Table134[[#This Row],[step 7]]/3,0)-2,
IF(_xlpm.result&gt;0,_xlpm.result,0)
)</f>
        <v>170</v>
      </c>
      <c r="H78" s="2">
        <f>_xlfn.LET(_xlpm.result,ROUNDDOWN(Table134[[#This Row],[step 8]]/3,0)-2,
IF(_xlpm.result&gt;0,_xlpm.result,0)
)</f>
        <v>54</v>
      </c>
      <c r="I78" s="2">
        <f>_xlfn.LET(_xlpm.result,ROUNDDOWN(Table134[[#This Row],[step 9]]/3,0)-2,
IF(_xlpm.result&gt;0,_xlpm.result,0)
)</f>
        <v>16</v>
      </c>
      <c r="J78" s="2">
        <f>_xlfn.LET(_xlpm.result,ROUNDDOWN(Table134[[#This Row],[step 10]]/3,0)-2,
IF(_xlpm.result&gt;0,_xlpm.result,0)
)</f>
        <v>3</v>
      </c>
      <c r="K78" s="2">
        <f>_xlfn.LET(_xlpm.result,ROUNDDOWN(Table134[[#This Row],[step 11]]/3,0)-2,
IF(_xlpm.result&gt;0,_xlpm.result,0)
)</f>
        <v>0</v>
      </c>
      <c r="L78" s="2">
        <f>_xlfn.LET(_xlpm.result,ROUNDDOWN(Table134[[#This Row],[step 12]]/3,0)-2,
IF(_xlpm.result&gt;0,_xlpm.result,0)
)</f>
        <v>0</v>
      </c>
      <c r="M78" s="2">
        <f>_xlfn.LET(_xlpm.result,ROUNDDOWN(Table134[[#This Row],[step 13]]/3,0)-2,
IF(_xlpm.result&gt;0,_xlpm.result,0)
)</f>
        <v>0</v>
      </c>
      <c r="N78" s="2">
        <f>_xlfn.LET(_xlpm.result,ROUNDDOWN(Table134[[#This Row],[step 14]]/3,0)-2,
IF(_xlpm.result&gt;0,_xlpm.result,0)
)</f>
        <v>0</v>
      </c>
      <c r="O78" s="2">
        <f>SUMIF(Table134[[#This Row],[step 3]:[step 15]],"&gt;=0")</f>
        <v>63045</v>
      </c>
    </row>
    <row r="79" spans="1:15">
      <c r="A79" s="1">
        <v>130707</v>
      </c>
      <c r="B79" s="2">
        <f>_xlfn.LET(_xlpm.result,ROUNDDOWN(Table134[[#This Row],[input]]/3,0)-2,
IF(_xlpm.result&gt;0,_xlpm.result,0)
)</f>
        <v>43567</v>
      </c>
      <c r="C79" s="2">
        <f>_xlfn.LET(_xlpm.result,ROUNDDOWN(Table134[[#This Row],[step 3]]/3,0)-2,
IF(_xlpm.result&gt;0,_xlpm.result,0)
)</f>
        <v>14520</v>
      </c>
      <c r="D79" s="2">
        <f>_xlfn.LET(_xlpm.result,ROUNDDOWN(Table134[[#This Row],[step 4]]/3,0)-2,
IF(_xlpm.result&gt;0,_xlpm.result,0)
)</f>
        <v>4838</v>
      </c>
      <c r="E79" s="2">
        <f>_xlfn.LET(_xlpm.result,ROUNDDOWN(Table134[[#This Row],[step 5]]/3,0)-2,
IF(_xlpm.result&gt;0,_xlpm.result,0)
)</f>
        <v>1610</v>
      </c>
      <c r="F79" s="2">
        <f>_xlfn.LET(_xlpm.result,ROUNDDOWN(Table134[[#This Row],[step 6]]/3,0)-2,
IF(_xlpm.result&gt;0,_xlpm.result,0)
)</f>
        <v>534</v>
      </c>
      <c r="G79" s="2">
        <f>_xlfn.LET(_xlpm.result,ROUNDDOWN(Table134[[#This Row],[step 7]]/3,0)-2,
IF(_xlpm.result&gt;0,_xlpm.result,0)
)</f>
        <v>176</v>
      </c>
      <c r="H79" s="2">
        <f>_xlfn.LET(_xlpm.result,ROUNDDOWN(Table134[[#This Row],[step 8]]/3,0)-2,
IF(_xlpm.result&gt;0,_xlpm.result,0)
)</f>
        <v>56</v>
      </c>
      <c r="I79" s="2">
        <f>_xlfn.LET(_xlpm.result,ROUNDDOWN(Table134[[#This Row],[step 9]]/3,0)-2,
IF(_xlpm.result&gt;0,_xlpm.result,0)
)</f>
        <v>16</v>
      </c>
      <c r="J79" s="2">
        <f>_xlfn.LET(_xlpm.result,ROUNDDOWN(Table134[[#This Row],[step 10]]/3,0)-2,
IF(_xlpm.result&gt;0,_xlpm.result,0)
)</f>
        <v>3</v>
      </c>
      <c r="K79" s="2">
        <f>_xlfn.LET(_xlpm.result,ROUNDDOWN(Table134[[#This Row],[step 11]]/3,0)-2,
IF(_xlpm.result&gt;0,_xlpm.result,0)
)</f>
        <v>0</v>
      </c>
      <c r="L79" s="2">
        <f>_xlfn.LET(_xlpm.result,ROUNDDOWN(Table134[[#This Row],[step 12]]/3,0)-2,
IF(_xlpm.result&gt;0,_xlpm.result,0)
)</f>
        <v>0</v>
      </c>
      <c r="M79" s="2">
        <f>_xlfn.LET(_xlpm.result,ROUNDDOWN(Table134[[#This Row],[step 13]]/3,0)-2,
IF(_xlpm.result&gt;0,_xlpm.result,0)
)</f>
        <v>0</v>
      </c>
      <c r="N79" s="2">
        <f>_xlfn.LET(_xlpm.result,ROUNDDOWN(Table134[[#This Row],[step 14]]/3,0)-2,
IF(_xlpm.result&gt;0,_xlpm.result,0)
)</f>
        <v>0</v>
      </c>
      <c r="O79" s="2">
        <f>SUMIF(Table134[[#This Row],[step 3]:[step 15]],"&gt;=0")</f>
        <v>65320</v>
      </c>
    </row>
    <row r="80" spans="1:15">
      <c r="A80" s="1">
        <v>105010</v>
      </c>
      <c r="B80" s="2">
        <f>_xlfn.LET(_xlpm.result,ROUNDDOWN(Table134[[#This Row],[input]]/3,0)-2,
IF(_xlpm.result&gt;0,_xlpm.result,0)
)</f>
        <v>35001</v>
      </c>
      <c r="C80" s="2">
        <f>_xlfn.LET(_xlpm.result,ROUNDDOWN(Table134[[#This Row],[step 3]]/3,0)-2,
IF(_xlpm.result&gt;0,_xlpm.result,0)
)</f>
        <v>11665</v>
      </c>
      <c r="D80" s="2">
        <f>_xlfn.LET(_xlpm.result,ROUNDDOWN(Table134[[#This Row],[step 4]]/3,0)-2,
IF(_xlpm.result&gt;0,_xlpm.result,0)
)</f>
        <v>3886</v>
      </c>
      <c r="E80" s="2">
        <f>_xlfn.LET(_xlpm.result,ROUNDDOWN(Table134[[#This Row],[step 5]]/3,0)-2,
IF(_xlpm.result&gt;0,_xlpm.result,0)
)</f>
        <v>1293</v>
      </c>
      <c r="F80" s="2">
        <f>_xlfn.LET(_xlpm.result,ROUNDDOWN(Table134[[#This Row],[step 6]]/3,0)-2,
IF(_xlpm.result&gt;0,_xlpm.result,0)
)</f>
        <v>429</v>
      </c>
      <c r="G80" s="2">
        <f>_xlfn.LET(_xlpm.result,ROUNDDOWN(Table134[[#This Row],[step 7]]/3,0)-2,
IF(_xlpm.result&gt;0,_xlpm.result,0)
)</f>
        <v>141</v>
      </c>
      <c r="H80" s="2">
        <f>_xlfn.LET(_xlpm.result,ROUNDDOWN(Table134[[#This Row],[step 8]]/3,0)-2,
IF(_xlpm.result&gt;0,_xlpm.result,0)
)</f>
        <v>45</v>
      </c>
      <c r="I80" s="2">
        <f>_xlfn.LET(_xlpm.result,ROUNDDOWN(Table134[[#This Row],[step 9]]/3,0)-2,
IF(_xlpm.result&gt;0,_xlpm.result,0)
)</f>
        <v>13</v>
      </c>
      <c r="J80" s="2">
        <f>_xlfn.LET(_xlpm.result,ROUNDDOWN(Table134[[#This Row],[step 10]]/3,0)-2,
IF(_xlpm.result&gt;0,_xlpm.result,0)
)</f>
        <v>2</v>
      </c>
      <c r="K80" s="2">
        <f>_xlfn.LET(_xlpm.result,ROUNDDOWN(Table134[[#This Row],[step 11]]/3,0)-2,
IF(_xlpm.result&gt;0,_xlpm.result,0)
)</f>
        <v>0</v>
      </c>
      <c r="L80" s="2">
        <f>_xlfn.LET(_xlpm.result,ROUNDDOWN(Table134[[#This Row],[step 12]]/3,0)-2,
IF(_xlpm.result&gt;0,_xlpm.result,0)
)</f>
        <v>0</v>
      </c>
      <c r="M80" s="2">
        <f>_xlfn.LET(_xlpm.result,ROUNDDOWN(Table134[[#This Row],[step 13]]/3,0)-2,
IF(_xlpm.result&gt;0,_xlpm.result,0)
)</f>
        <v>0</v>
      </c>
      <c r="N80" s="2">
        <f>_xlfn.LET(_xlpm.result,ROUNDDOWN(Table134[[#This Row],[step 14]]/3,0)-2,
IF(_xlpm.result&gt;0,_xlpm.result,0)
)</f>
        <v>0</v>
      </c>
      <c r="O80" s="2">
        <f>SUMIF(Table134[[#This Row],[step 3]:[step 15]],"&gt;=0")</f>
        <v>52475</v>
      </c>
    </row>
    <row r="81" spans="1:15">
      <c r="A81" s="1">
        <v>104589</v>
      </c>
      <c r="B81" s="2">
        <f>_xlfn.LET(_xlpm.result,ROUNDDOWN(Table134[[#This Row],[input]]/3,0)-2,
IF(_xlpm.result&gt;0,_xlpm.result,0)
)</f>
        <v>34861</v>
      </c>
      <c r="C81" s="2">
        <f>_xlfn.LET(_xlpm.result,ROUNDDOWN(Table134[[#This Row],[step 3]]/3,0)-2,
IF(_xlpm.result&gt;0,_xlpm.result,0)
)</f>
        <v>11618</v>
      </c>
      <c r="D81" s="2">
        <f>_xlfn.LET(_xlpm.result,ROUNDDOWN(Table134[[#This Row],[step 4]]/3,0)-2,
IF(_xlpm.result&gt;0,_xlpm.result,0)
)</f>
        <v>3870</v>
      </c>
      <c r="E81" s="2">
        <f>_xlfn.LET(_xlpm.result,ROUNDDOWN(Table134[[#This Row],[step 5]]/3,0)-2,
IF(_xlpm.result&gt;0,_xlpm.result,0)
)</f>
        <v>1288</v>
      </c>
      <c r="F81" s="2">
        <f>_xlfn.LET(_xlpm.result,ROUNDDOWN(Table134[[#This Row],[step 6]]/3,0)-2,
IF(_xlpm.result&gt;0,_xlpm.result,0)
)</f>
        <v>427</v>
      </c>
      <c r="G81" s="2">
        <f>_xlfn.LET(_xlpm.result,ROUNDDOWN(Table134[[#This Row],[step 7]]/3,0)-2,
IF(_xlpm.result&gt;0,_xlpm.result,0)
)</f>
        <v>140</v>
      </c>
      <c r="H81" s="2">
        <f>_xlfn.LET(_xlpm.result,ROUNDDOWN(Table134[[#This Row],[step 8]]/3,0)-2,
IF(_xlpm.result&gt;0,_xlpm.result,0)
)</f>
        <v>44</v>
      </c>
      <c r="I81" s="2">
        <f>_xlfn.LET(_xlpm.result,ROUNDDOWN(Table134[[#This Row],[step 9]]/3,0)-2,
IF(_xlpm.result&gt;0,_xlpm.result,0)
)</f>
        <v>12</v>
      </c>
      <c r="J81" s="2">
        <f>_xlfn.LET(_xlpm.result,ROUNDDOWN(Table134[[#This Row],[step 10]]/3,0)-2,
IF(_xlpm.result&gt;0,_xlpm.result,0)
)</f>
        <v>2</v>
      </c>
      <c r="K81" s="2">
        <f>_xlfn.LET(_xlpm.result,ROUNDDOWN(Table134[[#This Row],[step 11]]/3,0)-2,
IF(_xlpm.result&gt;0,_xlpm.result,0)
)</f>
        <v>0</v>
      </c>
      <c r="L81" s="2">
        <f>_xlfn.LET(_xlpm.result,ROUNDDOWN(Table134[[#This Row],[step 12]]/3,0)-2,
IF(_xlpm.result&gt;0,_xlpm.result,0)
)</f>
        <v>0</v>
      </c>
      <c r="M81" s="2">
        <f>_xlfn.LET(_xlpm.result,ROUNDDOWN(Table134[[#This Row],[step 13]]/3,0)-2,
IF(_xlpm.result&gt;0,_xlpm.result,0)
)</f>
        <v>0</v>
      </c>
      <c r="N81" s="2">
        <f>_xlfn.LET(_xlpm.result,ROUNDDOWN(Table134[[#This Row],[step 14]]/3,0)-2,
IF(_xlpm.result&gt;0,_xlpm.result,0)
)</f>
        <v>0</v>
      </c>
      <c r="O81" s="2">
        <f>SUMIF(Table134[[#This Row],[step 3]:[step 15]],"&gt;=0")</f>
        <v>52262</v>
      </c>
    </row>
    <row r="82" spans="1:15">
      <c r="A82" s="1">
        <v>128527</v>
      </c>
      <c r="B82" s="2">
        <f>_xlfn.LET(_xlpm.result,ROUNDDOWN(Table134[[#This Row],[input]]/3,0)-2,
IF(_xlpm.result&gt;0,_xlpm.result,0)
)</f>
        <v>42840</v>
      </c>
      <c r="C82" s="2">
        <f>_xlfn.LET(_xlpm.result,ROUNDDOWN(Table134[[#This Row],[step 3]]/3,0)-2,
IF(_xlpm.result&gt;0,_xlpm.result,0)
)</f>
        <v>14278</v>
      </c>
      <c r="D82" s="2">
        <f>_xlfn.LET(_xlpm.result,ROUNDDOWN(Table134[[#This Row],[step 4]]/3,0)-2,
IF(_xlpm.result&gt;0,_xlpm.result,0)
)</f>
        <v>4757</v>
      </c>
      <c r="E82" s="2">
        <f>_xlfn.LET(_xlpm.result,ROUNDDOWN(Table134[[#This Row],[step 5]]/3,0)-2,
IF(_xlpm.result&gt;0,_xlpm.result,0)
)</f>
        <v>1583</v>
      </c>
      <c r="F82" s="2">
        <f>_xlfn.LET(_xlpm.result,ROUNDDOWN(Table134[[#This Row],[step 6]]/3,0)-2,
IF(_xlpm.result&gt;0,_xlpm.result,0)
)</f>
        <v>525</v>
      </c>
      <c r="G82" s="2">
        <f>_xlfn.LET(_xlpm.result,ROUNDDOWN(Table134[[#This Row],[step 7]]/3,0)-2,
IF(_xlpm.result&gt;0,_xlpm.result,0)
)</f>
        <v>173</v>
      </c>
      <c r="H82" s="2">
        <f>_xlfn.LET(_xlpm.result,ROUNDDOWN(Table134[[#This Row],[step 8]]/3,0)-2,
IF(_xlpm.result&gt;0,_xlpm.result,0)
)</f>
        <v>55</v>
      </c>
      <c r="I82" s="2">
        <f>_xlfn.LET(_xlpm.result,ROUNDDOWN(Table134[[#This Row],[step 9]]/3,0)-2,
IF(_xlpm.result&gt;0,_xlpm.result,0)
)</f>
        <v>16</v>
      </c>
      <c r="J82" s="2">
        <f>_xlfn.LET(_xlpm.result,ROUNDDOWN(Table134[[#This Row],[step 10]]/3,0)-2,
IF(_xlpm.result&gt;0,_xlpm.result,0)
)</f>
        <v>3</v>
      </c>
      <c r="K82" s="2">
        <f>_xlfn.LET(_xlpm.result,ROUNDDOWN(Table134[[#This Row],[step 11]]/3,0)-2,
IF(_xlpm.result&gt;0,_xlpm.result,0)
)</f>
        <v>0</v>
      </c>
      <c r="L82" s="2">
        <f>_xlfn.LET(_xlpm.result,ROUNDDOWN(Table134[[#This Row],[step 12]]/3,0)-2,
IF(_xlpm.result&gt;0,_xlpm.result,0)
)</f>
        <v>0</v>
      </c>
      <c r="M82" s="2">
        <f>_xlfn.LET(_xlpm.result,ROUNDDOWN(Table134[[#This Row],[step 13]]/3,0)-2,
IF(_xlpm.result&gt;0,_xlpm.result,0)
)</f>
        <v>0</v>
      </c>
      <c r="N82" s="2">
        <f>_xlfn.LET(_xlpm.result,ROUNDDOWN(Table134[[#This Row],[step 14]]/3,0)-2,
IF(_xlpm.result&gt;0,_xlpm.result,0)
)</f>
        <v>0</v>
      </c>
      <c r="O82" s="2">
        <f>SUMIF(Table134[[#This Row],[step 3]:[step 15]],"&gt;=0")</f>
        <v>64230</v>
      </c>
    </row>
    <row r="83" spans="1:15">
      <c r="A83" s="1">
        <v>67715</v>
      </c>
      <c r="B83" s="2">
        <f>_xlfn.LET(_xlpm.result,ROUNDDOWN(Table134[[#This Row],[input]]/3,0)-2,
IF(_xlpm.result&gt;0,_xlpm.result,0)
)</f>
        <v>22569</v>
      </c>
      <c r="C83" s="2">
        <f>_xlfn.LET(_xlpm.result,ROUNDDOWN(Table134[[#This Row],[step 3]]/3,0)-2,
IF(_xlpm.result&gt;0,_xlpm.result,0)
)</f>
        <v>7521</v>
      </c>
      <c r="D83" s="2">
        <f>_xlfn.LET(_xlpm.result,ROUNDDOWN(Table134[[#This Row],[step 4]]/3,0)-2,
IF(_xlpm.result&gt;0,_xlpm.result,0)
)</f>
        <v>2505</v>
      </c>
      <c r="E83" s="2">
        <f>_xlfn.LET(_xlpm.result,ROUNDDOWN(Table134[[#This Row],[step 5]]/3,0)-2,
IF(_xlpm.result&gt;0,_xlpm.result,0)
)</f>
        <v>833</v>
      </c>
      <c r="F83" s="2">
        <f>_xlfn.LET(_xlpm.result,ROUNDDOWN(Table134[[#This Row],[step 6]]/3,0)-2,
IF(_xlpm.result&gt;0,_xlpm.result,0)
)</f>
        <v>275</v>
      </c>
      <c r="G83" s="2">
        <f>_xlfn.LET(_xlpm.result,ROUNDDOWN(Table134[[#This Row],[step 7]]/3,0)-2,
IF(_xlpm.result&gt;0,_xlpm.result,0)
)</f>
        <v>89</v>
      </c>
      <c r="H83" s="2">
        <f>_xlfn.LET(_xlpm.result,ROUNDDOWN(Table134[[#This Row],[step 8]]/3,0)-2,
IF(_xlpm.result&gt;0,_xlpm.result,0)
)</f>
        <v>27</v>
      </c>
      <c r="I83" s="2">
        <f>_xlfn.LET(_xlpm.result,ROUNDDOWN(Table134[[#This Row],[step 9]]/3,0)-2,
IF(_xlpm.result&gt;0,_xlpm.result,0)
)</f>
        <v>7</v>
      </c>
      <c r="J83" s="2">
        <f>_xlfn.LET(_xlpm.result,ROUNDDOWN(Table134[[#This Row],[step 10]]/3,0)-2,
IF(_xlpm.result&gt;0,_xlpm.result,0)
)</f>
        <v>0</v>
      </c>
      <c r="K83" s="2">
        <f>_xlfn.LET(_xlpm.result,ROUNDDOWN(Table134[[#This Row],[step 11]]/3,0)-2,
IF(_xlpm.result&gt;0,_xlpm.result,0)
)</f>
        <v>0</v>
      </c>
      <c r="L83" s="2">
        <f>_xlfn.LET(_xlpm.result,ROUNDDOWN(Table134[[#This Row],[step 12]]/3,0)-2,
IF(_xlpm.result&gt;0,_xlpm.result,0)
)</f>
        <v>0</v>
      </c>
      <c r="M83" s="2">
        <f>_xlfn.LET(_xlpm.result,ROUNDDOWN(Table134[[#This Row],[step 13]]/3,0)-2,
IF(_xlpm.result&gt;0,_xlpm.result,0)
)</f>
        <v>0</v>
      </c>
      <c r="N83" s="2">
        <f>_xlfn.LET(_xlpm.result,ROUNDDOWN(Table134[[#This Row],[step 14]]/3,0)-2,
IF(_xlpm.result&gt;0,_xlpm.result,0)
)</f>
        <v>0</v>
      </c>
      <c r="O83" s="2">
        <f>SUMIF(Table134[[#This Row],[step 3]:[step 15]],"&gt;=0")</f>
        <v>33826</v>
      </c>
    </row>
    <row r="84" spans="1:15">
      <c r="A84" s="1">
        <v>71823</v>
      </c>
      <c r="B84" s="2">
        <f>_xlfn.LET(_xlpm.result,ROUNDDOWN(Table134[[#This Row],[input]]/3,0)-2,
IF(_xlpm.result&gt;0,_xlpm.result,0)
)</f>
        <v>23939</v>
      </c>
      <c r="C84" s="2">
        <f>_xlfn.LET(_xlpm.result,ROUNDDOWN(Table134[[#This Row],[step 3]]/3,0)-2,
IF(_xlpm.result&gt;0,_xlpm.result,0)
)</f>
        <v>7977</v>
      </c>
      <c r="D84" s="2">
        <f>_xlfn.LET(_xlpm.result,ROUNDDOWN(Table134[[#This Row],[step 4]]/3,0)-2,
IF(_xlpm.result&gt;0,_xlpm.result,0)
)</f>
        <v>2657</v>
      </c>
      <c r="E84" s="2">
        <f>_xlfn.LET(_xlpm.result,ROUNDDOWN(Table134[[#This Row],[step 5]]/3,0)-2,
IF(_xlpm.result&gt;0,_xlpm.result,0)
)</f>
        <v>883</v>
      </c>
      <c r="F84" s="2">
        <f>_xlfn.LET(_xlpm.result,ROUNDDOWN(Table134[[#This Row],[step 6]]/3,0)-2,
IF(_xlpm.result&gt;0,_xlpm.result,0)
)</f>
        <v>292</v>
      </c>
      <c r="G84" s="2">
        <f>_xlfn.LET(_xlpm.result,ROUNDDOWN(Table134[[#This Row],[step 7]]/3,0)-2,
IF(_xlpm.result&gt;0,_xlpm.result,0)
)</f>
        <v>95</v>
      </c>
      <c r="H84" s="2">
        <f>_xlfn.LET(_xlpm.result,ROUNDDOWN(Table134[[#This Row],[step 8]]/3,0)-2,
IF(_xlpm.result&gt;0,_xlpm.result,0)
)</f>
        <v>29</v>
      </c>
      <c r="I84" s="2">
        <f>_xlfn.LET(_xlpm.result,ROUNDDOWN(Table134[[#This Row],[step 9]]/3,0)-2,
IF(_xlpm.result&gt;0,_xlpm.result,0)
)</f>
        <v>7</v>
      </c>
      <c r="J84" s="2">
        <f>_xlfn.LET(_xlpm.result,ROUNDDOWN(Table134[[#This Row],[step 10]]/3,0)-2,
IF(_xlpm.result&gt;0,_xlpm.result,0)
)</f>
        <v>0</v>
      </c>
      <c r="K84" s="2">
        <f>_xlfn.LET(_xlpm.result,ROUNDDOWN(Table134[[#This Row],[step 11]]/3,0)-2,
IF(_xlpm.result&gt;0,_xlpm.result,0)
)</f>
        <v>0</v>
      </c>
      <c r="L84" s="2">
        <f>_xlfn.LET(_xlpm.result,ROUNDDOWN(Table134[[#This Row],[step 12]]/3,0)-2,
IF(_xlpm.result&gt;0,_xlpm.result,0)
)</f>
        <v>0</v>
      </c>
      <c r="M84" s="2">
        <f>_xlfn.LET(_xlpm.result,ROUNDDOWN(Table134[[#This Row],[step 13]]/3,0)-2,
IF(_xlpm.result&gt;0,_xlpm.result,0)
)</f>
        <v>0</v>
      </c>
      <c r="N84" s="2">
        <f>_xlfn.LET(_xlpm.result,ROUNDDOWN(Table134[[#This Row],[step 14]]/3,0)-2,
IF(_xlpm.result&gt;0,_xlpm.result,0)
)</f>
        <v>0</v>
      </c>
      <c r="O84" s="2">
        <f>SUMIF(Table134[[#This Row],[step 3]:[step 15]],"&gt;=0")</f>
        <v>35879</v>
      </c>
    </row>
    <row r="85" spans="1:15">
      <c r="A85" s="1">
        <v>82517</v>
      </c>
      <c r="B85" s="2">
        <f>_xlfn.LET(_xlpm.result,ROUNDDOWN(Table134[[#This Row],[input]]/3,0)-2,
IF(_xlpm.result&gt;0,_xlpm.result,0)
)</f>
        <v>27503</v>
      </c>
      <c r="C85" s="2">
        <f>_xlfn.LET(_xlpm.result,ROUNDDOWN(Table134[[#This Row],[step 3]]/3,0)-2,
IF(_xlpm.result&gt;0,_xlpm.result,0)
)</f>
        <v>9165</v>
      </c>
      <c r="D85" s="2">
        <f>_xlfn.LET(_xlpm.result,ROUNDDOWN(Table134[[#This Row],[step 4]]/3,0)-2,
IF(_xlpm.result&gt;0,_xlpm.result,0)
)</f>
        <v>3053</v>
      </c>
      <c r="E85" s="2">
        <f>_xlfn.LET(_xlpm.result,ROUNDDOWN(Table134[[#This Row],[step 5]]/3,0)-2,
IF(_xlpm.result&gt;0,_xlpm.result,0)
)</f>
        <v>1015</v>
      </c>
      <c r="F85" s="2">
        <f>_xlfn.LET(_xlpm.result,ROUNDDOWN(Table134[[#This Row],[step 6]]/3,0)-2,
IF(_xlpm.result&gt;0,_xlpm.result,0)
)</f>
        <v>336</v>
      </c>
      <c r="G85" s="2">
        <f>_xlfn.LET(_xlpm.result,ROUNDDOWN(Table134[[#This Row],[step 7]]/3,0)-2,
IF(_xlpm.result&gt;0,_xlpm.result,0)
)</f>
        <v>110</v>
      </c>
      <c r="H85" s="2">
        <f>_xlfn.LET(_xlpm.result,ROUNDDOWN(Table134[[#This Row],[step 8]]/3,0)-2,
IF(_xlpm.result&gt;0,_xlpm.result,0)
)</f>
        <v>34</v>
      </c>
      <c r="I85" s="2">
        <f>_xlfn.LET(_xlpm.result,ROUNDDOWN(Table134[[#This Row],[step 9]]/3,0)-2,
IF(_xlpm.result&gt;0,_xlpm.result,0)
)</f>
        <v>9</v>
      </c>
      <c r="J85" s="2">
        <f>_xlfn.LET(_xlpm.result,ROUNDDOWN(Table134[[#This Row],[step 10]]/3,0)-2,
IF(_xlpm.result&gt;0,_xlpm.result,0)
)</f>
        <v>1</v>
      </c>
      <c r="K85" s="2">
        <f>_xlfn.LET(_xlpm.result,ROUNDDOWN(Table134[[#This Row],[step 11]]/3,0)-2,
IF(_xlpm.result&gt;0,_xlpm.result,0)
)</f>
        <v>0</v>
      </c>
      <c r="L85" s="2">
        <f>_xlfn.LET(_xlpm.result,ROUNDDOWN(Table134[[#This Row],[step 12]]/3,0)-2,
IF(_xlpm.result&gt;0,_xlpm.result,0)
)</f>
        <v>0</v>
      </c>
      <c r="M85" s="2">
        <f>_xlfn.LET(_xlpm.result,ROUNDDOWN(Table134[[#This Row],[step 13]]/3,0)-2,
IF(_xlpm.result&gt;0,_xlpm.result,0)
)</f>
        <v>0</v>
      </c>
      <c r="N85" s="2">
        <f>_xlfn.LET(_xlpm.result,ROUNDDOWN(Table134[[#This Row],[step 14]]/3,0)-2,
IF(_xlpm.result&gt;0,_xlpm.result,0)
)</f>
        <v>0</v>
      </c>
      <c r="O85" s="2">
        <f>SUMIF(Table134[[#This Row],[step 3]:[step 15]],"&gt;=0")</f>
        <v>41226</v>
      </c>
    </row>
    <row r="86" spans="1:15">
      <c r="A86" s="1">
        <v>74115</v>
      </c>
      <c r="B86" s="2">
        <f>_xlfn.LET(_xlpm.result,ROUNDDOWN(Table134[[#This Row],[input]]/3,0)-2,
IF(_xlpm.result&gt;0,_xlpm.result,0)
)</f>
        <v>24703</v>
      </c>
      <c r="C86" s="2">
        <f>_xlfn.LET(_xlpm.result,ROUNDDOWN(Table134[[#This Row],[step 3]]/3,0)-2,
IF(_xlpm.result&gt;0,_xlpm.result,0)
)</f>
        <v>8232</v>
      </c>
      <c r="D86" s="2">
        <f>_xlfn.LET(_xlpm.result,ROUNDDOWN(Table134[[#This Row],[step 4]]/3,0)-2,
IF(_xlpm.result&gt;0,_xlpm.result,0)
)</f>
        <v>2742</v>
      </c>
      <c r="E86" s="2">
        <f>_xlfn.LET(_xlpm.result,ROUNDDOWN(Table134[[#This Row],[step 5]]/3,0)-2,
IF(_xlpm.result&gt;0,_xlpm.result,0)
)</f>
        <v>912</v>
      </c>
      <c r="F86" s="2">
        <f>_xlfn.LET(_xlpm.result,ROUNDDOWN(Table134[[#This Row],[step 6]]/3,0)-2,
IF(_xlpm.result&gt;0,_xlpm.result,0)
)</f>
        <v>302</v>
      </c>
      <c r="G86" s="2">
        <f>_xlfn.LET(_xlpm.result,ROUNDDOWN(Table134[[#This Row],[step 7]]/3,0)-2,
IF(_xlpm.result&gt;0,_xlpm.result,0)
)</f>
        <v>98</v>
      </c>
      <c r="H86" s="2">
        <f>_xlfn.LET(_xlpm.result,ROUNDDOWN(Table134[[#This Row],[step 8]]/3,0)-2,
IF(_xlpm.result&gt;0,_xlpm.result,0)
)</f>
        <v>30</v>
      </c>
      <c r="I86" s="2">
        <f>_xlfn.LET(_xlpm.result,ROUNDDOWN(Table134[[#This Row],[step 9]]/3,0)-2,
IF(_xlpm.result&gt;0,_xlpm.result,0)
)</f>
        <v>8</v>
      </c>
      <c r="J86" s="2">
        <f>_xlfn.LET(_xlpm.result,ROUNDDOWN(Table134[[#This Row],[step 10]]/3,0)-2,
IF(_xlpm.result&gt;0,_xlpm.result,0)
)</f>
        <v>0</v>
      </c>
      <c r="K86" s="2">
        <f>_xlfn.LET(_xlpm.result,ROUNDDOWN(Table134[[#This Row],[step 11]]/3,0)-2,
IF(_xlpm.result&gt;0,_xlpm.result,0)
)</f>
        <v>0</v>
      </c>
      <c r="L86" s="2">
        <f>_xlfn.LET(_xlpm.result,ROUNDDOWN(Table134[[#This Row],[step 12]]/3,0)-2,
IF(_xlpm.result&gt;0,_xlpm.result,0)
)</f>
        <v>0</v>
      </c>
      <c r="M86" s="2">
        <f>_xlfn.LET(_xlpm.result,ROUNDDOWN(Table134[[#This Row],[step 13]]/3,0)-2,
IF(_xlpm.result&gt;0,_xlpm.result,0)
)</f>
        <v>0</v>
      </c>
      <c r="N86" s="2">
        <f>_xlfn.LET(_xlpm.result,ROUNDDOWN(Table134[[#This Row],[step 14]]/3,0)-2,
IF(_xlpm.result&gt;0,_xlpm.result,0)
)</f>
        <v>0</v>
      </c>
      <c r="O86" s="2">
        <f>SUMIF(Table134[[#This Row],[step 3]:[step 15]],"&gt;=0")</f>
        <v>37027</v>
      </c>
    </row>
    <row r="87" spans="1:15">
      <c r="A87" s="1">
        <v>135483</v>
      </c>
      <c r="B87" s="2">
        <f>_xlfn.LET(_xlpm.result,ROUNDDOWN(Table134[[#This Row],[input]]/3,0)-2,
IF(_xlpm.result&gt;0,_xlpm.result,0)
)</f>
        <v>45159</v>
      </c>
      <c r="C87" s="2">
        <f>_xlfn.LET(_xlpm.result,ROUNDDOWN(Table134[[#This Row],[step 3]]/3,0)-2,
IF(_xlpm.result&gt;0,_xlpm.result,0)
)</f>
        <v>15051</v>
      </c>
      <c r="D87" s="2">
        <f>_xlfn.LET(_xlpm.result,ROUNDDOWN(Table134[[#This Row],[step 4]]/3,0)-2,
IF(_xlpm.result&gt;0,_xlpm.result,0)
)</f>
        <v>5015</v>
      </c>
      <c r="E87" s="2">
        <f>_xlfn.LET(_xlpm.result,ROUNDDOWN(Table134[[#This Row],[step 5]]/3,0)-2,
IF(_xlpm.result&gt;0,_xlpm.result,0)
)</f>
        <v>1669</v>
      </c>
      <c r="F87" s="2">
        <f>_xlfn.LET(_xlpm.result,ROUNDDOWN(Table134[[#This Row],[step 6]]/3,0)-2,
IF(_xlpm.result&gt;0,_xlpm.result,0)
)</f>
        <v>554</v>
      </c>
      <c r="G87" s="2">
        <f>_xlfn.LET(_xlpm.result,ROUNDDOWN(Table134[[#This Row],[step 7]]/3,0)-2,
IF(_xlpm.result&gt;0,_xlpm.result,0)
)</f>
        <v>182</v>
      </c>
      <c r="H87" s="2">
        <f>_xlfn.LET(_xlpm.result,ROUNDDOWN(Table134[[#This Row],[step 8]]/3,0)-2,
IF(_xlpm.result&gt;0,_xlpm.result,0)
)</f>
        <v>58</v>
      </c>
      <c r="I87" s="2">
        <f>_xlfn.LET(_xlpm.result,ROUNDDOWN(Table134[[#This Row],[step 9]]/3,0)-2,
IF(_xlpm.result&gt;0,_xlpm.result,0)
)</f>
        <v>17</v>
      </c>
      <c r="J87" s="2">
        <f>_xlfn.LET(_xlpm.result,ROUNDDOWN(Table134[[#This Row],[step 10]]/3,0)-2,
IF(_xlpm.result&gt;0,_xlpm.result,0)
)</f>
        <v>3</v>
      </c>
      <c r="K87" s="2">
        <f>_xlfn.LET(_xlpm.result,ROUNDDOWN(Table134[[#This Row],[step 11]]/3,0)-2,
IF(_xlpm.result&gt;0,_xlpm.result,0)
)</f>
        <v>0</v>
      </c>
      <c r="L87" s="2">
        <f>_xlfn.LET(_xlpm.result,ROUNDDOWN(Table134[[#This Row],[step 12]]/3,0)-2,
IF(_xlpm.result&gt;0,_xlpm.result,0)
)</f>
        <v>0</v>
      </c>
      <c r="M87" s="2">
        <f>_xlfn.LET(_xlpm.result,ROUNDDOWN(Table134[[#This Row],[step 13]]/3,0)-2,
IF(_xlpm.result&gt;0,_xlpm.result,0)
)</f>
        <v>0</v>
      </c>
      <c r="N87" s="2">
        <f>_xlfn.LET(_xlpm.result,ROUNDDOWN(Table134[[#This Row],[step 14]]/3,0)-2,
IF(_xlpm.result&gt;0,_xlpm.result,0)
)</f>
        <v>0</v>
      </c>
      <c r="O87" s="2">
        <f>SUMIF(Table134[[#This Row],[step 3]:[step 15]],"&gt;=0")</f>
        <v>67708</v>
      </c>
    </row>
    <row r="88" spans="1:15">
      <c r="A88" s="1">
        <v>82230</v>
      </c>
      <c r="B88" s="2">
        <f>_xlfn.LET(_xlpm.result,ROUNDDOWN(Table134[[#This Row],[input]]/3,0)-2,
IF(_xlpm.result&gt;0,_xlpm.result,0)
)</f>
        <v>27408</v>
      </c>
      <c r="C88" s="2">
        <f>_xlfn.LET(_xlpm.result,ROUNDDOWN(Table134[[#This Row],[step 3]]/3,0)-2,
IF(_xlpm.result&gt;0,_xlpm.result,0)
)</f>
        <v>9134</v>
      </c>
      <c r="D88" s="2">
        <f>_xlfn.LET(_xlpm.result,ROUNDDOWN(Table134[[#This Row],[step 4]]/3,0)-2,
IF(_xlpm.result&gt;0,_xlpm.result,0)
)</f>
        <v>3042</v>
      </c>
      <c r="E88" s="2">
        <f>_xlfn.LET(_xlpm.result,ROUNDDOWN(Table134[[#This Row],[step 5]]/3,0)-2,
IF(_xlpm.result&gt;0,_xlpm.result,0)
)</f>
        <v>1012</v>
      </c>
      <c r="F88" s="2">
        <f>_xlfn.LET(_xlpm.result,ROUNDDOWN(Table134[[#This Row],[step 6]]/3,0)-2,
IF(_xlpm.result&gt;0,_xlpm.result,0)
)</f>
        <v>335</v>
      </c>
      <c r="G88" s="2">
        <f>_xlfn.LET(_xlpm.result,ROUNDDOWN(Table134[[#This Row],[step 7]]/3,0)-2,
IF(_xlpm.result&gt;0,_xlpm.result,0)
)</f>
        <v>109</v>
      </c>
      <c r="H88" s="2">
        <f>_xlfn.LET(_xlpm.result,ROUNDDOWN(Table134[[#This Row],[step 8]]/3,0)-2,
IF(_xlpm.result&gt;0,_xlpm.result,0)
)</f>
        <v>34</v>
      </c>
      <c r="I88" s="2">
        <f>_xlfn.LET(_xlpm.result,ROUNDDOWN(Table134[[#This Row],[step 9]]/3,0)-2,
IF(_xlpm.result&gt;0,_xlpm.result,0)
)</f>
        <v>9</v>
      </c>
      <c r="J88" s="2">
        <f>_xlfn.LET(_xlpm.result,ROUNDDOWN(Table134[[#This Row],[step 10]]/3,0)-2,
IF(_xlpm.result&gt;0,_xlpm.result,0)
)</f>
        <v>1</v>
      </c>
      <c r="K88" s="2">
        <f>_xlfn.LET(_xlpm.result,ROUNDDOWN(Table134[[#This Row],[step 11]]/3,0)-2,
IF(_xlpm.result&gt;0,_xlpm.result,0)
)</f>
        <v>0</v>
      </c>
      <c r="L88" s="2">
        <f>_xlfn.LET(_xlpm.result,ROUNDDOWN(Table134[[#This Row],[step 12]]/3,0)-2,
IF(_xlpm.result&gt;0,_xlpm.result,0)
)</f>
        <v>0</v>
      </c>
      <c r="M88" s="2">
        <f>_xlfn.LET(_xlpm.result,ROUNDDOWN(Table134[[#This Row],[step 13]]/3,0)-2,
IF(_xlpm.result&gt;0,_xlpm.result,0)
)</f>
        <v>0</v>
      </c>
      <c r="N88" s="2">
        <f>_xlfn.LET(_xlpm.result,ROUNDDOWN(Table134[[#This Row],[step 14]]/3,0)-2,
IF(_xlpm.result&gt;0,_xlpm.result,0)
)</f>
        <v>0</v>
      </c>
      <c r="O88" s="2">
        <f>SUMIF(Table134[[#This Row],[step 3]:[step 15]],"&gt;=0")</f>
        <v>41084</v>
      </c>
    </row>
    <row r="89" spans="1:15">
      <c r="A89" s="1">
        <v>127410</v>
      </c>
      <c r="B89" s="2">
        <f>_xlfn.LET(_xlpm.result,ROUNDDOWN(Table134[[#This Row],[input]]/3,0)-2,
IF(_xlpm.result&gt;0,_xlpm.result,0)
)</f>
        <v>42468</v>
      </c>
      <c r="C89" s="2">
        <f>_xlfn.LET(_xlpm.result,ROUNDDOWN(Table134[[#This Row],[step 3]]/3,0)-2,
IF(_xlpm.result&gt;0,_xlpm.result,0)
)</f>
        <v>14154</v>
      </c>
      <c r="D89" s="2">
        <f>_xlfn.LET(_xlpm.result,ROUNDDOWN(Table134[[#This Row],[step 4]]/3,0)-2,
IF(_xlpm.result&gt;0,_xlpm.result,0)
)</f>
        <v>4716</v>
      </c>
      <c r="E89" s="2">
        <f>_xlfn.LET(_xlpm.result,ROUNDDOWN(Table134[[#This Row],[step 5]]/3,0)-2,
IF(_xlpm.result&gt;0,_xlpm.result,0)
)</f>
        <v>1570</v>
      </c>
      <c r="F89" s="2">
        <f>_xlfn.LET(_xlpm.result,ROUNDDOWN(Table134[[#This Row],[step 6]]/3,0)-2,
IF(_xlpm.result&gt;0,_xlpm.result,0)
)</f>
        <v>521</v>
      </c>
      <c r="G89" s="2">
        <f>_xlfn.LET(_xlpm.result,ROUNDDOWN(Table134[[#This Row],[step 7]]/3,0)-2,
IF(_xlpm.result&gt;0,_xlpm.result,0)
)</f>
        <v>171</v>
      </c>
      <c r="H89" s="2">
        <f>_xlfn.LET(_xlpm.result,ROUNDDOWN(Table134[[#This Row],[step 8]]/3,0)-2,
IF(_xlpm.result&gt;0,_xlpm.result,0)
)</f>
        <v>55</v>
      </c>
      <c r="I89" s="2">
        <f>_xlfn.LET(_xlpm.result,ROUNDDOWN(Table134[[#This Row],[step 9]]/3,0)-2,
IF(_xlpm.result&gt;0,_xlpm.result,0)
)</f>
        <v>16</v>
      </c>
      <c r="J89" s="2">
        <f>_xlfn.LET(_xlpm.result,ROUNDDOWN(Table134[[#This Row],[step 10]]/3,0)-2,
IF(_xlpm.result&gt;0,_xlpm.result,0)
)</f>
        <v>3</v>
      </c>
      <c r="K89" s="2">
        <f>_xlfn.LET(_xlpm.result,ROUNDDOWN(Table134[[#This Row],[step 11]]/3,0)-2,
IF(_xlpm.result&gt;0,_xlpm.result,0)
)</f>
        <v>0</v>
      </c>
      <c r="L89" s="2">
        <f>_xlfn.LET(_xlpm.result,ROUNDDOWN(Table134[[#This Row],[step 12]]/3,0)-2,
IF(_xlpm.result&gt;0,_xlpm.result,0)
)</f>
        <v>0</v>
      </c>
      <c r="M89" s="2">
        <f>_xlfn.LET(_xlpm.result,ROUNDDOWN(Table134[[#This Row],[step 13]]/3,0)-2,
IF(_xlpm.result&gt;0,_xlpm.result,0)
)</f>
        <v>0</v>
      </c>
      <c r="N89" s="2">
        <f>_xlfn.LET(_xlpm.result,ROUNDDOWN(Table134[[#This Row],[step 14]]/3,0)-2,
IF(_xlpm.result&gt;0,_xlpm.result,0)
)</f>
        <v>0</v>
      </c>
      <c r="O89" s="2">
        <f>SUMIF(Table134[[#This Row],[step 3]:[step 15]],"&gt;=0")</f>
        <v>63674</v>
      </c>
    </row>
    <row r="90" spans="1:15">
      <c r="A90" s="1">
        <v>128969</v>
      </c>
      <c r="B90" s="2">
        <f>_xlfn.LET(_xlpm.result,ROUNDDOWN(Table134[[#This Row],[input]]/3,0)-2,
IF(_xlpm.result&gt;0,_xlpm.result,0)
)</f>
        <v>42987</v>
      </c>
      <c r="C90" s="2">
        <f>_xlfn.LET(_xlpm.result,ROUNDDOWN(Table134[[#This Row],[step 3]]/3,0)-2,
IF(_xlpm.result&gt;0,_xlpm.result,0)
)</f>
        <v>14327</v>
      </c>
      <c r="D90" s="2">
        <f>_xlfn.LET(_xlpm.result,ROUNDDOWN(Table134[[#This Row],[step 4]]/3,0)-2,
IF(_xlpm.result&gt;0,_xlpm.result,0)
)</f>
        <v>4773</v>
      </c>
      <c r="E90" s="2">
        <f>_xlfn.LET(_xlpm.result,ROUNDDOWN(Table134[[#This Row],[step 5]]/3,0)-2,
IF(_xlpm.result&gt;0,_xlpm.result,0)
)</f>
        <v>1589</v>
      </c>
      <c r="F90" s="2">
        <f>_xlfn.LET(_xlpm.result,ROUNDDOWN(Table134[[#This Row],[step 6]]/3,0)-2,
IF(_xlpm.result&gt;0,_xlpm.result,0)
)</f>
        <v>527</v>
      </c>
      <c r="G90" s="2">
        <f>_xlfn.LET(_xlpm.result,ROUNDDOWN(Table134[[#This Row],[step 7]]/3,0)-2,
IF(_xlpm.result&gt;0,_xlpm.result,0)
)</f>
        <v>173</v>
      </c>
      <c r="H90" s="2">
        <f>_xlfn.LET(_xlpm.result,ROUNDDOWN(Table134[[#This Row],[step 8]]/3,0)-2,
IF(_xlpm.result&gt;0,_xlpm.result,0)
)</f>
        <v>55</v>
      </c>
      <c r="I90" s="2">
        <f>_xlfn.LET(_xlpm.result,ROUNDDOWN(Table134[[#This Row],[step 9]]/3,0)-2,
IF(_xlpm.result&gt;0,_xlpm.result,0)
)</f>
        <v>16</v>
      </c>
      <c r="J90" s="2">
        <f>_xlfn.LET(_xlpm.result,ROUNDDOWN(Table134[[#This Row],[step 10]]/3,0)-2,
IF(_xlpm.result&gt;0,_xlpm.result,0)
)</f>
        <v>3</v>
      </c>
      <c r="K90" s="2">
        <f>_xlfn.LET(_xlpm.result,ROUNDDOWN(Table134[[#This Row],[step 11]]/3,0)-2,
IF(_xlpm.result&gt;0,_xlpm.result,0)
)</f>
        <v>0</v>
      </c>
      <c r="L90" s="2">
        <f>_xlfn.LET(_xlpm.result,ROUNDDOWN(Table134[[#This Row],[step 12]]/3,0)-2,
IF(_xlpm.result&gt;0,_xlpm.result,0)
)</f>
        <v>0</v>
      </c>
      <c r="M90" s="2">
        <f>_xlfn.LET(_xlpm.result,ROUNDDOWN(Table134[[#This Row],[step 13]]/3,0)-2,
IF(_xlpm.result&gt;0,_xlpm.result,0)
)</f>
        <v>0</v>
      </c>
      <c r="N90" s="2">
        <f>_xlfn.LET(_xlpm.result,ROUNDDOWN(Table134[[#This Row],[step 14]]/3,0)-2,
IF(_xlpm.result&gt;0,_xlpm.result,0)
)</f>
        <v>0</v>
      </c>
      <c r="O90" s="2">
        <f>SUMIF(Table134[[#This Row],[step 3]:[step 15]],"&gt;=0")</f>
        <v>64450</v>
      </c>
    </row>
    <row r="91" spans="1:15">
      <c r="A91" s="1">
        <v>140127</v>
      </c>
      <c r="B91" s="2">
        <f>_xlfn.LET(_xlpm.result,ROUNDDOWN(Table134[[#This Row],[input]]/3,0)-2,
IF(_xlpm.result&gt;0,_xlpm.result,0)
)</f>
        <v>46707</v>
      </c>
      <c r="C91" s="2">
        <f>_xlfn.LET(_xlpm.result,ROUNDDOWN(Table134[[#This Row],[step 3]]/3,0)-2,
IF(_xlpm.result&gt;0,_xlpm.result,0)
)</f>
        <v>15567</v>
      </c>
      <c r="D91" s="2">
        <f>_xlfn.LET(_xlpm.result,ROUNDDOWN(Table134[[#This Row],[step 4]]/3,0)-2,
IF(_xlpm.result&gt;0,_xlpm.result,0)
)</f>
        <v>5187</v>
      </c>
      <c r="E91" s="2">
        <f>_xlfn.LET(_xlpm.result,ROUNDDOWN(Table134[[#This Row],[step 5]]/3,0)-2,
IF(_xlpm.result&gt;0,_xlpm.result,0)
)</f>
        <v>1727</v>
      </c>
      <c r="F91" s="2">
        <f>_xlfn.LET(_xlpm.result,ROUNDDOWN(Table134[[#This Row],[step 6]]/3,0)-2,
IF(_xlpm.result&gt;0,_xlpm.result,0)
)</f>
        <v>573</v>
      </c>
      <c r="G91" s="2">
        <f>_xlfn.LET(_xlpm.result,ROUNDDOWN(Table134[[#This Row],[step 7]]/3,0)-2,
IF(_xlpm.result&gt;0,_xlpm.result,0)
)</f>
        <v>189</v>
      </c>
      <c r="H91" s="2">
        <f>_xlfn.LET(_xlpm.result,ROUNDDOWN(Table134[[#This Row],[step 8]]/3,0)-2,
IF(_xlpm.result&gt;0,_xlpm.result,0)
)</f>
        <v>61</v>
      </c>
      <c r="I91" s="2">
        <f>_xlfn.LET(_xlpm.result,ROUNDDOWN(Table134[[#This Row],[step 9]]/3,0)-2,
IF(_xlpm.result&gt;0,_xlpm.result,0)
)</f>
        <v>18</v>
      </c>
      <c r="J91" s="2">
        <f>_xlfn.LET(_xlpm.result,ROUNDDOWN(Table134[[#This Row],[step 10]]/3,0)-2,
IF(_xlpm.result&gt;0,_xlpm.result,0)
)</f>
        <v>4</v>
      </c>
      <c r="K91" s="2">
        <f>_xlfn.LET(_xlpm.result,ROUNDDOWN(Table134[[#This Row],[step 11]]/3,0)-2,
IF(_xlpm.result&gt;0,_xlpm.result,0)
)</f>
        <v>0</v>
      </c>
      <c r="L91" s="2">
        <f>_xlfn.LET(_xlpm.result,ROUNDDOWN(Table134[[#This Row],[step 12]]/3,0)-2,
IF(_xlpm.result&gt;0,_xlpm.result,0)
)</f>
        <v>0</v>
      </c>
      <c r="M91" s="2">
        <f>_xlfn.LET(_xlpm.result,ROUNDDOWN(Table134[[#This Row],[step 13]]/3,0)-2,
IF(_xlpm.result&gt;0,_xlpm.result,0)
)</f>
        <v>0</v>
      </c>
      <c r="N91" s="2">
        <f>_xlfn.LET(_xlpm.result,ROUNDDOWN(Table134[[#This Row],[step 14]]/3,0)-2,
IF(_xlpm.result&gt;0,_xlpm.result,0)
)</f>
        <v>0</v>
      </c>
      <c r="O91" s="2">
        <f>SUMIF(Table134[[#This Row],[step 3]:[step 15]],"&gt;=0")</f>
        <v>70033</v>
      </c>
    </row>
    <row r="92" spans="1:15">
      <c r="A92" s="1">
        <v>59133</v>
      </c>
      <c r="B92" s="2">
        <f>_xlfn.LET(_xlpm.result,ROUNDDOWN(Table134[[#This Row],[input]]/3,0)-2,
IF(_xlpm.result&gt;0,_xlpm.result,0)
)</f>
        <v>19709</v>
      </c>
      <c r="C92" s="2">
        <f>_xlfn.LET(_xlpm.result,ROUNDDOWN(Table134[[#This Row],[step 3]]/3,0)-2,
IF(_xlpm.result&gt;0,_xlpm.result,0)
)</f>
        <v>6567</v>
      </c>
      <c r="D92" s="2">
        <f>_xlfn.LET(_xlpm.result,ROUNDDOWN(Table134[[#This Row],[step 4]]/3,0)-2,
IF(_xlpm.result&gt;0,_xlpm.result,0)
)</f>
        <v>2187</v>
      </c>
      <c r="E92" s="2">
        <f>_xlfn.LET(_xlpm.result,ROUNDDOWN(Table134[[#This Row],[step 5]]/3,0)-2,
IF(_xlpm.result&gt;0,_xlpm.result,0)
)</f>
        <v>727</v>
      </c>
      <c r="F92" s="2">
        <f>_xlfn.LET(_xlpm.result,ROUNDDOWN(Table134[[#This Row],[step 6]]/3,0)-2,
IF(_xlpm.result&gt;0,_xlpm.result,0)
)</f>
        <v>240</v>
      </c>
      <c r="G92" s="2">
        <f>_xlfn.LET(_xlpm.result,ROUNDDOWN(Table134[[#This Row],[step 7]]/3,0)-2,
IF(_xlpm.result&gt;0,_xlpm.result,0)
)</f>
        <v>78</v>
      </c>
      <c r="H92" s="2">
        <f>_xlfn.LET(_xlpm.result,ROUNDDOWN(Table134[[#This Row],[step 8]]/3,0)-2,
IF(_xlpm.result&gt;0,_xlpm.result,0)
)</f>
        <v>24</v>
      </c>
      <c r="I92" s="2">
        <f>_xlfn.LET(_xlpm.result,ROUNDDOWN(Table134[[#This Row],[step 9]]/3,0)-2,
IF(_xlpm.result&gt;0,_xlpm.result,0)
)</f>
        <v>6</v>
      </c>
      <c r="J92" s="2">
        <f>_xlfn.LET(_xlpm.result,ROUNDDOWN(Table134[[#This Row],[step 10]]/3,0)-2,
IF(_xlpm.result&gt;0,_xlpm.result,0)
)</f>
        <v>0</v>
      </c>
      <c r="K92" s="2">
        <f>_xlfn.LET(_xlpm.result,ROUNDDOWN(Table134[[#This Row],[step 11]]/3,0)-2,
IF(_xlpm.result&gt;0,_xlpm.result,0)
)</f>
        <v>0</v>
      </c>
      <c r="L92" s="2">
        <f>_xlfn.LET(_xlpm.result,ROUNDDOWN(Table134[[#This Row],[step 12]]/3,0)-2,
IF(_xlpm.result&gt;0,_xlpm.result,0)
)</f>
        <v>0</v>
      </c>
      <c r="M92" s="2">
        <f>_xlfn.LET(_xlpm.result,ROUNDDOWN(Table134[[#This Row],[step 13]]/3,0)-2,
IF(_xlpm.result&gt;0,_xlpm.result,0)
)</f>
        <v>0</v>
      </c>
      <c r="N92" s="2">
        <f>_xlfn.LET(_xlpm.result,ROUNDDOWN(Table134[[#This Row],[step 14]]/3,0)-2,
IF(_xlpm.result&gt;0,_xlpm.result,0)
)</f>
        <v>0</v>
      </c>
      <c r="O92" s="2">
        <f>SUMIF(Table134[[#This Row],[step 3]:[step 15]],"&gt;=0")</f>
        <v>29538</v>
      </c>
    </row>
    <row r="93" spans="1:15">
      <c r="A93" s="1">
        <v>145973</v>
      </c>
      <c r="B93" s="2">
        <f>_xlfn.LET(_xlpm.result,ROUNDDOWN(Table134[[#This Row],[input]]/3,0)-2,
IF(_xlpm.result&gt;0,_xlpm.result,0)
)</f>
        <v>48655</v>
      </c>
      <c r="C93" s="2">
        <f>_xlfn.LET(_xlpm.result,ROUNDDOWN(Table134[[#This Row],[step 3]]/3,0)-2,
IF(_xlpm.result&gt;0,_xlpm.result,0)
)</f>
        <v>16216</v>
      </c>
      <c r="D93" s="2">
        <f>_xlfn.LET(_xlpm.result,ROUNDDOWN(Table134[[#This Row],[step 4]]/3,0)-2,
IF(_xlpm.result&gt;0,_xlpm.result,0)
)</f>
        <v>5403</v>
      </c>
      <c r="E93" s="2">
        <f>_xlfn.LET(_xlpm.result,ROUNDDOWN(Table134[[#This Row],[step 5]]/3,0)-2,
IF(_xlpm.result&gt;0,_xlpm.result,0)
)</f>
        <v>1799</v>
      </c>
      <c r="F93" s="2">
        <f>_xlfn.LET(_xlpm.result,ROUNDDOWN(Table134[[#This Row],[step 6]]/3,0)-2,
IF(_xlpm.result&gt;0,_xlpm.result,0)
)</f>
        <v>597</v>
      </c>
      <c r="G93" s="2">
        <f>_xlfn.LET(_xlpm.result,ROUNDDOWN(Table134[[#This Row],[step 7]]/3,0)-2,
IF(_xlpm.result&gt;0,_xlpm.result,0)
)</f>
        <v>197</v>
      </c>
      <c r="H93" s="2">
        <f>_xlfn.LET(_xlpm.result,ROUNDDOWN(Table134[[#This Row],[step 8]]/3,0)-2,
IF(_xlpm.result&gt;0,_xlpm.result,0)
)</f>
        <v>63</v>
      </c>
      <c r="I93" s="2">
        <f>_xlfn.LET(_xlpm.result,ROUNDDOWN(Table134[[#This Row],[step 9]]/3,0)-2,
IF(_xlpm.result&gt;0,_xlpm.result,0)
)</f>
        <v>19</v>
      </c>
      <c r="J93" s="2">
        <f>_xlfn.LET(_xlpm.result,ROUNDDOWN(Table134[[#This Row],[step 10]]/3,0)-2,
IF(_xlpm.result&gt;0,_xlpm.result,0)
)</f>
        <v>4</v>
      </c>
      <c r="K93" s="2">
        <f>_xlfn.LET(_xlpm.result,ROUNDDOWN(Table134[[#This Row],[step 11]]/3,0)-2,
IF(_xlpm.result&gt;0,_xlpm.result,0)
)</f>
        <v>0</v>
      </c>
      <c r="L93" s="2">
        <f>_xlfn.LET(_xlpm.result,ROUNDDOWN(Table134[[#This Row],[step 12]]/3,0)-2,
IF(_xlpm.result&gt;0,_xlpm.result,0)
)</f>
        <v>0</v>
      </c>
      <c r="M93" s="2">
        <f>_xlfn.LET(_xlpm.result,ROUNDDOWN(Table134[[#This Row],[step 13]]/3,0)-2,
IF(_xlpm.result&gt;0,_xlpm.result,0)
)</f>
        <v>0</v>
      </c>
      <c r="N93" s="2">
        <f>_xlfn.LET(_xlpm.result,ROUNDDOWN(Table134[[#This Row],[step 14]]/3,0)-2,
IF(_xlpm.result&gt;0,_xlpm.result,0)
)</f>
        <v>0</v>
      </c>
      <c r="O93" s="2">
        <f>SUMIF(Table134[[#This Row],[step 3]:[step 15]],"&gt;=0")</f>
        <v>72953</v>
      </c>
    </row>
    <row r="94" spans="1:15">
      <c r="A94" s="1">
        <v>109430</v>
      </c>
      <c r="B94" s="2">
        <f>_xlfn.LET(_xlpm.result,ROUNDDOWN(Table134[[#This Row],[input]]/3,0)-2,
IF(_xlpm.result&gt;0,_xlpm.result,0)
)</f>
        <v>36474</v>
      </c>
      <c r="C94" s="2">
        <f>_xlfn.LET(_xlpm.result,ROUNDDOWN(Table134[[#This Row],[step 3]]/3,0)-2,
IF(_xlpm.result&gt;0,_xlpm.result,0)
)</f>
        <v>12156</v>
      </c>
      <c r="D94" s="2">
        <f>_xlfn.LET(_xlpm.result,ROUNDDOWN(Table134[[#This Row],[step 4]]/3,0)-2,
IF(_xlpm.result&gt;0,_xlpm.result,0)
)</f>
        <v>4050</v>
      </c>
      <c r="E94" s="2">
        <f>_xlfn.LET(_xlpm.result,ROUNDDOWN(Table134[[#This Row],[step 5]]/3,0)-2,
IF(_xlpm.result&gt;0,_xlpm.result,0)
)</f>
        <v>1348</v>
      </c>
      <c r="F94" s="2">
        <f>_xlfn.LET(_xlpm.result,ROUNDDOWN(Table134[[#This Row],[step 6]]/3,0)-2,
IF(_xlpm.result&gt;0,_xlpm.result,0)
)</f>
        <v>447</v>
      </c>
      <c r="G94" s="2">
        <f>_xlfn.LET(_xlpm.result,ROUNDDOWN(Table134[[#This Row],[step 7]]/3,0)-2,
IF(_xlpm.result&gt;0,_xlpm.result,0)
)</f>
        <v>147</v>
      </c>
      <c r="H94" s="2">
        <f>_xlfn.LET(_xlpm.result,ROUNDDOWN(Table134[[#This Row],[step 8]]/3,0)-2,
IF(_xlpm.result&gt;0,_xlpm.result,0)
)</f>
        <v>47</v>
      </c>
      <c r="I94" s="2">
        <f>_xlfn.LET(_xlpm.result,ROUNDDOWN(Table134[[#This Row],[step 9]]/3,0)-2,
IF(_xlpm.result&gt;0,_xlpm.result,0)
)</f>
        <v>13</v>
      </c>
      <c r="J94" s="2">
        <f>_xlfn.LET(_xlpm.result,ROUNDDOWN(Table134[[#This Row],[step 10]]/3,0)-2,
IF(_xlpm.result&gt;0,_xlpm.result,0)
)</f>
        <v>2</v>
      </c>
      <c r="K94" s="2">
        <f>_xlfn.LET(_xlpm.result,ROUNDDOWN(Table134[[#This Row],[step 11]]/3,0)-2,
IF(_xlpm.result&gt;0,_xlpm.result,0)
)</f>
        <v>0</v>
      </c>
      <c r="L94" s="2">
        <f>_xlfn.LET(_xlpm.result,ROUNDDOWN(Table134[[#This Row],[step 12]]/3,0)-2,
IF(_xlpm.result&gt;0,_xlpm.result,0)
)</f>
        <v>0</v>
      </c>
      <c r="M94" s="2">
        <f>_xlfn.LET(_xlpm.result,ROUNDDOWN(Table134[[#This Row],[step 13]]/3,0)-2,
IF(_xlpm.result&gt;0,_xlpm.result,0)
)</f>
        <v>0</v>
      </c>
      <c r="N94" s="2">
        <f>_xlfn.LET(_xlpm.result,ROUNDDOWN(Table134[[#This Row],[step 14]]/3,0)-2,
IF(_xlpm.result&gt;0,_xlpm.result,0)
)</f>
        <v>0</v>
      </c>
      <c r="O94" s="2">
        <f>SUMIF(Table134[[#This Row],[step 3]:[step 15]],"&gt;=0")</f>
        <v>54684</v>
      </c>
    </row>
    <row r="95" spans="1:15">
      <c r="A95" s="1">
        <v>103608</v>
      </c>
      <c r="B95" s="2">
        <f>_xlfn.LET(_xlpm.result,ROUNDDOWN(Table134[[#This Row],[input]]/3,0)-2,
IF(_xlpm.result&gt;0,_xlpm.result,0)
)</f>
        <v>34534</v>
      </c>
      <c r="C95" s="2">
        <f>_xlfn.LET(_xlpm.result,ROUNDDOWN(Table134[[#This Row],[step 3]]/3,0)-2,
IF(_xlpm.result&gt;0,_xlpm.result,0)
)</f>
        <v>11509</v>
      </c>
      <c r="D95" s="2">
        <f>_xlfn.LET(_xlpm.result,ROUNDDOWN(Table134[[#This Row],[step 4]]/3,0)-2,
IF(_xlpm.result&gt;0,_xlpm.result,0)
)</f>
        <v>3834</v>
      </c>
      <c r="E95" s="2">
        <f>_xlfn.LET(_xlpm.result,ROUNDDOWN(Table134[[#This Row],[step 5]]/3,0)-2,
IF(_xlpm.result&gt;0,_xlpm.result,0)
)</f>
        <v>1276</v>
      </c>
      <c r="F95" s="2">
        <f>_xlfn.LET(_xlpm.result,ROUNDDOWN(Table134[[#This Row],[step 6]]/3,0)-2,
IF(_xlpm.result&gt;0,_xlpm.result,0)
)</f>
        <v>423</v>
      </c>
      <c r="G95" s="2">
        <f>_xlfn.LET(_xlpm.result,ROUNDDOWN(Table134[[#This Row],[step 7]]/3,0)-2,
IF(_xlpm.result&gt;0,_xlpm.result,0)
)</f>
        <v>139</v>
      </c>
      <c r="H95" s="2">
        <f>_xlfn.LET(_xlpm.result,ROUNDDOWN(Table134[[#This Row],[step 8]]/3,0)-2,
IF(_xlpm.result&gt;0,_xlpm.result,0)
)</f>
        <v>44</v>
      </c>
      <c r="I95" s="2">
        <f>_xlfn.LET(_xlpm.result,ROUNDDOWN(Table134[[#This Row],[step 9]]/3,0)-2,
IF(_xlpm.result&gt;0,_xlpm.result,0)
)</f>
        <v>12</v>
      </c>
      <c r="J95" s="2">
        <f>_xlfn.LET(_xlpm.result,ROUNDDOWN(Table134[[#This Row],[step 10]]/3,0)-2,
IF(_xlpm.result&gt;0,_xlpm.result,0)
)</f>
        <v>2</v>
      </c>
      <c r="K95" s="2">
        <f>_xlfn.LET(_xlpm.result,ROUNDDOWN(Table134[[#This Row],[step 11]]/3,0)-2,
IF(_xlpm.result&gt;0,_xlpm.result,0)
)</f>
        <v>0</v>
      </c>
      <c r="L95" s="2">
        <f>_xlfn.LET(_xlpm.result,ROUNDDOWN(Table134[[#This Row],[step 12]]/3,0)-2,
IF(_xlpm.result&gt;0,_xlpm.result,0)
)</f>
        <v>0</v>
      </c>
      <c r="M95" s="2">
        <f>_xlfn.LET(_xlpm.result,ROUNDDOWN(Table134[[#This Row],[step 13]]/3,0)-2,
IF(_xlpm.result&gt;0,_xlpm.result,0)
)</f>
        <v>0</v>
      </c>
      <c r="N95" s="2">
        <f>_xlfn.LET(_xlpm.result,ROUNDDOWN(Table134[[#This Row],[step 14]]/3,0)-2,
IF(_xlpm.result&gt;0,_xlpm.result,0)
)</f>
        <v>0</v>
      </c>
      <c r="O95" s="2">
        <f>SUMIF(Table134[[#This Row],[step 3]:[step 15]],"&gt;=0")</f>
        <v>51773</v>
      </c>
    </row>
    <row r="96" spans="1:15">
      <c r="A96" s="1">
        <v>113203</v>
      </c>
      <c r="B96" s="2">
        <f>_xlfn.LET(_xlpm.result,ROUNDDOWN(Table134[[#This Row],[input]]/3,0)-2,
IF(_xlpm.result&gt;0,_xlpm.result,0)
)</f>
        <v>37732</v>
      </c>
      <c r="C96" s="2">
        <f>_xlfn.LET(_xlpm.result,ROUNDDOWN(Table134[[#This Row],[step 3]]/3,0)-2,
IF(_xlpm.result&gt;0,_xlpm.result,0)
)</f>
        <v>12575</v>
      </c>
      <c r="D96" s="2">
        <f>_xlfn.LET(_xlpm.result,ROUNDDOWN(Table134[[#This Row],[step 4]]/3,0)-2,
IF(_xlpm.result&gt;0,_xlpm.result,0)
)</f>
        <v>4189</v>
      </c>
      <c r="E96" s="2">
        <f>_xlfn.LET(_xlpm.result,ROUNDDOWN(Table134[[#This Row],[step 5]]/3,0)-2,
IF(_xlpm.result&gt;0,_xlpm.result,0)
)</f>
        <v>1394</v>
      </c>
      <c r="F96" s="2">
        <f>_xlfn.LET(_xlpm.result,ROUNDDOWN(Table134[[#This Row],[step 6]]/3,0)-2,
IF(_xlpm.result&gt;0,_xlpm.result,0)
)</f>
        <v>462</v>
      </c>
      <c r="G96" s="2">
        <f>_xlfn.LET(_xlpm.result,ROUNDDOWN(Table134[[#This Row],[step 7]]/3,0)-2,
IF(_xlpm.result&gt;0,_xlpm.result,0)
)</f>
        <v>152</v>
      </c>
      <c r="H96" s="2">
        <f>_xlfn.LET(_xlpm.result,ROUNDDOWN(Table134[[#This Row],[step 8]]/3,0)-2,
IF(_xlpm.result&gt;0,_xlpm.result,0)
)</f>
        <v>48</v>
      </c>
      <c r="I96" s="2">
        <f>_xlfn.LET(_xlpm.result,ROUNDDOWN(Table134[[#This Row],[step 9]]/3,0)-2,
IF(_xlpm.result&gt;0,_xlpm.result,0)
)</f>
        <v>14</v>
      </c>
      <c r="J96" s="2">
        <f>_xlfn.LET(_xlpm.result,ROUNDDOWN(Table134[[#This Row],[step 10]]/3,0)-2,
IF(_xlpm.result&gt;0,_xlpm.result,0)
)</f>
        <v>2</v>
      </c>
      <c r="K96" s="2">
        <f>_xlfn.LET(_xlpm.result,ROUNDDOWN(Table134[[#This Row],[step 11]]/3,0)-2,
IF(_xlpm.result&gt;0,_xlpm.result,0)
)</f>
        <v>0</v>
      </c>
      <c r="L96" s="2">
        <f>_xlfn.LET(_xlpm.result,ROUNDDOWN(Table134[[#This Row],[step 12]]/3,0)-2,
IF(_xlpm.result&gt;0,_xlpm.result,0)
)</f>
        <v>0</v>
      </c>
      <c r="M96" s="2">
        <f>_xlfn.LET(_xlpm.result,ROUNDDOWN(Table134[[#This Row],[step 13]]/3,0)-2,
IF(_xlpm.result&gt;0,_xlpm.result,0)
)</f>
        <v>0</v>
      </c>
      <c r="N96" s="2">
        <f>_xlfn.LET(_xlpm.result,ROUNDDOWN(Table134[[#This Row],[step 14]]/3,0)-2,
IF(_xlpm.result&gt;0,_xlpm.result,0)
)</f>
        <v>0</v>
      </c>
      <c r="O96" s="2">
        <f>SUMIF(Table134[[#This Row],[step 3]:[step 15]],"&gt;=0")</f>
        <v>56568</v>
      </c>
    </row>
    <row r="97" spans="1:15">
      <c r="A97" s="1">
        <v>133402</v>
      </c>
      <c r="B97" s="2">
        <f>_xlfn.LET(_xlpm.result,ROUNDDOWN(Table134[[#This Row],[input]]/3,0)-2,
IF(_xlpm.result&gt;0,_xlpm.result,0)
)</f>
        <v>44465</v>
      </c>
      <c r="C97" s="2">
        <f>_xlfn.LET(_xlpm.result,ROUNDDOWN(Table134[[#This Row],[step 3]]/3,0)-2,
IF(_xlpm.result&gt;0,_xlpm.result,0)
)</f>
        <v>14819</v>
      </c>
      <c r="D97" s="2">
        <f>_xlfn.LET(_xlpm.result,ROUNDDOWN(Table134[[#This Row],[step 4]]/3,0)-2,
IF(_xlpm.result&gt;0,_xlpm.result,0)
)</f>
        <v>4937</v>
      </c>
      <c r="E97" s="2">
        <f>_xlfn.LET(_xlpm.result,ROUNDDOWN(Table134[[#This Row],[step 5]]/3,0)-2,
IF(_xlpm.result&gt;0,_xlpm.result,0)
)</f>
        <v>1643</v>
      </c>
      <c r="F97" s="2">
        <f>_xlfn.LET(_xlpm.result,ROUNDDOWN(Table134[[#This Row],[step 6]]/3,0)-2,
IF(_xlpm.result&gt;0,_xlpm.result,0)
)</f>
        <v>545</v>
      </c>
      <c r="G97" s="2">
        <f>_xlfn.LET(_xlpm.result,ROUNDDOWN(Table134[[#This Row],[step 7]]/3,0)-2,
IF(_xlpm.result&gt;0,_xlpm.result,0)
)</f>
        <v>179</v>
      </c>
      <c r="H97" s="2">
        <f>_xlfn.LET(_xlpm.result,ROUNDDOWN(Table134[[#This Row],[step 8]]/3,0)-2,
IF(_xlpm.result&gt;0,_xlpm.result,0)
)</f>
        <v>57</v>
      </c>
      <c r="I97" s="2">
        <f>_xlfn.LET(_xlpm.result,ROUNDDOWN(Table134[[#This Row],[step 9]]/3,0)-2,
IF(_xlpm.result&gt;0,_xlpm.result,0)
)</f>
        <v>17</v>
      </c>
      <c r="J97" s="2">
        <f>_xlfn.LET(_xlpm.result,ROUNDDOWN(Table134[[#This Row],[step 10]]/3,0)-2,
IF(_xlpm.result&gt;0,_xlpm.result,0)
)</f>
        <v>3</v>
      </c>
      <c r="K97" s="2">
        <f>_xlfn.LET(_xlpm.result,ROUNDDOWN(Table134[[#This Row],[step 11]]/3,0)-2,
IF(_xlpm.result&gt;0,_xlpm.result,0)
)</f>
        <v>0</v>
      </c>
      <c r="L97" s="2">
        <f>_xlfn.LET(_xlpm.result,ROUNDDOWN(Table134[[#This Row],[step 12]]/3,0)-2,
IF(_xlpm.result&gt;0,_xlpm.result,0)
)</f>
        <v>0</v>
      </c>
      <c r="M97" s="2">
        <f>_xlfn.LET(_xlpm.result,ROUNDDOWN(Table134[[#This Row],[step 13]]/3,0)-2,
IF(_xlpm.result&gt;0,_xlpm.result,0)
)</f>
        <v>0</v>
      </c>
      <c r="N97" s="2">
        <f>_xlfn.LET(_xlpm.result,ROUNDDOWN(Table134[[#This Row],[step 14]]/3,0)-2,
IF(_xlpm.result&gt;0,_xlpm.result,0)
)</f>
        <v>0</v>
      </c>
      <c r="O97" s="2">
        <f>SUMIF(Table134[[#This Row],[step 3]:[step 15]],"&gt;=0")</f>
        <v>66665</v>
      </c>
    </row>
    <row r="98" spans="1:15">
      <c r="A98" s="1">
        <v>123971</v>
      </c>
      <c r="B98" s="2">
        <f>_xlfn.LET(_xlpm.result,ROUNDDOWN(Table134[[#This Row],[input]]/3,0)-2,
IF(_xlpm.result&gt;0,_xlpm.result,0)
)</f>
        <v>41321</v>
      </c>
      <c r="C98" s="2">
        <f>_xlfn.LET(_xlpm.result,ROUNDDOWN(Table134[[#This Row],[step 3]]/3,0)-2,
IF(_xlpm.result&gt;0,_xlpm.result,0)
)</f>
        <v>13771</v>
      </c>
      <c r="D98" s="2">
        <f>_xlfn.LET(_xlpm.result,ROUNDDOWN(Table134[[#This Row],[step 4]]/3,0)-2,
IF(_xlpm.result&gt;0,_xlpm.result,0)
)</f>
        <v>4588</v>
      </c>
      <c r="E98" s="2">
        <f>_xlfn.LET(_xlpm.result,ROUNDDOWN(Table134[[#This Row],[step 5]]/3,0)-2,
IF(_xlpm.result&gt;0,_xlpm.result,0)
)</f>
        <v>1527</v>
      </c>
      <c r="F98" s="2">
        <f>_xlfn.LET(_xlpm.result,ROUNDDOWN(Table134[[#This Row],[step 6]]/3,0)-2,
IF(_xlpm.result&gt;0,_xlpm.result,0)
)</f>
        <v>507</v>
      </c>
      <c r="G98" s="2">
        <f>_xlfn.LET(_xlpm.result,ROUNDDOWN(Table134[[#This Row],[step 7]]/3,0)-2,
IF(_xlpm.result&gt;0,_xlpm.result,0)
)</f>
        <v>167</v>
      </c>
      <c r="H98" s="2">
        <f>_xlfn.LET(_xlpm.result,ROUNDDOWN(Table134[[#This Row],[step 8]]/3,0)-2,
IF(_xlpm.result&gt;0,_xlpm.result,0)
)</f>
        <v>53</v>
      </c>
      <c r="I98" s="2">
        <f>_xlfn.LET(_xlpm.result,ROUNDDOWN(Table134[[#This Row],[step 9]]/3,0)-2,
IF(_xlpm.result&gt;0,_xlpm.result,0)
)</f>
        <v>15</v>
      </c>
      <c r="J98" s="2">
        <f>_xlfn.LET(_xlpm.result,ROUNDDOWN(Table134[[#This Row],[step 10]]/3,0)-2,
IF(_xlpm.result&gt;0,_xlpm.result,0)
)</f>
        <v>3</v>
      </c>
      <c r="K98" s="2">
        <f>_xlfn.LET(_xlpm.result,ROUNDDOWN(Table134[[#This Row],[step 11]]/3,0)-2,
IF(_xlpm.result&gt;0,_xlpm.result,0)
)</f>
        <v>0</v>
      </c>
      <c r="L98" s="2">
        <f>_xlfn.LET(_xlpm.result,ROUNDDOWN(Table134[[#This Row],[step 12]]/3,0)-2,
IF(_xlpm.result&gt;0,_xlpm.result,0)
)</f>
        <v>0</v>
      </c>
      <c r="M98" s="2">
        <f>_xlfn.LET(_xlpm.result,ROUNDDOWN(Table134[[#This Row],[step 13]]/3,0)-2,
IF(_xlpm.result&gt;0,_xlpm.result,0)
)</f>
        <v>0</v>
      </c>
      <c r="N98" s="2">
        <f>_xlfn.LET(_xlpm.result,ROUNDDOWN(Table134[[#This Row],[step 14]]/3,0)-2,
IF(_xlpm.result&gt;0,_xlpm.result,0)
)</f>
        <v>0</v>
      </c>
      <c r="O98" s="2">
        <f>SUMIF(Table134[[#This Row],[step 3]:[step 15]],"&gt;=0")</f>
        <v>61952</v>
      </c>
    </row>
    <row r="99" spans="1:15">
      <c r="A99" s="1">
        <v>71761</v>
      </c>
      <c r="B99" s="2">
        <f>_xlfn.LET(_xlpm.result,ROUNDDOWN(Table134[[#This Row],[input]]/3,0)-2,
IF(_xlpm.result&gt;0,_xlpm.result,0)
)</f>
        <v>23918</v>
      </c>
      <c r="C99" s="2">
        <f>_xlfn.LET(_xlpm.result,ROUNDDOWN(Table134[[#This Row],[step 3]]/3,0)-2,
IF(_xlpm.result&gt;0,_xlpm.result,0)
)</f>
        <v>7970</v>
      </c>
      <c r="D99" s="2">
        <f>_xlfn.LET(_xlpm.result,ROUNDDOWN(Table134[[#This Row],[step 4]]/3,0)-2,
IF(_xlpm.result&gt;0,_xlpm.result,0)
)</f>
        <v>2654</v>
      </c>
      <c r="E99" s="2">
        <f>_xlfn.LET(_xlpm.result,ROUNDDOWN(Table134[[#This Row],[step 5]]/3,0)-2,
IF(_xlpm.result&gt;0,_xlpm.result,0)
)</f>
        <v>882</v>
      </c>
      <c r="F99" s="2">
        <f>_xlfn.LET(_xlpm.result,ROUNDDOWN(Table134[[#This Row],[step 6]]/3,0)-2,
IF(_xlpm.result&gt;0,_xlpm.result,0)
)</f>
        <v>292</v>
      </c>
      <c r="G99" s="2">
        <f>_xlfn.LET(_xlpm.result,ROUNDDOWN(Table134[[#This Row],[step 7]]/3,0)-2,
IF(_xlpm.result&gt;0,_xlpm.result,0)
)</f>
        <v>95</v>
      </c>
      <c r="H99" s="2">
        <f>_xlfn.LET(_xlpm.result,ROUNDDOWN(Table134[[#This Row],[step 8]]/3,0)-2,
IF(_xlpm.result&gt;0,_xlpm.result,0)
)</f>
        <v>29</v>
      </c>
      <c r="I99" s="2">
        <f>_xlfn.LET(_xlpm.result,ROUNDDOWN(Table134[[#This Row],[step 9]]/3,0)-2,
IF(_xlpm.result&gt;0,_xlpm.result,0)
)</f>
        <v>7</v>
      </c>
      <c r="J99" s="2">
        <f>_xlfn.LET(_xlpm.result,ROUNDDOWN(Table134[[#This Row],[step 10]]/3,0)-2,
IF(_xlpm.result&gt;0,_xlpm.result,0)
)</f>
        <v>0</v>
      </c>
      <c r="K99" s="2">
        <f>_xlfn.LET(_xlpm.result,ROUNDDOWN(Table134[[#This Row],[step 11]]/3,0)-2,
IF(_xlpm.result&gt;0,_xlpm.result,0)
)</f>
        <v>0</v>
      </c>
      <c r="L99" s="2">
        <f>_xlfn.LET(_xlpm.result,ROUNDDOWN(Table134[[#This Row],[step 12]]/3,0)-2,
IF(_xlpm.result&gt;0,_xlpm.result,0)
)</f>
        <v>0</v>
      </c>
      <c r="M99" s="2">
        <f>_xlfn.LET(_xlpm.result,ROUNDDOWN(Table134[[#This Row],[step 13]]/3,0)-2,
IF(_xlpm.result&gt;0,_xlpm.result,0)
)</f>
        <v>0</v>
      </c>
      <c r="N99" s="2">
        <f>_xlfn.LET(_xlpm.result,ROUNDDOWN(Table134[[#This Row],[step 14]]/3,0)-2,
IF(_xlpm.result&gt;0,_xlpm.result,0)
)</f>
        <v>0</v>
      </c>
      <c r="O99" s="2">
        <f>SUMIF(Table134[[#This Row],[step 3]:[step 15]],"&gt;=0")</f>
        <v>35847</v>
      </c>
    </row>
    <row r="100" spans="1:15">
      <c r="A100" s="1">
        <v>114178</v>
      </c>
      <c r="B100" s="2">
        <f>_xlfn.LET(_xlpm.result,ROUNDDOWN(Table134[[#This Row],[input]]/3,0)-2,
IF(_xlpm.result&gt;0,_xlpm.result,0)
)</f>
        <v>38057</v>
      </c>
      <c r="C100" s="2">
        <f>_xlfn.LET(_xlpm.result,ROUNDDOWN(Table134[[#This Row],[step 3]]/3,0)-2,
IF(_xlpm.result&gt;0,_xlpm.result,0)
)</f>
        <v>12683</v>
      </c>
      <c r="D100" s="2">
        <f>_xlfn.LET(_xlpm.result,ROUNDDOWN(Table134[[#This Row],[step 4]]/3,0)-2,
IF(_xlpm.result&gt;0,_xlpm.result,0)
)</f>
        <v>4225</v>
      </c>
      <c r="E100" s="2">
        <f>_xlfn.LET(_xlpm.result,ROUNDDOWN(Table134[[#This Row],[step 5]]/3,0)-2,
IF(_xlpm.result&gt;0,_xlpm.result,0)
)</f>
        <v>1406</v>
      </c>
      <c r="F100" s="2">
        <f>_xlfn.LET(_xlpm.result,ROUNDDOWN(Table134[[#This Row],[step 6]]/3,0)-2,
IF(_xlpm.result&gt;0,_xlpm.result,0)
)</f>
        <v>466</v>
      </c>
      <c r="G100" s="2">
        <f>_xlfn.LET(_xlpm.result,ROUNDDOWN(Table134[[#This Row],[step 7]]/3,0)-2,
IF(_xlpm.result&gt;0,_xlpm.result,0)
)</f>
        <v>153</v>
      </c>
      <c r="H100" s="2">
        <f>_xlfn.LET(_xlpm.result,ROUNDDOWN(Table134[[#This Row],[step 8]]/3,0)-2,
IF(_xlpm.result&gt;0,_xlpm.result,0)
)</f>
        <v>49</v>
      </c>
      <c r="I100" s="2">
        <f>_xlfn.LET(_xlpm.result,ROUNDDOWN(Table134[[#This Row],[step 9]]/3,0)-2,
IF(_xlpm.result&gt;0,_xlpm.result,0)
)</f>
        <v>14</v>
      </c>
      <c r="J100" s="2">
        <f>_xlfn.LET(_xlpm.result,ROUNDDOWN(Table134[[#This Row],[step 10]]/3,0)-2,
IF(_xlpm.result&gt;0,_xlpm.result,0)
)</f>
        <v>2</v>
      </c>
      <c r="K100" s="2">
        <f>_xlfn.LET(_xlpm.result,ROUNDDOWN(Table134[[#This Row],[step 11]]/3,0)-2,
IF(_xlpm.result&gt;0,_xlpm.result,0)
)</f>
        <v>0</v>
      </c>
      <c r="L100" s="2">
        <f>_xlfn.LET(_xlpm.result,ROUNDDOWN(Table134[[#This Row],[step 12]]/3,0)-2,
IF(_xlpm.result&gt;0,_xlpm.result,0)
)</f>
        <v>0</v>
      </c>
      <c r="M100" s="2">
        <f>_xlfn.LET(_xlpm.result,ROUNDDOWN(Table134[[#This Row],[step 13]]/3,0)-2,
IF(_xlpm.result&gt;0,_xlpm.result,0)
)</f>
        <v>0</v>
      </c>
      <c r="N100" s="2">
        <f>_xlfn.LET(_xlpm.result,ROUNDDOWN(Table134[[#This Row],[step 14]]/3,0)-2,
IF(_xlpm.result&gt;0,_xlpm.result,0)
)</f>
        <v>0</v>
      </c>
      <c r="O100" s="2">
        <f>SUMIF(Table134[[#This Row],[step 3]:[step 15]],"&gt;=0")</f>
        <v>57055</v>
      </c>
    </row>
    <row r="101" spans="1:15">
      <c r="A101" s="1">
        <v>52940</v>
      </c>
      <c r="B101" s="2">
        <f>_xlfn.LET(_xlpm.result,ROUNDDOWN(Table134[[#This Row],[input]]/3,0)-2,
IF(_xlpm.result&gt;0,_xlpm.result,0)
)</f>
        <v>17644</v>
      </c>
      <c r="C101" s="2">
        <f>_xlfn.LET(_xlpm.result,ROUNDDOWN(Table134[[#This Row],[step 3]]/3,0)-2,
IF(_xlpm.result&gt;0,_xlpm.result,0)
)</f>
        <v>5879</v>
      </c>
      <c r="D101" s="2">
        <f>_xlfn.LET(_xlpm.result,ROUNDDOWN(Table134[[#This Row],[step 4]]/3,0)-2,
IF(_xlpm.result&gt;0,_xlpm.result,0)
)</f>
        <v>1957</v>
      </c>
      <c r="E101" s="2">
        <f>_xlfn.LET(_xlpm.result,ROUNDDOWN(Table134[[#This Row],[step 5]]/3,0)-2,
IF(_xlpm.result&gt;0,_xlpm.result,0)
)</f>
        <v>650</v>
      </c>
      <c r="F101" s="2">
        <f>_xlfn.LET(_xlpm.result,ROUNDDOWN(Table134[[#This Row],[step 6]]/3,0)-2,
IF(_xlpm.result&gt;0,_xlpm.result,0)
)</f>
        <v>214</v>
      </c>
      <c r="G101" s="2">
        <f>_xlfn.LET(_xlpm.result,ROUNDDOWN(Table134[[#This Row],[step 7]]/3,0)-2,
IF(_xlpm.result&gt;0,_xlpm.result,0)
)</f>
        <v>69</v>
      </c>
      <c r="H101" s="2">
        <f>_xlfn.LET(_xlpm.result,ROUNDDOWN(Table134[[#This Row],[step 8]]/3,0)-2,
IF(_xlpm.result&gt;0,_xlpm.result,0)
)</f>
        <v>21</v>
      </c>
      <c r="I101" s="2">
        <f>_xlfn.LET(_xlpm.result,ROUNDDOWN(Table134[[#This Row],[step 9]]/3,0)-2,
IF(_xlpm.result&gt;0,_xlpm.result,0)
)</f>
        <v>5</v>
      </c>
      <c r="J101" s="2">
        <f>_xlfn.LET(_xlpm.result,ROUNDDOWN(Table134[[#This Row],[step 10]]/3,0)-2,
IF(_xlpm.result&gt;0,_xlpm.result,0)
)</f>
        <v>0</v>
      </c>
      <c r="K101" s="2">
        <f>_xlfn.LET(_xlpm.result,ROUNDDOWN(Table134[[#This Row],[step 11]]/3,0)-2,
IF(_xlpm.result&gt;0,_xlpm.result,0)
)</f>
        <v>0</v>
      </c>
      <c r="L101" s="2">
        <f>_xlfn.LET(_xlpm.result,ROUNDDOWN(Table134[[#This Row],[step 12]]/3,0)-2,
IF(_xlpm.result&gt;0,_xlpm.result,0)
)</f>
        <v>0</v>
      </c>
      <c r="M101" s="2">
        <f>_xlfn.LET(_xlpm.result,ROUNDDOWN(Table134[[#This Row],[step 13]]/3,0)-2,
IF(_xlpm.result&gt;0,_xlpm.result,0)
)</f>
        <v>0</v>
      </c>
      <c r="N101" s="2">
        <f>_xlfn.LET(_xlpm.result,ROUNDDOWN(Table134[[#This Row],[step 14]]/3,0)-2,
IF(_xlpm.result&gt;0,_xlpm.result,0)
)</f>
        <v>0</v>
      </c>
      <c r="O101" s="2">
        <f>SUMIF(Table134[[#This Row],[step 3]:[step 15]],"&gt;=0")</f>
        <v>26439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DAE3-6819-4F1C-B4E3-8DFE4698C40A}">
  <dimension ref="B1:N13"/>
  <sheetViews>
    <sheetView workbookViewId="0">
      <selection activeCell="K13" sqref="K13"/>
    </sheetView>
  </sheetViews>
  <sheetFormatPr defaultRowHeight="14.5"/>
  <cols>
    <col min="2" max="7" width="10.26953125" customWidth="1"/>
  </cols>
  <sheetData>
    <row r="1" spans="2:14">
      <c r="B1" t="s">
        <v>1</v>
      </c>
      <c r="C1" t="s">
        <v>26</v>
      </c>
      <c r="D1" t="s">
        <v>31</v>
      </c>
      <c r="E1" t="s">
        <v>27</v>
      </c>
      <c r="F1" t="s">
        <v>28</v>
      </c>
      <c r="G1" t="s">
        <v>29</v>
      </c>
      <c r="H1" t="s">
        <v>30</v>
      </c>
      <c r="I1" t="s">
        <v>18</v>
      </c>
      <c r="J1" t="s">
        <v>19</v>
      </c>
    </row>
    <row r="2" spans="2:14">
      <c r="B2" t="s">
        <v>21</v>
      </c>
      <c r="C2" t="str">
        <f>LEFT(Polygon1[[#This Row],[input]],1)</f>
        <v>R</v>
      </c>
      <c r="D2" t="str">
        <f>MID(Polygon1[[#This Row],[input]],2,999999)</f>
        <v>8</v>
      </c>
      <c r="E2">
        <v>0</v>
      </c>
      <c r="F2">
        <v>0</v>
      </c>
      <c r="G2">
        <f>IF(Polygon1[[#This Row],[action]]="L",Polygon1[[#This Row],[x_start]]-Polygon1[[#This Row],[value]],
  IF(Polygon1[[#This Row],[action]]="R",Polygon1[[#This Row],[x_start]]+Polygon1[[#This Row],[value]],
Polygon1[[#This Row],[x_start]])
)</f>
        <v>8</v>
      </c>
      <c r="H2">
        <f>IF(Polygon1[[#This Row],[action]]="U",Polygon1[[#This Row],[y_start]]+Polygon1[[#This Row],[value]],
  IF(Polygon1[[#This Row],[action]]="D",Polygon1[[#This Row],[y_start]]-Polygon1[[#This Row],[value]],
Polygon1[[#This Row],[y_start]])
)</f>
        <v>0</v>
      </c>
      <c r="I2" s="2">
        <f>Polygon1[[#This Row],[x_start]]-Polygon1[[#This Row],[x_end]]</f>
        <v>-8</v>
      </c>
      <c r="J2" s="2">
        <f>Polygon1[[#This Row],[y_start]]-Polygon1[[#This Row],[y_end]]</f>
        <v>0</v>
      </c>
    </row>
    <row r="3" spans="2:14">
      <c r="B3" t="s">
        <v>22</v>
      </c>
      <c r="C3" t="str">
        <f>LEFT(Polygon1[[#This Row],[input]],1)</f>
        <v>U</v>
      </c>
      <c r="D3" t="str">
        <f>MID(Polygon1[[#This Row],[input]],2,999999)</f>
        <v>5</v>
      </c>
      <c r="E3">
        <f t="shared" ref="E3:E5" si="0">G2</f>
        <v>8</v>
      </c>
      <c r="F3">
        <f t="shared" ref="F3:F5" si="1">H2</f>
        <v>0</v>
      </c>
      <c r="G3">
        <f>IF(Polygon1[[#This Row],[action]]="L",Polygon1[[#This Row],[x_start]]-Polygon1[[#This Row],[value]],
  IF(Polygon1[[#This Row],[action]]="R",Polygon1[[#This Row],[x_start]]+Polygon1[[#This Row],[value]],
Polygon1[[#This Row],[x_start]])
)</f>
        <v>8</v>
      </c>
      <c r="H3">
        <f>IF(Polygon1[[#This Row],[action]]="U",Polygon1[[#This Row],[y_start]]+Polygon1[[#This Row],[value]],
  IF(Polygon1[[#This Row],[action]]="D",Polygon1[[#This Row],[y_start]]-Polygon1[[#This Row],[value]],
Polygon1[[#This Row],[y_start]])
)</f>
        <v>5</v>
      </c>
      <c r="I3" s="2">
        <f>Polygon1[[#This Row],[x_start]]-Polygon1[[#This Row],[x_end]]</f>
        <v>0</v>
      </c>
      <c r="J3" s="2">
        <f>Polygon1[[#This Row],[y_start]]-Polygon1[[#This Row],[y_end]]</f>
        <v>-5</v>
      </c>
    </row>
    <row r="4" spans="2:14">
      <c r="B4" t="s">
        <v>23</v>
      </c>
      <c r="C4" t="str">
        <f>LEFT(Polygon1[[#This Row],[input]],1)</f>
        <v>L</v>
      </c>
      <c r="D4" t="str">
        <f>MID(Polygon1[[#This Row],[input]],2,999999)</f>
        <v>5</v>
      </c>
      <c r="E4">
        <f t="shared" si="0"/>
        <v>8</v>
      </c>
      <c r="F4">
        <f t="shared" si="1"/>
        <v>5</v>
      </c>
      <c r="G4">
        <f>IF(Polygon1[[#This Row],[action]]="L",Polygon1[[#This Row],[x_start]]-Polygon1[[#This Row],[value]],
  IF(Polygon1[[#This Row],[action]]="R",Polygon1[[#This Row],[x_start]]+Polygon1[[#This Row],[value]],
Polygon1[[#This Row],[x_start]])
)</f>
        <v>3</v>
      </c>
      <c r="H4">
        <f>IF(Polygon1[[#This Row],[action]]="U",Polygon1[[#This Row],[y_start]]+Polygon1[[#This Row],[value]],
  IF(Polygon1[[#This Row],[action]]="D",Polygon1[[#This Row],[y_start]]-Polygon1[[#This Row],[value]],
Polygon1[[#This Row],[y_start]])
)</f>
        <v>5</v>
      </c>
      <c r="I4" s="2">
        <f>Polygon1[[#This Row],[x_start]]-Polygon1[[#This Row],[x_end]]</f>
        <v>5</v>
      </c>
      <c r="J4" s="2">
        <f>Polygon1[[#This Row],[y_start]]-Polygon1[[#This Row],[y_end]]</f>
        <v>0</v>
      </c>
    </row>
    <row r="5" spans="2:14">
      <c r="B5" t="s">
        <v>24</v>
      </c>
      <c r="C5" t="str">
        <f>LEFT(Polygon1[[#This Row],[input]],1)</f>
        <v>D</v>
      </c>
      <c r="D5" t="str">
        <f>MID(Polygon1[[#This Row],[input]],2,999999)</f>
        <v>3</v>
      </c>
      <c r="E5">
        <f t="shared" si="0"/>
        <v>3</v>
      </c>
      <c r="F5">
        <f t="shared" si="1"/>
        <v>5</v>
      </c>
      <c r="G5">
        <f>IF(Polygon1[[#This Row],[action]]="L",Polygon1[[#This Row],[x_start]]-Polygon1[[#This Row],[value]],
  IF(Polygon1[[#This Row],[action]]="R",Polygon1[[#This Row],[x_start]]+Polygon1[[#This Row],[value]],
Polygon1[[#This Row],[x_start]])
)</f>
        <v>3</v>
      </c>
      <c r="H5">
        <f>IF(Polygon1[[#This Row],[action]]="U",Polygon1[[#This Row],[y_start]]+Polygon1[[#This Row],[value]],
  IF(Polygon1[[#This Row],[action]]="D",Polygon1[[#This Row],[y_start]]-Polygon1[[#This Row],[value]],
Polygon1[[#This Row],[y_start]])
)</f>
        <v>2</v>
      </c>
      <c r="I5" s="2">
        <f>Polygon1[[#This Row],[x_start]]-Polygon1[[#This Row],[x_end]]</f>
        <v>0</v>
      </c>
      <c r="J5" s="2">
        <f>Polygon1[[#This Row],[y_start]]-Polygon1[[#This Row],[y_end]]</f>
        <v>3</v>
      </c>
    </row>
    <row r="7" spans="2:14">
      <c r="J7">
        <v>3</v>
      </c>
      <c r="K7">
        <v>3</v>
      </c>
    </row>
    <row r="9" spans="2:14">
      <c r="B9" t="s">
        <v>1</v>
      </c>
      <c r="C9" t="s">
        <v>26</v>
      </c>
      <c r="D9" t="s">
        <v>31</v>
      </c>
      <c r="E9" t="s">
        <v>27</v>
      </c>
      <c r="F9" t="s">
        <v>28</v>
      </c>
      <c r="G9" t="s">
        <v>29</v>
      </c>
      <c r="H9" t="s">
        <v>30</v>
      </c>
      <c r="I9" t="s">
        <v>18</v>
      </c>
      <c r="J9" t="s">
        <v>19</v>
      </c>
      <c r="K9" t="s">
        <v>38</v>
      </c>
      <c r="L9" t="s">
        <v>20</v>
      </c>
      <c r="M9" t="s">
        <v>36</v>
      </c>
      <c r="N9" t="s">
        <v>37</v>
      </c>
    </row>
    <row r="10" spans="2:14">
      <c r="B10" t="s">
        <v>32</v>
      </c>
      <c r="C10" t="str">
        <f>LEFT(Polygon2[[#This Row],[input]],1)</f>
        <v>U</v>
      </c>
      <c r="D10" t="str">
        <f>MID(Polygon2[[#This Row],[input]],2,999999)</f>
        <v>7</v>
      </c>
      <c r="E10">
        <v>0</v>
      </c>
      <c r="F10">
        <v>0</v>
      </c>
      <c r="G10">
        <f>IF(Polygon2[[#This Row],[action]]="L",Polygon2[[#This Row],[x_start]]-Polygon2[[#This Row],[value]],
  IF(Polygon2[[#This Row],[action]]="R",Polygon2[[#This Row],[x_start]]+Polygon2[[#This Row],[value]],
Polygon2[[#This Row],[x_start]])
)</f>
        <v>0</v>
      </c>
      <c r="H10">
        <f>IF(Polygon2[[#This Row],[action]]="U",Polygon2[[#This Row],[y_start]]+Polygon2[[#This Row],[value]],
  IF(Polygon2[[#This Row],[action]]="D",Polygon2[[#This Row],[y_start]]-Polygon2[[#This Row],[value]],
Polygon2[[#This Row],[y_start]])
)</f>
        <v>7</v>
      </c>
      <c r="I10">
        <f>Polygon2[[#This Row],[x_start]]-Polygon2[[#This Row],[x_end]]</f>
        <v>0</v>
      </c>
      <c r="J10" s="2">
        <f>Polygon2[[#This Row],[y_start]]-Polygon2[[#This Row],[y_end]]</f>
        <v>-7</v>
      </c>
      <c r="K10" s="2" t="e" cm="1" vm="1">
        <f t="array" aca="1" ref="K10" ca="1" xml:space="preserve">
IF(Polygon2[[#This Row],[x]]=0,
_xlfn._xlws.FILTER(Polygon1[[y_start]:[y_start]],(Polygon1[x]&lt;&gt;0)*(MIN(Polygon1[x_start],Polygon1[x_end])&lt;=Polygon2[[#This Row],[x_start]])*(Polygon2[[#This Row],[x_start]]&lt;=MAX(Polygon1[x_start],Polygon1[x_end]))),
_xlfn._xlws.FILTER(Polygon1[[x_start]:[x_start]],(Polygon1[y]&lt;&gt;0)*((MIN(Polygon1[y_start],Polygon1[y_end])&lt;=Polygon2[[#This Row],[y_start]])*(Polygon2[[#This Row],[y_start]]&lt;=MAX(Polygon1[y_start],Polygon1[y_end])))+((MIN(_xlfn.SINGLE(Polygon2[y_start]),_xlfn.SINGLE(Polygon2[y_end]))&lt;=Polygon1[y_start])*(Polygon1[y_start]&lt;=MAX(_xlfn.SINGLE(Polygon2[y_start]),_xlfn.SINGLE(Polygon2[y_end])))))
)</f>
        <v>#VALUE!</v>
      </c>
      <c r="L10" s="2"/>
      <c r="M10" s="2"/>
      <c r="N10" s="2"/>
    </row>
    <row r="11" spans="2:14">
      <c r="B11" t="s">
        <v>33</v>
      </c>
      <c r="C11" t="str">
        <f>LEFT(Polygon2[[#This Row],[input]],1)</f>
        <v>R</v>
      </c>
      <c r="D11" t="str">
        <f>MID(Polygon2[[#This Row],[input]],2,999999)</f>
        <v>6</v>
      </c>
      <c r="E11">
        <f t="shared" ref="E11:E14" si="2">G10</f>
        <v>0</v>
      </c>
      <c r="F11">
        <f t="shared" ref="F11:F14" si="3">H10</f>
        <v>7</v>
      </c>
      <c r="G11">
        <f>IF(Polygon2[[#This Row],[action]]="L",Polygon2[[#This Row],[x_start]]-Polygon2[[#This Row],[value]],
  IF(Polygon2[[#This Row],[action]]="R",Polygon2[[#This Row],[x_start]]+Polygon2[[#This Row],[value]],
Polygon2[[#This Row],[x_start]])
)</f>
        <v>6</v>
      </c>
      <c r="H11">
        <f>IF(Polygon2[[#This Row],[action]]="U",Polygon2[[#This Row],[y_start]]+Polygon2[[#This Row],[value]],
  IF(Polygon2[[#This Row],[action]]="D",Polygon2[[#This Row],[y_start]]-Polygon2[[#This Row],[value]],
Polygon2[[#This Row],[y_start]])
)</f>
        <v>7</v>
      </c>
      <c r="I11">
        <f>Polygon2[[#This Row],[x_start]]-Polygon2[[#This Row],[x_end]]</f>
        <v>-6</v>
      </c>
      <c r="J11" s="2">
        <f>Polygon2[[#This Row],[y_start]]-Polygon2[[#This Row],[y_end]]</f>
        <v>0</v>
      </c>
      <c r="K11" s="2" t="e" cm="1" vm="2">
        <f t="array" ref="K11" xml:space="preserve">
IF(Polygon2[[#This Row],[x]]=0,
_xlfn._xlws.FILTER(Polygon1[[y_start]:[y_start]],(Polygon1[x]&lt;&gt;0)*(MIN(Polygon1[x_start],Polygon1[x_end])&lt;=Polygon2[[#This Row],[x_start]])*(Polygon2[[#This Row],[x_start]]&lt;=MAX(Polygon1[x_start],Polygon1[x_end]))),
_xlfn._xlws.FILTER(Polygon1[[x_start]:[x_start]],(Polygon1[y]&lt;&gt;0)*((MIN(Polygon1[y_start],Polygon1[y_end])&lt;=Polygon2[[#This Row],[y_start]])*(Polygon2[[#This Row],[y_start]]&lt;=MAX(Polygon1[y_start],Polygon1[y_end])))+((MIN(_xlfn.SINGLE(Polygon2[y_start]),_xlfn.SINGLE(Polygon2[y_end]))&lt;=Polygon1[y_start])*(Polygon1[y_start]&lt;=MAX(_xlfn.SINGLE(Polygon2[y_start]),_xlfn.SINGLE(Polygon2[y_end])))))
)</f>
        <v>#VALUE!</v>
      </c>
      <c r="L11" s="2"/>
      <c r="M11" s="2"/>
      <c r="N11" s="2"/>
    </row>
    <row r="12" spans="2:14">
      <c r="B12" t="s">
        <v>34</v>
      </c>
      <c r="C12" t="str">
        <f>LEFT(Polygon2[[#This Row],[input]],1)</f>
        <v>D</v>
      </c>
      <c r="D12" t="str">
        <f>MID(Polygon2[[#This Row],[input]],2,999999)</f>
        <v>4</v>
      </c>
      <c r="E12">
        <f t="shared" si="2"/>
        <v>6</v>
      </c>
      <c r="F12">
        <f t="shared" si="3"/>
        <v>7</v>
      </c>
      <c r="G12">
        <f>IF(Polygon2[[#This Row],[action]]="L",Polygon2[[#This Row],[x_start]]-Polygon2[[#This Row],[value]],
  IF(Polygon2[[#This Row],[action]]="R",Polygon2[[#This Row],[x_start]]+Polygon2[[#This Row],[value]],
Polygon2[[#This Row],[x_start]])
)</f>
        <v>6</v>
      </c>
      <c r="H12">
        <f>IF(Polygon2[[#This Row],[action]]="U",Polygon2[[#This Row],[y_start]]+Polygon2[[#This Row],[value]],
  IF(Polygon2[[#This Row],[action]]="D",Polygon2[[#This Row],[y_start]]-Polygon2[[#This Row],[value]],
Polygon2[[#This Row],[y_start]])
)</f>
        <v>3</v>
      </c>
      <c r="I12">
        <f>Polygon2[[#This Row],[x_start]]-Polygon2[[#This Row],[x_end]]</f>
        <v>0</v>
      </c>
      <c r="J12" s="2">
        <f>Polygon2[[#This Row],[y_start]]-Polygon2[[#This Row],[y_end]]</f>
        <v>4</v>
      </c>
      <c r="K12" s="2" t="e" cm="1" vm="1">
        <f t="array" aca="1" ref="K12" ca="1" xml:space="preserve">
IF(Polygon2[[#This Row],[x]]=0,
_xlfn._xlws.FILTER(Polygon1[[y_start]:[y_start]],(Polygon1[x]&lt;&gt;0)*(MIN(Polygon1[x_start],Polygon1[x_end])&lt;=Polygon2[[#This Row],[x_start]])*(Polygon2[[#This Row],[x_start]]&lt;=MAX(Polygon1[x_start],Polygon1[x_end]))),
_xlfn._xlws.FILTER(Polygon1[[x_start]:[x_start]],(Polygon1[y]&lt;&gt;0)*((MIN(Polygon1[y_start],Polygon1[y_end])&lt;=Polygon2[[#This Row],[y_start]])*(Polygon2[[#This Row],[y_start]]&lt;=MAX(Polygon1[y_start],Polygon1[y_end])))+((MIN(_xlfn.SINGLE(Polygon2[y_start]),_xlfn.SINGLE(Polygon2[y_end]))&lt;=Polygon1[y_start])*(Polygon1[y_start]&lt;=MAX(_xlfn.SINGLE(Polygon2[y_start]),_xlfn.SINGLE(Polygon2[y_end])))))
)</f>
        <v>#VALUE!</v>
      </c>
      <c r="L12" s="2"/>
      <c r="M12" s="2"/>
      <c r="N12" s="2"/>
    </row>
    <row r="13" spans="2:14">
      <c r="B13" t="s">
        <v>35</v>
      </c>
      <c r="C13" t="str">
        <f>LEFT(Polygon2[[#This Row],[input]],1)</f>
        <v>L</v>
      </c>
      <c r="D13" t="str">
        <f>MID(Polygon2[[#This Row],[input]],2,999999)</f>
        <v>4</v>
      </c>
      <c r="E13">
        <f t="shared" si="2"/>
        <v>6</v>
      </c>
      <c r="F13">
        <f t="shared" si="3"/>
        <v>3</v>
      </c>
      <c r="G13">
        <f>IF(Polygon2[[#This Row],[action]]="L",Polygon2[[#This Row],[x_start]]-Polygon2[[#This Row],[value]],
  IF(Polygon2[[#This Row],[action]]="R",Polygon2[[#This Row],[x_start]]+Polygon2[[#This Row],[value]],
Polygon2[[#This Row],[x_start]])
)</f>
        <v>2</v>
      </c>
      <c r="H13">
        <f>IF(Polygon2[[#This Row],[action]]="U",Polygon2[[#This Row],[y_start]]+Polygon2[[#This Row],[value]],
  IF(Polygon2[[#This Row],[action]]="D",Polygon2[[#This Row],[y_start]]-Polygon2[[#This Row],[value]],
Polygon2[[#This Row],[y_start]])
)</f>
        <v>3</v>
      </c>
      <c r="I13">
        <f>Polygon2[[#This Row],[x_start]]-Polygon2[[#This Row],[x_end]]</f>
        <v>4</v>
      </c>
      <c r="J13" s="2">
        <f>Polygon2[[#This Row],[y_start]]-Polygon2[[#This Row],[y_end]]</f>
        <v>0</v>
      </c>
      <c r="K13" s="2" t="e" cm="1" vm="1">
        <f t="array" aca="1" ref="K13" ca="1" xml:space="preserve">
IF(Polygon2[[#This Row],[x]]=0,
_xlfn._xlws.FILTER(Polygon1[[y_start]:[y_start]],(Polygon1[x]&lt;&gt;0)*(MIN(Polygon1[x_start],Polygon1[x_end])&lt;=Polygon2[[#This Row],[x_start]])*(Polygon2[[#This Row],[x_start]]&lt;=MAX(Polygon1[x_start],Polygon1[x_end]))),
_xlfn._xlws.FILTER(Polygon1[[x_start]:[x_start]],(Polygon1[y]&lt;&gt;0)*((MIN(Polygon1[y_start],Polygon1[y_end])&lt;=Polygon2[[#This Row],[y_start]])*(Polygon2[[#This Row],[y_start]]&lt;=MAX(Polygon1[y_start],Polygon1[y_end])))+((MIN(_xlfn.SINGLE(Polygon2[y_start]),_xlfn.SINGLE(Polygon2[y_end]))&lt;=Polygon1[y_start])*(Polygon1[y_start]&lt;=MAX(_xlfn.SINGLE(Polygon2[y_start]),_xlfn.SINGLE(Polygon2[y_end])))))
)</f>
        <v>#VALUE!</v>
      </c>
      <c r="L13" s="2"/>
      <c r="M13" s="2"/>
      <c r="N13" s="2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C174-8918-44A6-96B1-C9D2FB5A7D7A}">
  <dimension ref="A1:L489"/>
  <sheetViews>
    <sheetView tabSelected="1" workbookViewId="0"/>
  </sheetViews>
  <sheetFormatPr defaultRowHeight="14.5"/>
  <cols>
    <col min="1" max="1" width="6.453125" bestFit="1" customWidth="1"/>
    <col min="2" max="2" width="10.54296875" bestFit="1" customWidth="1"/>
    <col min="3" max="3" width="7.54296875" bestFit="1" customWidth="1"/>
    <col min="4" max="5" width="9.1796875" bestFit="1" customWidth="1"/>
    <col min="6" max="6" width="7.7265625" bestFit="1" customWidth="1"/>
    <col min="7" max="7" width="12" bestFit="1" customWidth="1"/>
    <col min="8" max="9" width="9" bestFit="1" customWidth="1"/>
    <col min="10" max="10" width="11.54296875" bestFit="1" customWidth="1"/>
    <col min="11" max="12" width="4" bestFit="1" customWidth="1"/>
  </cols>
  <sheetData>
    <row r="1" spans="1:12">
      <c r="A1" t="s">
        <v>41</v>
      </c>
      <c r="B1" t="s">
        <v>42</v>
      </c>
      <c r="C1" t="s">
        <v>31</v>
      </c>
      <c r="D1" t="s">
        <v>43</v>
      </c>
      <c r="E1" t="s">
        <v>44</v>
      </c>
      <c r="F1" t="s">
        <v>45</v>
      </c>
      <c r="G1" t="s">
        <v>46</v>
      </c>
      <c r="H1" t="s">
        <v>27</v>
      </c>
      <c r="I1" t="s">
        <v>28</v>
      </c>
      <c r="J1" t="s">
        <v>47</v>
      </c>
      <c r="K1" t="s">
        <v>18</v>
      </c>
      <c r="L1" t="s">
        <v>19</v>
      </c>
    </row>
    <row r="2" spans="1:12">
      <c r="A2" s="2" t="s">
        <v>39</v>
      </c>
      <c r="B2" s="2" t="s">
        <v>48</v>
      </c>
      <c r="C2">
        <v>75</v>
      </c>
      <c r="D2">
        <v>75</v>
      </c>
      <c r="E2">
        <v>0</v>
      </c>
      <c r="F2">
        <v>1</v>
      </c>
      <c r="G2">
        <v>0</v>
      </c>
      <c r="H2">
        <v>0</v>
      </c>
      <c r="I2">
        <v>0</v>
      </c>
      <c r="J2" t="s">
        <v>49</v>
      </c>
      <c r="K2">
        <v>0</v>
      </c>
      <c r="L2">
        <v>0</v>
      </c>
    </row>
    <row r="3" spans="1:12">
      <c r="A3" s="2" t="s">
        <v>39</v>
      </c>
      <c r="B3" s="2" t="s">
        <v>48</v>
      </c>
      <c r="C3">
        <v>75</v>
      </c>
      <c r="D3">
        <v>75</v>
      </c>
      <c r="E3">
        <v>0</v>
      </c>
      <c r="F3">
        <v>1</v>
      </c>
      <c r="G3">
        <v>0</v>
      </c>
      <c r="H3">
        <v>0</v>
      </c>
      <c r="I3">
        <v>0</v>
      </c>
      <c r="J3" t="s">
        <v>49</v>
      </c>
      <c r="K3">
        <v>1</v>
      </c>
      <c r="L3">
        <v>0</v>
      </c>
    </row>
    <row r="4" spans="1:12">
      <c r="A4" s="2" t="s">
        <v>39</v>
      </c>
      <c r="B4" s="2" t="s">
        <v>48</v>
      </c>
      <c r="C4">
        <v>75</v>
      </c>
      <c r="D4">
        <v>75</v>
      </c>
      <c r="E4">
        <v>0</v>
      </c>
      <c r="F4">
        <v>1</v>
      </c>
      <c r="G4">
        <v>0</v>
      </c>
      <c r="H4">
        <v>0</v>
      </c>
      <c r="I4">
        <v>0</v>
      </c>
      <c r="J4" t="s">
        <v>49</v>
      </c>
      <c r="K4">
        <v>2</v>
      </c>
      <c r="L4">
        <v>0</v>
      </c>
    </row>
    <row r="5" spans="1:12">
      <c r="A5" s="2" t="s">
        <v>39</v>
      </c>
      <c r="B5" s="2" t="s">
        <v>48</v>
      </c>
      <c r="C5">
        <v>75</v>
      </c>
      <c r="D5">
        <v>75</v>
      </c>
      <c r="E5">
        <v>0</v>
      </c>
      <c r="F5">
        <v>1</v>
      </c>
      <c r="G5">
        <v>0</v>
      </c>
      <c r="H5">
        <v>0</v>
      </c>
      <c r="I5">
        <v>0</v>
      </c>
      <c r="J5" t="s">
        <v>49</v>
      </c>
      <c r="K5">
        <v>3</v>
      </c>
      <c r="L5">
        <v>0</v>
      </c>
    </row>
    <row r="6" spans="1:12">
      <c r="A6" s="2" t="s">
        <v>39</v>
      </c>
      <c r="B6" s="2" t="s">
        <v>48</v>
      </c>
      <c r="C6">
        <v>75</v>
      </c>
      <c r="D6">
        <v>75</v>
      </c>
      <c r="E6">
        <v>0</v>
      </c>
      <c r="F6">
        <v>1</v>
      </c>
      <c r="G6">
        <v>0</v>
      </c>
      <c r="H6">
        <v>0</v>
      </c>
      <c r="I6">
        <v>0</v>
      </c>
      <c r="J6" t="s">
        <v>49</v>
      </c>
      <c r="K6">
        <v>4</v>
      </c>
      <c r="L6">
        <v>0</v>
      </c>
    </row>
    <row r="7" spans="1:12">
      <c r="A7" s="2" t="s">
        <v>39</v>
      </c>
      <c r="B7" s="2" t="s">
        <v>48</v>
      </c>
      <c r="C7">
        <v>75</v>
      </c>
      <c r="D7">
        <v>75</v>
      </c>
      <c r="E7">
        <v>0</v>
      </c>
      <c r="F7">
        <v>1</v>
      </c>
      <c r="G7">
        <v>0</v>
      </c>
      <c r="H7">
        <v>0</v>
      </c>
      <c r="I7">
        <v>0</v>
      </c>
      <c r="J7" t="s">
        <v>49</v>
      </c>
      <c r="K7">
        <v>5</v>
      </c>
      <c r="L7">
        <v>0</v>
      </c>
    </row>
    <row r="8" spans="1:12">
      <c r="A8" s="2" t="s">
        <v>39</v>
      </c>
      <c r="B8" s="2" t="s">
        <v>48</v>
      </c>
      <c r="C8">
        <v>75</v>
      </c>
      <c r="D8">
        <v>75</v>
      </c>
      <c r="E8">
        <v>0</v>
      </c>
      <c r="F8">
        <v>1</v>
      </c>
      <c r="G8">
        <v>0</v>
      </c>
      <c r="H8">
        <v>0</v>
      </c>
      <c r="I8">
        <v>0</v>
      </c>
      <c r="J8" t="s">
        <v>49</v>
      </c>
      <c r="K8">
        <v>6</v>
      </c>
      <c r="L8">
        <v>0</v>
      </c>
    </row>
    <row r="9" spans="1:12">
      <c r="A9" s="2" t="s">
        <v>39</v>
      </c>
      <c r="B9" s="2" t="s">
        <v>48</v>
      </c>
      <c r="C9">
        <v>75</v>
      </c>
      <c r="D9">
        <v>75</v>
      </c>
      <c r="E9">
        <v>0</v>
      </c>
      <c r="F9">
        <v>1</v>
      </c>
      <c r="G9">
        <v>0</v>
      </c>
      <c r="H9">
        <v>0</v>
      </c>
      <c r="I9">
        <v>0</v>
      </c>
      <c r="J9" t="s">
        <v>49</v>
      </c>
      <c r="K9">
        <v>7</v>
      </c>
      <c r="L9">
        <v>0</v>
      </c>
    </row>
    <row r="10" spans="1:12">
      <c r="A10" s="2" t="s">
        <v>39</v>
      </c>
      <c r="B10" s="2" t="s">
        <v>48</v>
      </c>
      <c r="C10">
        <v>75</v>
      </c>
      <c r="D10">
        <v>75</v>
      </c>
      <c r="E10">
        <v>0</v>
      </c>
      <c r="F10">
        <v>1</v>
      </c>
      <c r="G10">
        <v>0</v>
      </c>
      <c r="H10">
        <v>0</v>
      </c>
      <c r="I10">
        <v>0</v>
      </c>
      <c r="J10" t="s">
        <v>49</v>
      </c>
      <c r="K10">
        <v>8</v>
      </c>
      <c r="L10">
        <v>0</v>
      </c>
    </row>
    <row r="11" spans="1:12">
      <c r="A11" s="2" t="s">
        <v>39</v>
      </c>
      <c r="B11" s="2" t="s">
        <v>48</v>
      </c>
      <c r="C11">
        <v>75</v>
      </c>
      <c r="D11">
        <v>75</v>
      </c>
      <c r="E11">
        <v>0</v>
      </c>
      <c r="F11">
        <v>1</v>
      </c>
      <c r="G11">
        <v>0</v>
      </c>
      <c r="H11">
        <v>0</v>
      </c>
      <c r="I11">
        <v>0</v>
      </c>
      <c r="J11" t="s">
        <v>49</v>
      </c>
      <c r="K11">
        <v>9</v>
      </c>
      <c r="L11">
        <v>0</v>
      </c>
    </row>
    <row r="12" spans="1:12">
      <c r="A12" s="2" t="s">
        <v>39</v>
      </c>
      <c r="B12" s="2" t="s">
        <v>48</v>
      </c>
      <c r="C12">
        <v>75</v>
      </c>
      <c r="D12">
        <v>75</v>
      </c>
      <c r="E12">
        <v>0</v>
      </c>
      <c r="F12">
        <v>1</v>
      </c>
      <c r="G12">
        <v>0</v>
      </c>
      <c r="H12">
        <v>0</v>
      </c>
      <c r="I12">
        <v>0</v>
      </c>
      <c r="J12" t="s">
        <v>49</v>
      </c>
      <c r="K12">
        <v>10</v>
      </c>
      <c r="L12">
        <v>0</v>
      </c>
    </row>
    <row r="13" spans="1:12">
      <c r="A13" s="2" t="s">
        <v>39</v>
      </c>
      <c r="B13" s="2" t="s">
        <v>48</v>
      </c>
      <c r="C13">
        <v>75</v>
      </c>
      <c r="D13">
        <v>75</v>
      </c>
      <c r="E13">
        <v>0</v>
      </c>
      <c r="F13">
        <v>1</v>
      </c>
      <c r="G13">
        <v>0</v>
      </c>
      <c r="H13">
        <v>0</v>
      </c>
      <c r="I13">
        <v>0</v>
      </c>
      <c r="J13" t="s">
        <v>49</v>
      </c>
      <c r="K13">
        <v>11</v>
      </c>
      <c r="L13">
        <v>0</v>
      </c>
    </row>
    <row r="14" spans="1:12">
      <c r="A14" s="2" t="s">
        <v>39</v>
      </c>
      <c r="B14" s="2" t="s">
        <v>48</v>
      </c>
      <c r="C14">
        <v>75</v>
      </c>
      <c r="D14">
        <v>75</v>
      </c>
      <c r="E14">
        <v>0</v>
      </c>
      <c r="F14">
        <v>1</v>
      </c>
      <c r="G14">
        <v>0</v>
      </c>
      <c r="H14">
        <v>0</v>
      </c>
      <c r="I14">
        <v>0</v>
      </c>
      <c r="J14" t="s">
        <v>49</v>
      </c>
      <c r="K14">
        <v>12</v>
      </c>
      <c r="L14">
        <v>0</v>
      </c>
    </row>
    <row r="15" spans="1:12">
      <c r="A15" s="2" t="s">
        <v>39</v>
      </c>
      <c r="B15" s="2" t="s">
        <v>48</v>
      </c>
      <c r="C15">
        <v>75</v>
      </c>
      <c r="D15">
        <v>75</v>
      </c>
      <c r="E15">
        <v>0</v>
      </c>
      <c r="F15">
        <v>1</v>
      </c>
      <c r="G15">
        <v>0</v>
      </c>
      <c r="H15">
        <v>0</v>
      </c>
      <c r="I15">
        <v>0</v>
      </c>
      <c r="J15" t="s">
        <v>49</v>
      </c>
      <c r="K15">
        <v>13</v>
      </c>
      <c r="L15">
        <v>0</v>
      </c>
    </row>
    <row r="16" spans="1:12">
      <c r="A16" s="2" t="s">
        <v>39</v>
      </c>
      <c r="B16" s="2" t="s">
        <v>48</v>
      </c>
      <c r="C16">
        <v>75</v>
      </c>
      <c r="D16">
        <v>75</v>
      </c>
      <c r="E16">
        <v>0</v>
      </c>
      <c r="F16">
        <v>1</v>
      </c>
      <c r="G16">
        <v>0</v>
      </c>
      <c r="H16">
        <v>0</v>
      </c>
      <c r="I16">
        <v>0</v>
      </c>
      <c r="J16" t="s">
        <v>49</v>
      </c>
      <c r="K16">
        <v>14</v>
      </c>
      <c r="L16">
        <v>0</v>
      </c>
    </row>
    <row r="17" spans="1:12">
      <c r="A17" s="2" t="s">
        <v>39</v>
      </c>
      <c r="B17" s="2" t="s">
        <v>48</v>
      </c>
      <c r="C17">
        <v>75</v>
      </c>
      <c r="D17">
        <v>75</v>
      </c>
      <c r="E17">
        <v>0</v>
      </c>
      <c r="F17">
        <v>1</v>
      </c>
      <c r="G17">
        <v>0</v>
      </c>
      <c r="H17">
        <v>0</v>
      </c>
      <c r="I17">
        <v>0</v>
      </c>
      <c r="J17" t="s">
        <v>49</v>
      </c>
      <c r="K17">
        <v>15</v>
      </c>
      <c r="L17">
        <v>0</v>
      </c>
    </row>
    <row r="18" spans="1:12">
      <c r="A18" s="2" t="s">
        <v>39</v>
      </c>
      <c r="B18" s="2" t="s">
        <v>48</v>
      </c>
      <c r="C18">
        <v>75</v>
      </c>
      <c r="D18">
        <v>75</v>
      </c>
      <c r="E18">
        <v>0</v>
      </c>
      <c r="F18">
        <v>1</v>
      </c>
      <c r="G18">
        <v>0</v>
      </c>
      <c r="H18">
        <v>0</v>
      </c>
      <c r="I18">
        <v>0</v>
      </c>
      <c r="J18" t="s">
        <v>49</v>
      </c>
      <c r="K18">
        <v>16</v>
      </c>
      <c r="L18">
        <v>0</v>
      </c>
    </row>
    <row r="19" spans="1:12">
      <c r="A19" s="2" t="s">
        <v>39</v>
      </c>
      <c r="B19" s="2" t="s">
        <v>48</v>
      </c>
      <c r="C19">
        <v>75</v>
      </c>
      <c r="D19">
        <v>75</v>
      </c>
      <c r="E19">
        <v>0</v>
      </c>
      <c r="F19">
        <v>1</v>
      </c>
      <c r="G19">
        <v>0</v>
      </c>
      <c r="H19">
        <v>0</v>
      </c>
      <c r="I19">
        <v>0</v>
      </c>
      <c r="J19" t="s">
        <v>49</v>
      </c>
      <c r="K19">
        <v>17</v>
      </c>
      <c r="L19">
        <v>0</v>
      </c>
    </row>
    <row r="20" spans="1:12">
      <c r="A20" s="2" t="s">
        <v>39</v>
      </c>
      <c r="B20" s="2" t="s">
        <v>48</v>
      </c>
      <c r="C20">
        <v>75</v>
      </c>
      <c r="D20">
        <v>75</v>
      </c>
      <c r="E20">
        <v>0</v>
      </c>
      <c r="F20">
        <v>1</v>
      </c>
      <c r="G20">
        <v>0</v>
      </c>
      <c r="H20">
        <v>0</v>
      </c>
      <c r="I20">
        <v>0</v>
      </c>
      <c r="J20" t="s">
        <v>49</v>
      </c>
      <c r="K20">
        <v>18</v>
      </c>
      <c r="L20">
        <v>0</v>
      </c>
    </row>
    <row r="21" spans="1:12">
      <c r="A21" s="2" t="s">
        <v>39</v>
      </c>
      <c r="B21" s="2" t="s">
        <v>48</v>
      </c>
      <c r="C21">
        <v>75</v>
      </c>
      <c r="D21">
        <v>75</v>
      </c>
      <c r="E21">
        <v>0</v>
      </c>
      <c r="F21">
        <v>1</v>
      </c>
      <c r="G21">
        <v>0</v>
      </c>
      <c r="H21">
        <v>0</v>
      </c>
      <c r="I21">
        <v>0</v>
      </c>
      <c r="J21" t="s">
        <v>49</v>
      </c>
      <c r="K21">
        <v>19</v>
      </c>
      <c r="L21">
        <v>0</v>
      </c>
    </row>
    <row r="22" spans="1:12">
      <c r="A22" s="2" t="s">
        <v>39</v>
      </c>
      <c r="B22" s="2" t="s">
        <v>48</v>
      </c>
      <c r="C22">
        <v>75</v>
      </c>
      <c r="D22">
        <v>75</v>
      </c>
      <c r="E22">
        <v>0</v>
      </c>
      <c r="F22">
        <v>1</v>
      </c>
      <c r="G22">
        <v>0</v>
      </c>
      <c r="H22">
        <v>0</v>
      </c>
      <c r="I22">
        <v>0</v>
      </c>
      <c r="J22" t="s">
        <v>49</v>
      </c>
      <c r="K22">
        <v>20</v>
      </c>
      <c r="L22">
        <v>0</v>
      </c>
    </row>
    <row r="23" spans="1:12">
      <c r="A23" s="2" t="s">
        <v>39</v>
      </c>
      <c r="B23" s="2" t="s">
        <v>48</v>
      </c>
      <c r="C23">
        <v>75</v>
      </c>
      <c r="D23">
        <v>75</v>
      </c>
      <c r="E23">
        <v>0</v>
      </c>
      <c r="F23">
        <v>1</v>
      </c>
      <c r="G23">
        <v>0</v>
      </c>
      <c r="H23">
        <v>0</v>
      </c>
      <c r="I23">
        <v>0</v>
      </c>
      <c r="J23" t="s">
        <v>49</v>
      </c>
      <c r="K23">
        <v>21</v>
      </c>
      <c r="L23">
        <v>0</v>
      </c>
    </row>
    <row r="24" spans="1:12">
      <c r="A24" s="2" t="s">
        <v>39</v>
      </c>
      <c r="B24" s="2" t="s">
        <v>48</v>
      </c>
      <c r="C24">
        <v>75</v>
      </c>
      <c r="D24">
        <v>75</v>
      </c>
      <c r="E24">
        <v>0</v>
      </c>
      <c r="F24">
        <v>1</v>
      </c>
      <c r="G24">
        <v>0</v>
      </c>
      <c r="H24">
        <v>0</v>
      </c>
      <c r="I24">
        <v>0</v>
      </c>
      <c r="J24" t="s">
        <v>49</v>
      </c>
      <c r="K24">
        <v>22</v>
      </c>
      <c r="L24">
        <v>0</v>
      </c>
    </row>
    <row r="25" spans="1:12">
      <c r="A25" s="2" t="s">
        <v>39</v>
      </c>
      <c r="B25" s="2" t="s">
        <v>48</v>
      </c>
      <c r="C25">
        <v>75</v>
      </c>
      <c r="D25">
        <v>75</v>
      </c>
      <c r="E25">
        <v>0</v>
      </c>
      <c r="F25">
        <v>1</v>
      </c>
      <c r="G25">
        <v>0</v>
      </c>
      <c r="H25">
        <v>0</v>
      </c>
      <c r="I25">
        <v>0</v>
      </c>
      <c r="J25" t="s">
        <v>49</v>
      </c>
      <c r="K25">
        <v>23</v>
      </c>
      <c r="L25">
        <v>0</v>
      </c>
    </row>
    <row r="26" spans="1:12">
      <c r="A26" s="2" t="s">
        <v>39</v>
      </c>
      <c r="B26" s="2" t="s">
        <v>48</v>
      </c>
      <c r="C26">
        <v>75</v>
      </c>
      <c r="D26">
        <v>75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49</v>
      </c>
      <c r="K26">
        <v>24</v>
      </c>
      <c r="L26">
        <v>0</v>
      </c>
    </row>
    <row r="27" spans="1:12">
      <c r="A27" s="2" t="s">
        <v>39</v>
      </c>
      <c r="B27" s="2" t="s">
        <v>48</v>
      </c>
      <c r="C27">
        <v>75</v>
      </c>
      <c r="D27">
        <v>75</v>
      </c>
      <c r="E27">
        <v>0</v>
      </c>
      <c r="F27">
        <v>1</v>
      </c>
      <c r="G27">
        <v>0</v>
      </c>
      <c r="H27">
        <v>0</v>
      </c>
      <c r="I27">
        <v>0</v>
      </c>
      <c r="J27" t="s">
        <v>49</v>
      </c>
      <c r="K27">
        <v>25</v>
      </c>
      <c r="L27">
        <v>0</v>
      </c>
    </row>
    <row r="28" spans="1:12">
      <c r="A28" s="2" t="s">
        <v>39</v>
      </c>
      <c r="B28" s="2" t="s">
        <v>48</v>
      </c>
      <c r="C28">
        <v>75</v>
      </c>
      <c r="D28">
        <v>75</v>
      </c>
      <c r="E28">
        <v>0</v>
      </c>
      <c r="F28">
        <v>1</v>
      </c>
      <c r="G28">
        <v>0</v>
      </c>
      <c r="H28">
        <v>0</v>
      </c>
      <c r="I28">
        <v>0</v>
      </c>
      <c r="J28" t="s">
        <v>49</v>
      </c>
      <c r="K28">
        <v>26</v>
      </c>
      <c r="L28">
        <v>0</v>
      </c>
    </row>
    <row r="29" spans="1:12">
      <c r="A29" s="2" t="s">
        <v>39</v>
      </c>
      <c r="B29" s="2" t="s">
        <v>48</v>
      </c>
      <c r="C29">
        <v>75</v>
      </c>
      <c r="D29">
        <v>75</v>
      </c>
      <c r="E29">
        <v>0</v>
      </c>
      <c r="F29">
        <v>1</v>
      </c>
      <c r="G29">
        <v>0</v>
      </c>
      <c r="H29">
        <v>0</v>
      </c>
      <c r="I29">
        <v>0</v>
      </c>
      <c r="J29" t="s">
        <v>49</v>
      </c>
      <c r="K29">
        <v>27</v>
      </c>
      <c r="L29">
        <v>0</v>
      </c>
    </row>
    <row r="30" spans="1:12">
      <c r="A30" s="2" t="s">
        <v>39</v>
      </c>
      <c r="B30" s="2" t="s">
        <v>48</v>
      </c>
      <c r="C30">
        <v>75</v>
      </c>
      <c r="D30">
        <v>75</v>
      </c>
      <c r="E30">
        <v>0</v>
      </c>
      <c r="F30">
        <v>1</v>
      </c>
      <c r="G30">
        <v>0</v>
      </c>
      <c r="H30">
        <v>0</v>
      </c>
      <c r="I30">
        <v>0</v>
      </c>
      <c r="J30" t="s">
        <v>49</v>
      </c>
      <c r="K30">
        <v>28</v>
      </c>
      <c r="L30">
        <v>0</v>
      </c>
    </row>
    <row r="31" spans="1:12">
      <c r="A31" s="2" t="s">
        <v>39</v>
      </c>
      <c r="B31" s="2" t="s">
        <v>48</v>
      </c>
      <c r="C31">
        <v>75</v>
      </c>
      <c r="D31">
        <v>75</v>
      </c>
      <c r="E31">
        <v>0</v>
      </c>
      <c r="F31">
        <v>1</v>
      </c>
      <c r="G31">
        <v>0</v>
      </c>
      <c r="H31">
        <v>0</v>
      </c>
      <c r="I31">
        <v>0</v>
      </c>
      <c r="J31" t="s">
        <v>49</v>
      </c>
      <c r="K31">
        <v>29</v>
      </c>
      <c r="L31">
        <v>0</v>
      </c>
    </row>
    <row r="32" spans="1:12">
      <c r="A32" s="2" t="s">
        <v>39</v>
      </c>
      <c r="B32" s="2" t="s">
        <v>48</v>
      </c>
      <c r="C32">
        <v>75</v>
      </c>
      <c r="D32">
        <v>75</v>
      </c>
      <c r="E32">
        <v>0</v>
      </c>
      <c r="F32">
        <v>1</v>
      </c>
      <c r="G32">
        <v>0</v>
      </c>
      <c r="H32">
        <v>0</v>
      </c>
      <c r="I32">
        <v>0</v>
      </c>
      <c r="J32" t="s">
        <v>49</v>
      </c>
      <c r="K32">
        <v>30</v>
      </c>
      <c r="L32">
        <v>0</v>
      </c>
    </row>
    <row r="33" spans="1:12">
      <c r="A33" s="2" t="s">
        <v>39</v>
      </c>
      <c r="B33" s="2" t="s">
        <v>48</v>
      </c>
      <c r="C33">
        <v>75</v>
      </c>
      <c r="D33">
        <v>75</v>
      </c>
      <c r="E33">
        <v>0</v>
      </c>
      <c r="F33">
        <v>1</v>
      </c>
      <c r="G33">
        <v>0</v>
      </c>
      <c r="H33">
        <v>0</v>
      </c>
      <c r="I33">
        <v>0</v>
      </c>
      <c r="J33" t="s">
        <v>49</v>
      </c>
      <c r="K33">
        <v>31</v>
      </c>
      <c r="L33">
        <v>0</v>
      </c>
    </row>
    <row r="34" spans="1:12">
      <c r="A34" s="2" t="s">
        <v>39</v>
      </c>
      <c r="B34" s="2" t="s">
        <v>48</v>
      </c>
      <c r="C34">
        <v>75</v>
      </c>
      <c r="D34">
        <v>75</v>
      </c>
      <c r="E34">
        <v>0</v>
      </c>
      <c r="F34">
        <v>1</v>
      </c>
      <c r="G34">
        <v>0</v>
      </c>
      <c r="H34">
        <v>0</v>
      </c>
      <c r="I34">
        <v>0</v>
      </c>
      <c r="J34" t="s">
        <v>49</v>
      </c>
      <c r="K34">
        <v>32</v>
      </c>
      <c r="L34">
        <v>0</v>
      </c>
    </row>
    <row r="35" spans="1:12">
      <c r="A35" s="2" t="s">
        <v>39</v>
      </c>
      <c r="B35" s="2" t="s">
        <v>48</v>
      </c>
      <c r="C35">
        <v>75</v>
      </c>
      <c r="D35">
        <v>75</v>
      </c>
      <c r="E35">
        <v>0</v>
      </c>
      <c r="F35">
        <v>1</v>
      </c>
      <c r="G35">
        <v>0</v>
      </c>
      <c r="H35">
        <v>0</v>
      </c>
      <c r="I35">
        <v>0</v>
      </c>
      <c r="J35" t="s">
        <v>49</v>
      </c>
      <c r="K35">
        <v>33</v>
      </c>
      <c r="L35">
        <v>0</v>
      </c>
    </row>
    <row r="36" spans="1:12">
      <c r="A36" s="2" t="s">
        <v>39</v>
      </c>
      <c r="B36" s="2" t="s">
        <v>48</v>
      </c>
      <c r="C36">
        <v>75</v>
      </c>
      <c r="D36">
        <v>75</v>
      </c>
      <c r="E36">
        <v>0</v>
      </c>
      <c r="F36">
        <v>1</v>
      </c>
      <c r="G36">
        <v>0</v>
      </c>
      <c r="H36">
        <v>0</v>
      </c>
      <c r="I36">
        <v>0</v>
      </c>
      <c r="J36" t="s">
        <v>49</v>
      </c>
      <c r="K36">
        <v>34</v>
      </c>
      <c r="L36">
        <v>0</v>
      </c>
    </row>
    <row r="37" spans="1:12">
      <c r="A37" s="2" t="s">
        <v>39</v>
      </c>
      <c r="B37" s="2" t="s">
        <v>48</v>
      </c>
      <c r="C37">
        <v>75</v>
      </c>
      <c r="D37">
        <v>75</v>
      </c>
      <c r="E37">
        <v>0</v>
      </c>
      <c r="F37">
        <v>1</v>
      </c>
      <c r="G37">
        <v>0</v>
      </c>
      <c r="H37">
        <v>0</v>
      </c>
      <c r="I37">
        <v>0</v>
      </c>
      <c r="J37" t="s">
        <v>49</v>
      </c>
      <c r="K37">
        <v>35</v>
      </c>
      <c r="L37">
        <v>0</v>
      </c>
    </row>
    <row r="38" spans="1:12">
      <c r="A38" s="2" t="s">
        <v>39</v>
      </c>
      <c r="B38" s="2" t="s">
        <v>48</v>
      </c>
      <c r="C38">
        <v>75</v>
      </c>
      <c r="D38">
        <v>75</v>
      </c>
      <c r="E38">
        <v>0</v>
      </c>
      <c r="F38">
        <v>1</v>
      </c>
      <c r="G38">
        <v>0</v>
      </c>
      <c r="H38">
        <v>0</v>
      </c>
      <c r="I38">
        <v>0</v>
      </c>
      <c r="J38" t="s">
        <v>49</v>
      </c>
      <c r="K38">
        <v>36</v>
      </c>
      <c r="L38">
        <v>0</v>
      </c>
    </row>
    <row r="39" spans="1:12">
      <c r="A39" s="2" t="s">
        <v>39</v>
      </c>
      <c r="B39" s="2" t="s">
        <v>48</v>
      </c>
      <c r="C39">
        <v>75</v>
      </c>
      <c r="D39">
        <v>75</v>
      </c>
      <c r="E39">
        <v>0</v>
      </c>
      <c r="F39">
        <v>1</v>
      </c>
      <c r="G39">
        <v>0</v>
      </c>
      <c r="H39">
        <v>0</v>
      </c>
      <c r="I39">
        <v>0</v>
      </c>
      <c r="J39" t="s">
        <v>49</v>
      </c>
      <c r="K39">
        <v>37</v>
      </c>
      <c r="L39">
        <v>0</v>
      </c>
    </row>
    <row r="40" spans="1:12">
      <c r="A40" s="2" t="s">
        <v>39</v>
      </c>
      <c r="B40" s="2" t="s">
        <v>48</v>
      </c>
      <c r="C40">
        <v>75</v>
      </c>
      <c r="D40">
        <v>75</v>
      </c>
      <c r="E40">
        <v>0</v>
      </c>
      <c r="F40">
        <v>1</v>
      </c>
      <c r="G40">
        <v>0</v>
      </c>
      <c r="H40">
        <v>0</v>
      </c>
      <c r="I40">
        <v>0</v>
      </c>
      <c r="J40" t="s">
        <v>49</v>
      </c>
      <c r="K40">
        <v>38</v>
      </c>
      <c r="L40">
        <v>0</v>
      </c>
    </row>
    <row r="41" spans="1:12">
      <c r="A41" s="2" t="s">
        <v>39</v>
      </c>
      <c r="B41" s="2" t="s">
        <v>48</v>
      </c>
      <c r="C41">
        <v>75</v>
      </c>
      <c r="D41">
        <v>75</v>
      </c>
      <c r="E41">
        <v>0</v>
      </c>
      <c r="F41">
        <v>1</v>
      </c>
      <c r="G41">
        <v>0</v>
      </c>
      <c r="H41">
        <v>0</v>
      </c>
      <c r="I41">
        <v>0</v>
      </c>
      <c r="J41" t="s">
        <v>49</v>
      </c>
      <c r="K41">
        <v>39</v>
      </c>
      <c r="L41">
        <v>0</v>
      </c>
    </row>
    <row r="42" spans="1:12">
      <c r="A42" s="2" t="s">
        <v>39</v>
      </c>
      <c r="B42" s="2" t="s">
        <v>48</v>
      </c>
      <c r="C42">
        <v>75</v>
      </c>
      <c r="D42">
        <v>75</v>
      </c>
      <c r="E42">
        <v>0</v>
      </c>
      <c r="F42">
        <v>1</v>
      </c>
      <c r="G42">
        <v>0</v>
      </c>
      <c r="H42">
        <v>0</v>
      </c>
      <c r="I42">
        <v>0</v>
      </c>
      <c r="J42" t="s">
        <v>49</v>
      </c>
      <c r="K42">
        <v>40</v>
      </c>
      <c r="L42">
        <v>0</v>
      </c>
    </row>
    <row r="43" spans="1:12">
      <c r="A43" s="2" t="s">
        <v>39</v>
      </c>
      <c r="B43" s="2" t="s">
        <v>48</v>
      </c>
      <c r="C43">
        <v>75</v>
      </c>
      <c r="D43">
        <v>75</v>
      </c>
      <c r="E43">
        <v>0</v>
      </c>
      <c r="F43">
        <v>1</v>
      </c>
      <c r="G43">
        <v>0</v>
      </c>
      <c r="H43">
        <v>0</v>
      </c>
      <c r="I43">
        <v>0</v>
      </c>
      <c r="J43" t="s">
        <v>49</v>
      </c>
      <c r="K43">
        <v>41</v>
      </c>
      <c r="L43">
        <v>0</v>
      </c>
    </row>
    <row r="44" spans="1:12">
      <c r="A44" s="2" t="s">
        <v>39</v>
      </c>
      <c r="B44" s="2" t="s">
        <v>48</v>
      </c>
      <c r="C44">
        <v>75</v>
      </c>
      <c r="D44">
        <v>75</v>
      </c>
      <c r="E44">
        <v>0</v>
      </c>
      <c r="F44">
        <v>1</v>
      </c>
      <c r="G44">
        <v>0</v>
      </c>
      <c r="H44">
        <v>0</v>
      </c>
      <c r="I44">
        <v>0</v>
      </c>
      <c r="J44" t="s">
        <v>49</v>
      </c>
      <c r="K44">
        <v>42</v>
      </c>
      <c r="L44">
        <v>0</v>
      </c>
    </row>
    <row r="45" spans="1:12">
      <c r="A45" s="2" t="s">
        <v>39</v>
      </c>
      <c r="B45" s="2" t="s">
        <v>48</v>
      </c>
      <c r="C45">
        <v>75</v>
      </c>
      <c r="D45">
        <v>75</v>
      </c>
      <c r="E45">
        <v>0</v>
      </c>
      <c r="F45">
        <v>1</v>
      </c>
      <c r="G45">
        <v>0</v>
      </c>
      <c r="H45">
        <v>0</v>
      </c>
      <c r="I45">
        <v>0</v>
      </c>
      <c r="J45" t="s">
        <v>49</v>
      </c>
      <c r="K45">
        <v>43</v>
      </c>
      <c r="L45">
        <v>0</v>
      </c>
    </row>
    <row r="46" spans="1:12">
      <c r="A46" s="2" t="s">
        <v>39</v>
      </c>
      <c r="B46" s="2" t="s">
        <v>48</v>
      </c>
      <c r="C46">
        <v>75</v>
      </c>
      <c r="D46">
        <v>75</v>
      </c>
      <c r="E46">
        <v>0</v>
      </c>
      <c r="F46">
        <v>1</v>
      </c>
      <c r="G46">
        <v>0</v>
      </c>
      <c r="H46">
        <v>0</v>
      </c>
      <c r="I46">
        <v>0</v>
      </c>
      <c r="J46" t="s">
        <v>49</v>
      </c>
      <c r="K46">
        <v>44</v>
      </c>
      <c r="L46">
        <v>0</v>
      </c>
    </row>
    <row r="47" spans="1:12">
      <c r="A47" s="2" t="s">
        <v>39</v>
      </c>
      <c r="B47" s="2" t="s">
        <v>48</v>
      </c>
      <c r="C47">
        <v>75</v>
      </c>
      <c r="D47">
        <v>75</v>
      </c>
      <c r="E47">
        <v>0</v>
      </c>
      <c r="F47">
        <v>1</v>
      </c>
      <c r="G47">
        <v>0</v>
      </c>
      <c r="H47">
        <v>0</v>
      </c>
      <c r="I47">
        <v>0</v>
      </c>
      <c r="J47" t="s">
        <v>49</v>
      </c>
      <c r="K47">
        <v>45</v>
      </c>
      <c r="L47">
        <v>0</v>
      </c>
    </row>
    <row r="48" spans="1:12">
      <c r="A48" s="2" t="s">
        <v>39</v>
      </c>
      <c r="B48" s="2" t="s">
        <v>48</v>
      </c>
      <c r="C48">
        <v>75</v>
      </c>
      <c r="D48">
        <v>75</v>
      </c>
      <c r="E48">
        <v>0</v>
      </c>
      <c r="F48">
        <v>1</v>
      </c>
      <c r="G48">
        <v>0</v>
      </c>
      <c r="H48">
        <v>0</v>
      </c>
      <c r="I48">
        <v>0</v>
      </c>
      <c r="J48" t="s">
        <v>49</v>
      </c>
      <c r="K48">
        <v>46</v>
      </c>
      <c r="L48">
        <v>0</v>
      </c>
    </row>
    <row r="49" spans="1:12">
      <c r="A49" s="2" t="s">
        <v>39</v>
      </c>
      <c r="B49" s="2" t="s">
        <v>48</v>
      </c>
      <c r="C49">
        <v>75</v>
      </c>
      <c r="D49">
        <v>75</v>
      </c>
      <c r="E49">
        <v>0</v>
      </c>
      <c r="F49">
        <v>1</v>
      </c>
      <c r="G49">
        <v>0</v>
      </c>
      <c r="H49">
        <v>0</v>
      </c>
      <c r="I49">
        <v>0</v>
      </c>
      <c r="J49" t="s">
        <v>49</v>
      </c>
      <c r="K49">
        <v>47</v>
      </c>
      <c r="L49">
        <v>0</v>
      </c>
    </row>
    <row r="50" spans="1:12">
      <c r="A50" s="2" t="s">
        <v>39</v>
      </c>
      <c r="B50" s="2" t="s">
        <v>48</v>
      </c>
      <c r="C50">
        <v>75</v>
      </c>
      <c r="D50">
        <v>75</v>
      </c>
      <c r="E50">
        <v>0</v>
      </c>
      <c r="F50">
        <v>1</v>
      </c>
      <c r="G50">
        <v>0</v>
      </c>
      <c r="H50">
        <v>0</v>
      </c>
      <c r="I50">
        <v>0</v>
      </c>
      <c r="J50" t="s">
        <v>49</v>
      </c>
      <c r="K50">
        <v>48</v>
      </c>
      <c r="L50">
        <v>0</v>
      </c>
    </row>
    <row r="51" spans="1:12">
      <c r="A51" s="2" t="s">
        <v>39</v>
      </c>
      <c r="B51" s="2" t="s">
        <v>48</v>
      </c>
      <c r="C51">
        <v>75</v>
      </c>
      <c r="D51">
        <v>75</v>
      </c>
      <c r="E51">
        <v>0</v>
      </c>
      <c r="F51">
        <v>1</v>
      </c>
      <c r="G51">
        <v>0</v>
      </c>
      <c r="H51">
        <v>0</v>
      </c>
      <c r="I51">
        <v>0</v>
      </c>
      <c r="J51" t="s">
        <v>49</v>
      </c>
      <c r="K51">
        <v>49</v>
      </c>
      <c r="L51">
        <v>0</v>
      </c>
    </row>
    <row r="52" spans="1:12">
      <c r="A52" s="2" t="s">
        <v>39</v>
      </c>
      <c r="B52" s="2" t="s">
        <v>48</v>
      </c>
      <c r="C52">
        <v>75</v>
      </c>
      <c r="D52">
        <v>75</v>
      </c>
      <c r="E52">
        <v>0</v>
      </c>
      <c r="F52">
        <v>1</v>
      </c>
      <c r="G52">
        <v>0</v>
      </c>
      <c r="H52">
        <v>0</v>
      </c>
      <c r="I52">
        <v>0</v>
      </c>
      <c r="J52" t="s">
        <v>49</v>
      </c>
      <c r="K52">
        <v>50</v>
      </c>
      <c r="L52">
        <v>0</v>
      </c>
    </row>
    <row r="53" spans="1:12">
      <c r="A53" s="2" t="s">
        <v>39</v>
      </c>
      <c r="B53" s="2" t="s">
        <v>48</v>
      </c>
      <c r="C53">
        <v>75</v>
      </c>
      <c r="D53">
        <v>75</v>
      </c>
      <c r="E53">
        <v>0</v>
      </c>
      <c r="F53">
        <v>1</v>
      </c>
      <c r="G53">
        <v>0</v>
      </c>
      <c r="H53">
        <v>0</v>
      </c>
      <c r="I53">
        <v>0</v>
      </c>
      <c r="J53" t="s">
        <v>49</v>
      </c>
      <c r="K53">
        <v>51</v>
      </c>
      <c r="L53">
        <v>0</v>
      </c>
    </row>
    <row r="54" spans="1:12">
      <c r="A54" s="2" t="s">
        <v>39</v>
      </c>
      <c r="B54" s="2" t="s">
        <v>48</v>
      </c>
      <c r="C54">
        <v>75</v>
      </c>
      <c r="D54">
        <v>75</v>
      </c>
      <c r="E54">
        <v>0</v>
      </c>
      <c r="F54">
        <v>1</v>
      </c>
      <c r="G54">
        <v>0</v>
      </c>
      <c r="H54">
        <v>0</v>
      </c>
      <c r="I54">
        <v>0</v>
      </c>
      <c r="J54" t="s">
        <v>49</v>
      </c>
      <c r="K54">
        <v>52</v>
      </c>
      <c r="L54">
        <v>0</v>
      </c>
    </row>
    <row r="55" spans="1:12">
      <c r="A55" s="2" t="s">
        <v>39</v>
      </c>
      <c r="B55" s="2" t="s">
        <v>48</v>
      </c>
      <c r="C55">
        <v>75</v>
      </c>
      <c r="D55">
        <v>75</v>
      </c>
      <c r="E55">
        <v>0</v>
      </c>
      <c r="F55">
        <v>1</v>
      </c>
      <c r="G55">
        <v>0</v>
      </c>
      <c r="H55">
        <v>0</v>
      </c>
      <c r="I55">
        <v>0</v>
      </c>
      <c r="J55" t="s">
        <v>49</v>
      </c>
      <c r="K55">
        <v>53</v>
      </c>
      <c r="L55">
        <v>0</v>
      </c>
    </row>
    <row r="56" spans="1:12">
      <c r="A56" s="2" t="s">
        <v>39</v>
      </c>
      <c r="B56" s="2" t="s">
        <v>48</v>
      </c>
      <c r="C56">
        <v>75</v>
      </c>
      <c r="D56">
        <v>75</v>
      </c>
      <c r="E56">
        <v>0</v>
      </c>
      <c r="F56">
        <v>1</v>
      </c>
      <c r="G56">
        <v>0</v>
      </c>
      <c r="H56">
        <v>0</v>
      </c>
      <c r="I56">
        <v>0</v>
      </c>
      <c r="J56" t="s">
        <v>49</v>
      </c>
      <c r="K56">
        <v>54</v>
      </c>
      <c r="L56">
        <v>0</v>
      </c>
    </row>
    <row r="57" spans="1:12">
      <c r="A57" s="2" t="s">
        <v>39</v>
      </c>
      <c r="B57" s="2" t="s">
        <v>48</v>
      </c>
      <c r="C57">
        <v>75</v>
      </c>
      <c r="D57">
        <v>75</v>
      </c>
      <c r="E57">
        <v>0</v>
      </c>
      <c r="F57">
        <v>1</v>
      </c>
      <c r="G57">
        <v>0</v>
      </c>
      <c r="H57">
        <v>0</v>
      </c>
      <c r="I57">
        <v>0</v>
      </c>
      <c r="J57" t="s">
        <v>49</v>
      </c>
      <c r="K57">
        <v>55</v>
      </c>
      <c r="L57">
        <v>0</v>
      </c>
    </row>
    <row r="58" spans="1:12">
      <c r="A58" s="2" t="s">
        <v>39</v>
      </c>
      <c r="B58" s="2" t="s">
        <v>48</v>
      </c>
      <c r="C58">
        <v>75</v>
      </c>
      <c r="D58">
        <v>75</v>
      </c>
      <c r="E58">
        <v>0</v>
      </c>
      <c r="F58">
        <v>1</v>
      </c>
      <c r="G58">
        <v>0</v>
      </c>
      <c r="H58">
        <v>0</v>
      </c>
      <c r="I58">
        <v>0</v>
      </c>
      <c r="J58" t="s">
        <v>49</v>
      </c>
      <c r="K58">
        <v>56</v>
      </c>
      <c r="L58">
        <v>0</v>
      </c>
    </row>
    <row r="59" spans="1:12">
      <c r="A59" s="2" t="s">
        <v>39</v>
      </c>
      <c r="B59" s="2" t="s">
        <v>48</v>
      </c>
      <c r="C59">
        <v>75</v>
      </c>
      <c r="D59">
        <v>75</v>
      </c>
      <c r="E59">
        <v>0</v>
      </c>
      <c r="F59">
        <v>1</v>
      </c>
      <c r="G59">
        <v>0</v>
      </c>
      <c r="H59">
        <v>0</v>
      </c>
      <c r="I59">
        <v>0</v>
      </c>
      <c r="J59" t="s">
        <v>49</v>
      </c>
      <c r="K59">
        <v>57</v>
      </c>
      <c r="L59">
        <v>0</v>
      </c>
    </row>
    <row r="60" spans="1:12">
      <c r="A60" s="2" t="s">
        <v>39</v>
      </c>
      <c r="B60" s="2" t="s">
        <v>48</v>
      </c>
      <c r="C60">
        <v>75</v>
      </c>
      <c r="D60">
        <v>75</v>
      </c>
      <c r="E60">
        <v>0</v>
      </c>
      <c r="F60">
        <v>1</v>
      </c>
      <c r="G60">
        <v>0</v>
      </c>
      <c r="H60">
        <v>0</v>
      </c>
      <c r="I60">
        <v>0</v>
      </c>
      <c r="J60" t="s">
        <v>49</v>
      </c>
      <c r="K60">
        <v>58</v>
      </c>
      <c r="L60">
        <v>0</v>
      </c>
    </row>
    <row r="61" spans="1:12">
      <c r="A61" s="2" t="s">
        <v>39</v>
      </c>
      <c r="B61" s="2" t="s">
        <v>48</v>
      </c>
      <c r="C61">
        <v>75</v>
      </c>
      <c r="D61">
        <v>75</v>
      </c>
      <c r="E61">
        <v>0</v>
      </c>
      <c r="F61">
        <v>1</v>
      </c>
      <c r="G61">
        <v>0</v>
      </c>
      <c r="H61">
        <v>0</v>
      </c>
      <c r="I61">
        <v>0</v>
      </c>
      <c r="J61" t="s">
        <v>49</v>
      </c>
      <c r="K61">
        <v>59</v>
      </c>
      <c r="L61">
        <v>0</v>
      </c>
    </row>
    <row r="62" spans="1:12">
      <c r="A62" s="2" t="s">
        <v>39</v>
      </c>
      <c r="B62" s="2" t="s">
        <v>48</v>
      </c>
      <c r="C62">
        <v>75</v>
      </c>
      <c r="D62">
        <v>75</v>
      </c>
      <c r="E62">
        <v>0</v>
      </c>
      <c r="F62">
        <v>1</v>
      </c>
      <c r="G62">
        <v>0</v>
      </c>
      <c r="H62">
        <v>0</v>
      </c>
      <c r="I62">
        <v>0</v>
      </c>
      <c r="J62" t="s">
        <v>49</v>
      </c>
      <c r="K62">
        <v>60</v>
      </c>
      <c r="L62">
        <v>0</v>
      </c>
    </row>
    <row r="63" spans="1:12">
      <c r="A63" s="2" t="s">
        <v>39</v>
      </c>
      <c r="B63" s="2" t="s">
        <v>48</v>
      </c>
      <c r="C63">
        <v>75</v>
      </c>
      <c r="D63">
        <v>75</v>
      </c>
      <c r="E63">
        <v>0</v>
      </c>
      <c r="F63">
        <v>1</v>
      </c>
      <c r="G63">
        <v>0</v>
      </c>
      <c r="H63">
        <v>0</v>
      </c>
      <c r="I63">
        <v>0</v>
      </c>
      <c r="J63" t="s">
        <v>49</v>
      </c>
      <c r="K63">
        <v>61</v>
      </c>
      <c r="L63">
        <v>0</v>
      </c>
    </row>
    <row r="64" spans="1:12">
      <c r="A64" s="2" t="s">
        <v>39</v>
      </c>
      <c r="B64" s="2" t="s">
        <v>48</v>
      </c>
      <c r="C64">
        <v>75</v>
      </c>
      <c r="D64">
        <v>75</v>
      </c>
      <c r="E64">
        <v>0</v>
      </c>
      <c r="F64">
        <v>1</v>
      </c>
      <c r="G64">
        <v>0</v>
      </c>
      <c r="H64">
        <v>0</v>
      </c>
      <c r="I64">
        <v>0</v>
      </c>
      <c r="J64" t="s">
        <v>49</v>
      </c>
      <c r="K64">
        <v>62</v>
      </c>
      <c r="L64">
        <v>0</v>
      </c>
    </row>
    <row r="65" spans="1:12">
      <c r="A65" s="2" t="s">
        <v>39</v>
      </c>
      <c r="B65" s="2" t="s">
        <v>48</v>
      </c>
      <c r="C65">
        <v>75</v>
      </c>
      <c r="D65">
        <v>75</v>
      </c>
      <c r="E65">
        <v>0</v>
      </c>
      <c r="F65">
        <v>1</v>
      </c>
      <c r="G65">
        <v>0</v>
      </c>
      <c r="H65">
        <v>0</v>
      </c>
      <c r="I65">
        <v>0</v>
      </c>
      <c r="J65" t="s">
        <v>49</v>
      </c>
      <c r="K65">
        <v>63</v>
      </c>
      <c r="L65">
        <v>0</v>
      </c>
    </row>
    <row r="66" spans="1:12">
      <c r="A66" s="2" t="s">
        <v>39</v>
      </c>
      <c r="B66" s="2" t="s">
        <v>48</v>
      </c>
      <c r="C66">
        <v>75</v>
      </c>
      <c r="D66">
        <v>75</v>
      </c>
      <c r="E66">
        <v>0</v>
      </c>
      <c r="F66">
        <v>1</v>
      </c>
      <c r="G66">
        <v>0</v>
      </c>
      <c r="H66">
        <v>0</v>
      </c>
      <c r="I66">
        <v>0</v>
      </c>
      <c r="J66" t="s">
        <v>49</v>
      </c>
      <c r="K66">
        <v>64</v>
      </c>
      <c r="L66">
        <v>0</v>
      </c>
    </row>
    <row r="67" spans="1:12">
      <c r="A67" s="2" t="s">
        <v>39</v>
      </c>
      <c r="B67" s="2" t="s">
        <v>48</v>
      </c>
      <c r="C67">
        <v>75</v>
      </c>
      <c r="D67">
        <v>75</v>
      </c>
      <c r="E67">
        <v>0</v>
      </c>
      <c r="F67">
        <v>1</v>
      </c>
      <c r="G67">
        <v>0</v>
      </c>
      <c r="H67">
        <v>0</v>
      </c>
      <c r="I67">
        <v>0</v>
      </c>
      <c r="J67" t="s">
        <v>49</v>
      </c>
      <c r="K67">
        <v>65</v>
      </c>
      <c r="L67">
        <v>0</v>
      </c>
    </row>
    <row r="68" spans="1:12">
      <c r="A68" s="2" t="s">
        <v>39</v>
      </c>
      <c r="B68" s="2" t="s">
        <v>48</v>
      </c>
      <c r="C68">
        <v>75</v>
      </c>
      <c r="D68">
        <v>75</v>
      </c>
      <c r="E68">
        <v>0</v>
      </c>
      <c r="F68">
        <v>1</v>
      </c>
      <c r="G68">
        <v>0</v>
      </c>
      <c r="H68">
        <v>0</v>
      </c>
      <c r="I68">
        <v>0</v>
      </c>
      <c r="J68" t="s">
        <v>49</v>
      </c>
      <c r="K68">
        <v>66</v>
      </c>
      <c r="L68">
        <v>0</v>
      </c>
    </row>
    <row r="69" spans="1:12">
      <c r="A69" s="2" t="s">
        <v>39</v>
      </c>
      <c r="B69" s="2" t="s">
        <v>48</v>
      </c>
      <c r="C69">
        <v>75</v>
      </c>
      <c r="D69">
        <v>75</v>
      </c>
      <c r="E69">
        <v>0</v>
      </c>
      <c r="F69">
        <v>1</v>
      </c>
      <c r="G69">
        <v>0</v>
      </c>
      <c r="H69">
        <v>0</v>
      </c>
      <c r="I69">
        <v>0</v>
      </c>
      <c r="J69" t="s">
        <v>49</v>
      </c>
      <c r="K69">
        <v>67</v>
      </c>
      <c r="L69">
        <v>0</v>
      </c>
    </row>
    <row r="70" spans="1:12">
      <c r="A70" s="2" t="s">
        <v>39</v>
      </c>
      <c r="B70" s="2" t="s">
        <v>48</v>
      </c>
      <c r="C70">
        <v>75</v>
      </c>
      <c r="D70">
        <v>75</v>
      </c>
      <c r="E70">
        <v>0</v>
      </c>
      <c r="F70">
        <v>1</v>
      </c>
      <c r="G70">
        <v>0</v>
      </c>
      <c r="H70">
        <v>0</v>
      </c>
      <c r="I70">
        <v>0</v>
      </c>
      <c r="J70" t="s">
        <v>49</v>
      </c>
      <c r="K70">
        <v>68</v>
      </c>
      <c r="L70">
        <v>0</v>
      </c>
    </row>
    <row r="71" spans="1:12">
      <c r="A71" s="2" t="s">
        <v>39</v>
      </c>
      <c r="B71" s="2" t="s">
        <v>48</v>
      </c>
      <c r="C71">
        <v>75</v>
      </c>
      <c r="D71">
        <v>75</v>
      </c>
      <c r="E71">
        <v>0</v>
      </c>
      <c r="F71">
        <v>1</v>
      </c>
      <c r="G71">
        <v>0</v>
      </c>
      <c r="H71">
        <v>0</v>
      </c>
      <c r="I71">
        <v>0</v>
      </c>
      <c r="J71" t="s">
        <v>49</v>
      </c>
      <c r="K71">
        <v>69</v>
      </c>
      <c r="L71">
        <v>0</v>
      </c>
    </row>
    <row r="72" spans="1:12">
      <c r="A72" s="2" t="s">
        <v>39</v>
      </c>
      <c r="B72" s="2" t="s">
        <v>48</v>
      </c>
      <c r="C72">
        <v>75</v>
      </c>
      <c r="D72">
        <v>75</v>
      </c>
      <c r="E72">
        <v>0</v>
      </c>
      <c r="F72">
        <v>1</v>
      </c>
      <c r="G72">
        <v>0</v>
      </c>
      <c r="H72">
        <v>0</v>
      </c>
      <c r="I72">
        <v>0</v>
      </c>
      <c r="J72" t="s">
        <v>49</v>
      </c>
      <c r="K72">
        <v>70</v>
      </c>
      <c r="L72">
        <v>0</v>
      </c>
    </row>
    <row r="73" spans="1:12">
      <c r="A73" s="2" t="s">
        <v>39</v>
      </c>
      <c r="B73" s="2" t="s">
        <v>48</v>
      </c>
      <c r="C73">
        <v>75</v>
      </c>
      <c r="D73">
        <v>75</v>
      </c>
      <c r="E73">
        <v>0</v>
      </c>
      <c r="F73">
        <v>1</v>
      </c>
      <c r="G73">
        <v>0</v>
      </c>
      <c r="H73">
        <v>0</v>
      </c>
      <c r="I73">
        <v>0</v>
      </c>
      <c r="J73" t="s">
        <v>49</v>
      </c>
      <c r="K73">
        <v>71</v>
      </c>
      <c r="L73">
        <v>0</v>
      </c>
    </row>
    <row r="74" spans="1:12">
      <c r="A74" s="2" t="s">
        <v>39</v>
      </c>
      <c r="B74" s="2" t="s">
        <v>48</v>
      </c>
      <c r="C74">
        <v>75</v>
      </c>
      <c r="D74">
        <v>75</v>
      </c>
      <c r="E74">
        <v>0</v>
      </c>
      <c r="F74">
        <v>1</v>
      </c>
      <c r="G74">
        <v>0</v>
      </c>
      <c r="H74">
        <v>0</v>
      </c>
      <c r="I74">
        <v>0</v>
      </c>
      <c r="J74" t="s">
        <v>49</v>
      </c>
      <c r="K74">
        <v>72</v>
      </c>
      <c r="L74">
        <v>0</v>
      </c>
    </row>
    <row r="75" spans="1:12">
      <c r="A75" s="2" t="s">
        <v>39</v>
      </c>
      <c r="B75" s="2" t="s">
        <v>48</v>
      </c>
      <c r="C75">
        <v>75</v>
      </c>
      <c r="D75">
        <v>75</v>
      </c>
      <c r="E75">
        <v>0</v>
      </c>
      <c r="F75">
        <v>1</v>
      </c>
      <c r="G75">
        <v>0</v>
      </c>
      <c r="H75">
        <v>0</v>
      </c>
      <c r="I75">
        <v>0</v>
      </c>
      <c r="J75" t="s">
        <v>49</v>
      </c>
      <c r="K75">
        <v>73</v>
      </c>
      <c r="L75">
        <v>0</v>
      </c>
    </row>
    <row r="76" spans="1:12">
      <c r="A76" s="2" t="s">
        <v>39</v>
      </c>
      <c r="B76" s="2" t="s">
        <v>48</v>
      </c>
      <c r="C76">
        <v>75</v>
      </c>
      <c r="D76">
        <v>75</v>
      </c>
      <c r="E76">
        <v>0</v>
      </c>
      <c r="F76">
        <v>1</v>
      </c>
      <c r="G76">
        <v>0</v>
      </c>
      <c r="H76">
        <v>0</v>
      </c>
      <c r="I76">
        <v>0</v>
      </c>
      <c r="J76" t="s">
        <v>49</v>
      </c>
      <c r="K76">
        <v>74</v>
      </c>
      <c r="L76">
        <v>0</v>
      </c>
    </row>
    <row r="77" spans="1:12">
      <c r="A77" s="2" t="s">
        <v>39</v>
      </c>
      <c r="B77" s="2" t="s">
        <v>25</v>
      </c>
      <c r="C77">
        <v>30</v>
      </c>
      <c r="D77">
        <v>0</v>
      </c>
      <c r="E77">
        <v>-30</v>
      </c>
      <c r="F77">
        <v>2</v>
      </c>
      <c r="G77">
        <v>1</v>
      </c>
      <c r="H77">
        <v>75</v>
      </c>
      <c r="I77">
        <v>0</v>
      </c>
      <c r="J77" t="s">
        <v>49</v>
      </c>
      <c r="K77">
        <v>75</v>
      </c>
      <c r="L77">
        <v>0</v>
      </c>
    </row>
    <row r="78" spans="1:12">
      <c r="A78" s="2" t="s">
        <v>39</v>
      </c>
      <c r="B78" s="2" t="s">
        <v>25</v>
      </c>
      <c r="C78">
        <v>30</v>
      </c>
      <c r="D78">
        <v>0</v>
      </c>
      <c r="E78">
        <v>-30</v>
      </c>
      <c r="F78">
        <v>2</v>
      </c>
      <c r="G78">
        <v>1</v>
      </c>
      <c r="H78">
        <v>75</v>
      </c>
      <c r="I78">
        <v>0</v>
      </c>
      <c r="J78" t="s">
        <v>49</v>
      </c>
      <c r="K78">
        <v>75</v>
      </c>
      <c r="L78">
        <v>-1</v>
      </c>
    </row>
    <row r="79" spans="1:12">
      <c r="A79" s="2" t="s">
        <v>39</v>
      </c>
      <c r="B79" s="2" t="s">
        <v>25</v>
      </c>
      <c r="C79">
        <v>30</v>
      </c>
      <c r="D79">
        <v>0</v>
      </c>
      <c r="E79">
        <v>-30</v>
      </c>
      <c r="F79">
        <v>2</v>
      </c>
      <c r="G79">
        <v>1</v>
      </c>
      <c r="H79">
        <v>75</v>
      </c>
      <c r="I79">
        <v>0</v>
      </c>
      <c r="J79" t="s">
        <v>49</v>
      </c>
      <c r="K79">
        <v>75</v>
      </c>
      <c r="L79">
        <v>-2</v>
      </c>
    </row>
    <row r="80" spans="1:12">
      <c r="A80" s="2" t="s">
        <v>39</v>
      </c>
      <c r="B80" s="2" t="s">
        <v>25</v>
      </c>
      <c r="C80">
        <v>30</v>
      </c>
      <c r="D80">
        <v>0</v>
      </c>
      <c r="E80">
        <v>-30</v>
      </c>
      <c r="F80">
        <v>2</v>
      </c>
      <c r="G80">
        <v>1</v>
      </c>
      <c r="H80">
        <v>75</v>
      </c>
      <c r="I80">
        <v>0</v>
      </c>
      <c r="J80" t="s">
        <v>49</v>
      </c>
      <c r="K80">
        <v>75</v>
      </c>
      <c r="L80">
        <v>-3</v>
      </c>
    </row>
    <row r="81" spans="1:12">
      <c r="A81" s="2" t="s">
        <v>39</v>
      </c>
      <c r="B81" s="2" t="s">
        <v>25</v>
      </c>
      <c r="C81">
        <v>30</v>
      </c>
      <c r="D81">
        <v>0</v>
      </c>
      <c r="E81">
        <v>-30</v>
      </c>
      <c r="F81">
        <v>2</v>
      </c>
      <c r="G81">
        <v>1</v>
      </c>
      <c r="H81">
        <v>75</v>
      </c>
      <c r="I81">
        <v>0</v>
      </c>
      <c r="J81" t="s">
        <v>49</v>
      </c>
      <c r="K81">
        <v>75</v>
      </c>
      <c r="L81">
        <v>-4</v>
      </c>
    </row>
    <row r="82" spans="1:12">
      <c r="A82" s="2" t="s">
        <v>39</v>
      </c>
      <c r="B82" s="2" t="s">
        <v>25</v>
      </c>
      <c r="C82">
        <v>30</v>
      </c>
      <c r="D82">
        <v>0</v>
      </c>
      <c r="E82">
        <v>-30</v>
      </c>
      <c r="F82">
        <v>2</v>
      </c>
      <c r="G82">
        <v>1</v>
      </c>
      <c r="H82">
        <v>75</v>
      </c>
      <c r="I82">
        <v>0</v>
      </c>
      <c r="J82" t="s">
        <v>49</v>
      </c>
      <c r="K82">
        <v>75</v>
      </c>
      <c r="L82">
        <v>-5</v>
      </c>
    </row>
    <row r="83" spans="1:12">
      <c r="A83" s="2" t="s">
        <v>39</v>
      </c>
      <c r="B83" s="2" t="s">
        <v>25</v>
      </c>
      <c r="C83">
        <v>30</v>
      </c>
      <c r="D83">
        <v>0</v>
      </c>
      <c r="E83">
        <v>-30</v>
      </c>
      <c r="F83">
        <v>2</v>
      </c>
      <c r="G83">
        <v>1</v>
      </c>
      <c r="H83">
        <v>75</v>
      </c>
      <c r="I83">
        <v>0</v>
      </c>
      <c r="J83" t="s">
        <v>49</v>
      </c>
      <c r="K83">
        <v>75</v>
      </c>
      <c r="L83">
        <v>-6</v>
      </c>
    </row>
    <row r="84" spans="1:12">
      <c r="A84" s="2" t="s">
        <v>39</v>
      </c>
      <c r="B84" s="2" t="s">
        <v>25</v>
      </c>
      <c r="C84">
        <v>30</v>
      </c>
      <c r="D84">
        <v>0</v>
      </c>
      <c r="E84">
        <v>-30</v>
      </c>
      <c r="F84">
        <v>2</v>
      </c>
      <c r="G84">
        <v>1</v>
      </c>
      <c r="H84">
        <v>75</v>
      </c>
      <c r="I84">
        <v>0</v>
      </c>
      <c r="J84" t="s">
        <v>49</v>
      </c>
      <c r="K84">
        <v>75</v>
      </c>
      <c r="L84">
        <v>-7</v>
      </c>
    </row>
    <row r="85" spans="1:12">
      <c r="A85" s="2" t="s">
        <v>39</v>
      </c>
      <c r="B85" s="2" t="s">
        <v>25</v>
      </c>
      <c r="C85">
        <v>30</v>
      </c>
      <c r="D85">
        <v>0</v>
      </c>
      <c r="E85">
        <v>-30</v>
      </c>
      <c r="F85">
        <v>2</v>
      </c>
      <c r="G85">
        <v>1</v>
      </c>
      <c r="H85">
        <v>75</v>
      </c>
      <c r="I85">
        <v>0</v>
      </c>
      <c r="J85" t="s">
        <v>49</v>
      </c>
      <c r="K85">
        <v>75</v>
      </c>
      <c r="L85">
        <v>-8</v>
      </c>
    </row>
    <row r="86" spans="1:12">
      <c r="A86" s="2" t="s">
        <v>39</v>
      </c>
      <c r="B86" s="2" t="s">
        <v>25</v>
      </c>
      <c r="C86">
        <v>30</v>
      </c>
      <c r="D86">
        <v>0</v>
      </c>
      <c r="E86">
        <v>-30</v>
      </c>
      <c r="F86">
        <v>2</v>
      </c>
      <c r="G86">
        <v>1</v>
      </c>
      <c r="H86">
        <v>75</v>
      </c>
      <c r="I86">
        <v>0</v>
      </c>
      <c r="J86" t="s">
        <v>49</v>
      </c>
      <c r="K86">
        <v>75</v>
      </c>
      <c r="L86">
        <v>-9</v>
      </c>
    </row>
    <row r="87" spans="1:12">
      <c r="A87" s="2" t="s">
        <v>39</v>
      </c>
      <c r="B87" s="2" t="s">
        <v>25</v>
      </c>
      <c r="C87">
        <v>30</v>
      </c>
      <c r="D87">
        <v>0</v>
      </c>
      <c r="E87">
        <v>-30</v>
      </c>
      <c r="F87">
        <v>2</v>
      </c>
      <c r="G87">
        <v>1</v>
      </c>
      <c r="H87">
        <v>75</v>
      </c>
      <c r="I87">
        <v>0</v>
      </c>
      <c r="J87" t="s">
        <v>49</v>
      </c>
      <c r="K87">
        <v>75</v>
      </c>
      <c r="L87">
        <v>-10</v>
      </c>
    </row>
    <row r="88" spans="1:12">
      <c r="A88" s="2" t="s">
        <v>39</v>
      </c>
      <c r="B88" s="2" t="s">
        <v>25</v>
      </c>
      <c r="C88">
        <v>30</v>
      </c>
      <c r="D88">
        <v>0</v>
      </c>
      <c r="E88">
        <v>-30</v>
      </c>
      <c r="F88">
        <v>2</v>
      </c>
      <c r="G88">
        <v>1</v>
      </c>
      <c r="H88">
        <v>75</v>
      </c>
      <c r="I88">
        <v>0</v>
      </c>
      <c r="J88" t="s">
        <v>49</v>
      </c>
      <c r="K88">
        <v>75</v>
      </c>
      <c r="L88">
        <v>-11</v>
      </c>
    </row>
    <row r="89" spans="1:12">
      <c r="A89" s="2" t="s">
        <v>39</v>
      </c>
      <c r="B89" s="2" t="s">
        <v>25</v>
      </c>
      <c r="C89">
        <v>30</v>
      </c>
      <c r="D89">
        <v>0</v>
      </c>
      <c r="E89">
        <v>-30</v>
      </c>
      <c r="F89">
        <v>2</v>
      </c>
      <c r="G89">
        <v>1</v>
      </c>
      <c r="H89">
        <v>75</v>
      </c>
      <c r="I89">
        <v>0</v>
      </c>
      <c r="J89" t="s">
        <v>49</v>
      </c>
      <c r="K89">
        <v>75</v>
      </c>
      <c r="L89">
        <v>-12</v>
      </c>
    </row>
    <row r="90" spans="1:12">
      <c r="A90" s="2" t="s">
        <v>39</v>
      </c>
      <c r="B90" s="2" t="s">
        <v>25</v>
      </c>
      <c r="C90">
        <v>30</v>
      </c>
      <c r="D90">
        <v>0</v>
      </c>
      <c r="E90">
        <v>-30</v>
      </c>
      <c r="F90">
        <v>2</v>
      </c>
      <c r="G90">
        <v>1</v>
      </c>
      <c r="H90">
        <v>75</v>
      </c>
      <c r="I90">
        <v>0</v>
      </c>
      <c r="J90" t="s">
        <v>49</v>
      </c>
      <c r="K90">
        <v>75</v>
      </c>
      <c r="L90">
        <v>-13</v>
      </c>
    </row>
    <row r="91" spans="1:12">
      <c r="A91" s="2" t="s">
        <v>39</v>
      </c>
      <c r="B91" s="2" t="s">
        <v>25</v>
      </c>
      <c r="C91">
        <v>30</v>
      </c>
      <c r="D91">
        <v>0</v>
      </c>
      <c r="E91">
        <v>-30</v>
      </c>
      <c r="F91">
        <v>2</v>
      </c>
      <c r="G91">
        <v>1</v>
      </c>
      <c r="H91">
        <v>75</v>
      </c>
      <c r="I91">
        <v>0</v>
      </c>
      <c r="J91" t="s">
        <v>49</v>
      </c>
      <c r="K91">
        <v>75</v>
      </c>
      <c r="L91">
        <v>-14</v>
      </c>
    </row>
    <row r="92" spans="1:12">
      <c r="A92" s="2" t="s">
        <v>39</v>
      </c>
      <c r="B92" s="2" t="s">
        <v>25</v>
      </c>
      <c r="C92">
        <v>30</v>
      </c>
      <c r="D92">
        <v>0</v>
      </c>
      <c r="E92">
        <v>-30</v>
      </c>
      <c r="F92">
        <v>2</v>
      </c>
      <c r="G92">
        <v>1</v>
      </c>
      <c r="H92">
        <v>75</v>
      </c>
      <c r="I92">
        <v>0</v>
      </c>
      <c r="J92" t="s">
        <v>49</v>
      </c>
      <c r="K92">
        <v>75</v>
      </c>
      <c r="L92">
        <v>-15</v>
      </c>
    </row>
    <row r="93" spans="1:12">
      <c r="A93" s="2" t="s">
        <v>39</v>
      </c>
      <c r="B93" s="2" t="s">
        <v>25</v>
      </c>
      <c r="C93">
        <v>30</v>
      </c>
      <c r="D93">
        <v>0</v>
      </c>
      <c r="E93">
        <v>-30</v>
      </c>
      <c r="F93">
        <v>2</v>
      </c>
      <c r="G93">
        <v>1</v>
      </c>
      <c r="H93">
        <v>75</v>
      </c>
      <c r="I93">
        <v>0</v>
      </c>
      <c r="J93" t="s">
        <v>49</v>
      </c>
      <c r="K93">
        <v>75</v>
      </c>
      <c r="L93">
        <v>-16</v>
      </c>
    </row>
    <row r="94" spans="1:12">
      <c r="A94" s="2" t="s">
        <v>39</v>
      </c>
      <c r="B94" s="2" t="s">
        <v>25</v>
      </c>
      <c r="C94">
        <v>30</v>
      </c>
      <c r="D94">
        <v>0</v>
      </c>
      <c r="E94">
        <v>-30</v>
      </c>
      <c r="F94">
        <v>2</v>
      </c>
      <c r="G94">
        <v>1</v>
      </c>
      <c r="H94">
        <v>75</v>
      </c>
      <c r="I94">
        <v>0</v>
      </c>
      <c r="J94" t="s">
        <v>49</v>
      </c>
      <c r="K94">
        <v>75</v>
      </c>
      <c r="L94">
        <v>-17</v>
      </c>
    </row>
    <row r="95" spans="1:12">
      <c r="A95" s="2" t="s">
        <v>39</v>
      </c>
      <c r="B95" s="2" t="s">
        <v>25</v>
      </c>
      <c r="C95">
        <v>30</v>
      </c>
      <c r="D95">
        <v>0</v>
      </c>
      <c r="E95">
        <v>-30</v>
      </c>
      <c r="F95">
        <v>2</v>
      </c>
      <c r="G95">
        <v>1</v>
      </c>
      <c r="H95">
        <v>75</v>
      </c>
      <c r="I95">
        <v>0</v>
      </c>
      <c r="J95" t="s">
        <v>49</v>
      </c>
      <c r="K95">
        <v>75</v>
      </c>
      <c r="L95">
        <v>-18</v>
      </c>
    </row>
    <row r="96" spans="1:12">
      <c r="A96" s="2" t="s">
        <v>39</v>
      </c>
      <c r="B96" s="2" t="s">
        <v>25</v>
      </c>
      <c r="C96">
        <v>30</v>
      </c>
      <c r="D96">
        <v>0</v>
      </c>
      <c r="E96">
        <v>-30</v>
      </c>
      <c r="F96">
        <v>2</v>
      </c>
      <c r="G96">
        <v>1</v>
      </c>
      <c r="H96">
        <v>75</v>
      </c>
      <c r="I96">
        <v>0</v>
      </c>
      <c r="J96" t="s">
        <v>49</v>
      </c>
      <c r="K96">
        <v>75</v>
      </c>
      <c r="L96">
        <v>-19</v>
      </c>
    </row>
    <row r="97" spans="1:12">
      <c r="A97" s="2" t="s">
        <v>39</v>
      </c>
      <c r="B97" s="2" t="s">
        <v>25</v>
      </c>
      <c r="C97">
        <v>30</v>
      </c>
      <c r="D97">
        <v>0</v>
      </c>
      <c r="E97">
        <v>-30</v>
      </c>
      <c r="F97">
        <v>2</v>
      </c>
      <c r="G97">
        <v>1</v>
      </c>
      <c r="H97">
        <v>75</v>
      </c>
      <c r="I97">
        <v>0</v>
      </c>
      <c r="J97" t="s">
        <v>49</v>
      </c>
      <c r="K97">
        <v>75</v>
      </c>
      <c r="L97">
        <v>-20</v>
      </c>
    </row>
    <row r="98" spans="1:12">
      <c r="A98" s="2" t="s">
        <v>39</v>
      </c>
      <c r="B98" s="2" t="s">
        <v>25</v>
      </c>
      <c r="C98">
        <v>30</v>
      </c>
      <c r="D98">
        <v>0</v>
      </c>
      <c r="E98">
        <v>-30</v>
      </c>
      <c r="F98">
        <v>2</v>
      </c>
      <c r="G98">
        <v>1</v>
      </c>
      <c r="H98">
        <v>75</v>
      </c>
      <c r="I98">
        <v>0</v>
      </c>
      <c r="J98" t="s">
        <v>49</v>
      </c>
      <c r="K98">
        <v>75</v>
      </c>
      <c r="L98">
        <v>-21</v>
      </c>
    </row>
    <row r="99" spans="1:12">
      <c r="A99" s="2" t="s">
        <v>39</v>
      </c>
      <c r="B99" s="2" t="s">
        <v>25</v>
      </c>
      <c r="C99">
        <v>30</v>
      </c>
      <c r="D99">
        <v>0</v>
      </c>
      <c r="E99">
        <v>-30</v>
      </c>
      <c r="F99">
        <v>2</v>
      </c>
      <c r="G99">
        <v>1</v>
      </c>
      <c r="H99">
        <v>75</v>
      </c>
      <c r="I99">
        <v>0</v>
      </c>
      <c r="J99" t="s">
        <v>49</v>
      </c>
      <c r="K99">
        <v>75</v>
      </c>
      <c r="L99">
        <v>-22</v>
      </c>
    </row>
    <row r="100" spans="1:12">
      <c r="A100" s="2" t="s">
        <v>39</v>
      </c>
      <c r="B100" s="2" t="s">
        <v>25</v>
      </c>
      <c r="C100">
        <v>30</v>
      </c>
      <c r="D100">
        <v>0</v>
      </c>
      <c r="E100">
        <v>-30</v>
      </c>
      <c r="F100">
        <v>2</v>
      </c>
      <c r="G100">
        <v>1</v>
      </c>
      <c r="H100">
        <v>75</v>
      </c>
      <c r="I100">
        <v>0</v>
      </c>
      <c r="J100" t="s">
        <v>49</v>
      </c>
      <c r="K100">
        <v>75</v>
      </c>
      <c r="L100">
        <v>-23</v>
      </c>
    </row>
    <row r="101" spans="1:12">
      <c r="A101" s="2" t="s">
        <v>39</v>
      </c>
      <c r="B101" s="2" t="s">
        <v>25</v>
      </c>
      <c r="C101">
        <v>30</v>
      </c>
      <c r="D101">
        <v>0</v>
      </c>
      <c r="E101">
        <v>-30</v>
      </c>
      <c r="F101">
        <v>2</v>
      </c>
      <c r="G101">
        <v>1</v>
      </c>
      <c r="H101">
        <v>75</v>
      </c>
      <c r="I101">
        <v>0</v>
      </c>
      <c r="J101" t="s">
        <v>49</v>
      </c>
      <c r="K101">
        <v>75</v>
      </c>
      <c r="L101">
        <v>-24</v>
      </c>
    </row>
    <row r="102" spans="1:12">
      <c r="A102" s="2" t="s">
        <v>39</v>
      </c>
      <c r="B102" s="2" t="s">
        <v>25</v>
      </c>
      <c r="C102">
        <v>30</v>
      </c>
      <c r="D102">
        <v>0</v>
      </c>
      <c r="E102">
        <v>-30</v>
      </c>
      <c r="F102">
        <v>2</v>
      </c>
      <c r="G102">
        <v>1</v>
      </c>
      <c r="H102">
        <v>75</v>
      </c>
      <c r="I102">
        <v>0</v>
      </c>
      <c r="J102" t="s">
        <v>49</v>
      </c>
      <c r="K102">
        <v>75</v>
      </c>
      <c r="L102">
        <v>-25</v>
      </c>
    </row>
    <row r="103" spans="1:12">
      <c r="A103" s="2" t="s">
        <v>39</v>
      </c>
      <c r="B103" s="2" t="s">
        <v>25</v>
      </c>
      <c r="C103">
        <v>30</v>
      </c>
      <c r="D103">
        <v>0</v>
      </c>
      <c r="E103">
        <v>-30</v>
      </c>
      <c r="F103">
        <v>2</v>
      </c>
      <c r="G103">
        <v>1</v>
      </c>
      <c r="H103">
        <v>75</v>
      </c>
      <c r="I103">
        <v>0</v>
      </c>
      <c r="J103" t="s">
        <v>49</v>
      </c>
      <c r="K103">
        <v>75</v>
      </c>
      <c r="L103">
        <v>-26</v>
      </c>
    </row>
    <row r="104" spans="1:12">
      <c r="A104" s="2" t="s">
        <v>39</v>
      </c>
      <c r="B104" s="2" t="s">
        <v>25</v>
      </c>
      <c r="C104">
        <v>30</v>
      </c>
      <c r="D104">
        <v>0</v>
      </c>
      <c r="E104">
        <v>-30</v>
      </c>
      <c r="F104">
        <v>2</v>
      </c>
      <c r="G104">
        <v>1</v>
      </c>
      <c r="H104">
        <v>75</v>
      </c>
      <c r="I104">
        <v>0</v>
      </c>
      <c r="J104" t="s">
        <v>49</v>
      </c>
      <c r="K104">
        <v>75</v>
      </c>
      <c r="L104">
        <v>-27</v>
      </c>
    </row>
    <row r="105" spans="1:12">
      <c r="A105" s="2" t="s">
        <v>39</v>
      </c>
      <c r="B105" s="2" t="s">
        <v>25</v>
      </c>
      <c r="C105">
        <v>30</v>
      </c>
      <c r="D105">
        <v>0</v>
      </c>
      <c r="E105">
        <v>-30</v>
      </c>
      <c r="F105">
        <v>2</v>
      </c>
      <c r="G105">
        <v>1</v>
      </c>
      <c r="H105">
        <v>75</v>
      </c>
      <c r="I105">
        <v>0</v>
      </c>
      <c r="J105" t="s">
        <v>49</v>
      </c>
      <c r="K105">
        <v>75</v>
      </c>
      <c r="L105">
        <v>-28</v>
      </c>
    </row>
    <row r="106" spans="1:12">
      <c r="A106" s="2" t="s">
        <v>39</v>
      </c>
      <c r="B106" s="2" t="s">
        <v>25</v>
      </c>
      <c r="C106">
        <v>30</v>
      </c>
      <c r="D106">
        <v>0</v>
      </c>
      <c r="E106">
        <v>-30</v>
      </c>
      <c r="F106">
        <v>2</v>
      </c>
      <c r="G106">
        <v>1</v>
      </c>
      <c r="H106">
        <v>75</v>
      </c>
      <c r="I106">
        <v>0</v>
      </c>
      <c r="J106" t="s">
        <v>49</v>
      </c>
      <c r="K106">
        <v>75</v>
      </c>
      <c r="L106">
        <v>-29</v>
      </c>
    </row>
    <row r="107" spans="1:12">
      <c r="A107" s="2" t="s">
        <v>39</v>
      </c>
      <c r="B107" s="2" t="s">
        <v>48</v>
      </c>
      <c r="C107">
        <v>83</v>
      </c>
      <c r="D107">
        <v>83</v>
      </c>
      <c r="E107">
        <v>0</v>
      </c>
      <c r="F107">
        <v>3</v>
      </c>
      <c r="G107">
        <v>2</v>
      </c>
      <c r="H107">
        <v>75</v>
      </c>
      <c r="I107">
        <v>-30</v>
      </c>
      <c r="J107" t="s">
        <v>49</v>
      </c>
      <c r="K107">
        <v>75</v>
      </c>
      <c r="L107">
        <v>-30</v>
      </c>
    </row>
    <row r="108" spans="1:12">
      <c r="A108" s="2" t="s">
        <v>39</v>
      </c>
      <c r="B108" s="2" t="s">
        <v>48</v>
      </c>
      <c r="C108">
        <v>83</v>
      </c>
      <c r="D108">
        <v>83</v>
      </c>
      <c r="E108">
        <v>0</v>
      </c>
      <c r="F108">
        <v>3</v>
      </c>
      <c r="G108">
        <v>2</v>
      </c>
      <c r="H108">
        <v>75</v>
      </c>
      <c r="I108">
        <v>-30</v>
      </c>
      <c r="J108" t="s">
        <v>49</v>
      </c>
      <c r="K108">
        <v>76</v>
      </c>
      <c r="L108">
        <v>-30</v>
      </c>
    </row>
    <row r="109" spans="1:12">
      <c r="A109" s="2" t="s">
        <v>39</v>
      </c>
      <c r="B109" s="2" t="s">
        <v>48</v>
      </c>
      <c r="C109">
        <v>83</v>
      </c>
      <c r="D109">
        <v>83</v>
      </c>
      <c r="E109">
        <v>0</v>
      </c>
      <c r="F109">
        <v>3</v>
      </c>
      <c r="G109">
        <v>2</v>
      </c>
      <c r="H109">
        <v>75</v>
      </c>
      <c r="I109">
        <v>-30</v>
      </c>
      <c r="J109" t="s">
        <v>49</v>
      </c>
      <c r="K109">
        <v>77</v>
      </c>
      <c r="L109">
        <v>-30</v>
      </c>
    </row>
    <row r="110" spans="1:12">
      <c r="A110" s="2" t="s">
        <v>39</v>
      </c>
      <c r="B110" s="2" t="s">
        <v>48</v>
      </c>
      <c r="C110">
        <v>83</v>
      </c>
      <c r="D110">
        <v>83</v>
      </c>
      <c r="E110">
        <v>0</v>
      </c>
      <c r="F110">
        <v>3</v>
      </c>
      <c r="G110">
        <v>2</v>
      </c>
      <c r="H110">
        <v>75</v>
      </c>
      <c r="I110">
        <v>-30</v>
      </c>
      <c r="J110" t="s">
        <v>49</v>
      </c>
      <c r="K110">
        <v>78</v>
      </c>
      <c r="L110">
        <v>-30</v>
      </c>
    </row>
    <row r="111" spans="1:12">
      <c r="A111" s="2" t="s">
        <v>39</v>
      </c>
      <c r="B111" s="2" t="s">
        <v>48</v>
      </c>
      <c r="C111">
        <v>83</v>
      </c>
      <c r="D111">
        <v>83</v>
      </c>
      <c r="E111">
        <v>0</v>
      </c>
      <c r="F111">
        <v>3</v>
      </c>
      <c r="G111">
        <v>2</v>
      </c>
      <c r="H111">
        <v>75</v>
      </c>
      <c r="I111">
        <v>-30</v>
      </c>
      <c r="J111" t="s">
        <v>49</v>
      </c>
      <c r="K111">
        <v>79</v>
      </c>
      <c r="L111">
        <v>-30</v>
      </c>
    </row>
    <row r="112" spans="1:12">
      <c r="A112" s="2" t="s">
        <v>39</v>
      </c>
      <c r="B112" s="2" t="s">
        <v>48</v>
      </c>
      <c r="C112">
        <v>83</v>
      </c>
      <c r="D112">
        <v>83</v>
      </c>
      <c r="E112">
        <v>0</v>
      </c>
      <c r="F112">
        <v>3</v>
      </c>
      <c r="G112">
        <v>2</v>
      </c>
      <c r="H112">
        <v>75</v>
      </c>
      <c r="I112">
        <v>-30</v>
      </c>
      <c r="J112" t="s">
        <v>49</v>
      </c>
      <c r="K112">
        <v>80</v>
      </c>
      <c r="L112">
        <v>-30</v>
      </c>
    </row>
    <row r="113" spans="1:12">
      <c r="A113" s="2" t="s">
        <v>39</v>
      </c>
      <c r="B113" s="2" t="s">
        <v>48</v>
      </c>
      <c r="C113">
        <v>83</v>
      </c>
      <c r="D113">
        <v>83</v>
      </c>
      <c r="E113">
        <v>0</v>
      </c>
      <c r="F113">
        <v>3</v>
      </c>
      <c r="G113">
        <v>2</v>
      </c>
      <c r="H113">
        <v>75</v>
      </c>
      <c r="I113">
        <v>-30</v>
      </c>
      <c r="J113" t="s">
        <v>49</v>
      </c>
      <c r="K113">
        <v>81</v>
      </c>
      <c r="L113">
        <v>-30</v>
      </c>
    </row>
    <row r="114" spans="1:12">
      <c r="A114" s="2" t="s">
        <v>39</v>
      </c>
      <c r="B114" s="2" t="s">
        <v>48</v>
      </c>
      <c r="C114">
        <v>83</v>
      </c>
      <c r="D114">
        <v>83</v>
      </c>
      <c r="E114">
        <v>0</v>
      </c>
      <c r="F114">
        <v>3</v>
      </c>
      <c r="G114">
        <v>2</v>
      </c>
      <c r="H114">
        <v>75</v>
      </c>
      <c r="I114">
        <v>-30</v>
      </c>
      <c r="J114" t="s">
        <v>49</v>
      </c>
      <c r="K114">
        <v>82</v>
      </c>
      <c r="L114">
        <v>-30</v>
      </c>
    </row>
    <row r="115" spans="1:12">
      <c r="A115" s="2" t="s">
        <v>39</v>
      </c>
      <c r="B115" s="2" t="s">
        <v>48</v>
      </c>
      <c r="C115">
        <v>83</v>
      </c>
      <c r="D115">
        <v>83</v>
      </c>
      <c r="E115">
        <v>0</v>
      </c>
      <c r="F115">
        <v>3</v>
      </c>
      <c r="G115">
        <v>2</v>
      </c>
      <c r="H115">
        <v>75</v>
      </c>
      <c r="I115">
        <v>-30</v>
      </c>
      <c r="J115" t="s">
        <v>49</v>
      </c>
      <c r="K115">
        <v>83</v>
      </c>
      <c r="L115">
        <v>-30</v>
      </c>
    </row>
    <row r="116" spans="1:12">
      <c r="A116" s="2" t="s">
        <v>39</v>
      </c>
      <c r="B116" s="2" t="s">
        <v>48</v>
      </c>
      <c r="C116">
        <v>83</v>
      </c>
      <c r="D116">
        <v>83</v>
      </c>
      <c r="E116">
        <v>0</v>
      </c>
      <c r="F116">
        <v>3</v>
      </c>
      <c r="G116">
        <v>2</v>
      </c>
      <c r="H116">
        <v>75</v>
      </c>
      <c r="I116">
        <v>-30</v>
      </c>
      <c r="J116" t="s">
        <v>49</v>
      </c>
      <c r="K116">
        <v>84</v>
      </c>
      <c r="L116">
        <v>-30</v>
      </c>
    </row>
    <row r="117" spans="1:12">
      <c r="A117" s="2" t="s">
        <v>39</v>
      </c>
      <c r="B117" s="2" t="s">
        <v>48</v>
      </c>
      <c r="C117">
        <v>83</v>
      </c>
      <c r="D117">
        <v>83</v>
      </c>
      <c r="E117">
        <v>0</v>
      </c>
      <c r="F117">
        <v>3</v>
      </c>
      <c r="G117">
        <v>2</v>
      </c>
      <c r="H117">
        <v>75</v>
      </c>
      <c r="I117">
        <v>-30</v>
      </c>
      <c r="J117" t="s">
        <v>49</v>
      </c>
      <c r="K117">
        <v>85</v>
      </c>
      <c r="L117">
        <v>-30</v>
      </c>
    </row>
    <row r="118" spans="1:12">
      <c r="A118" s="2" t="s">
        <v>39</v>
      </c>
      <c r="B118" s="2" t="s">
        <v>48</v>
      </c>
      <c r="C118">
        <v>83</v>
      </c>
      <c r="D118">
        <v>83</v>
      </c>
      <c r="E118">
        <v>0</v>
      </c>
      <c r="F118">
        <v>3</v>
      </c>
      <c r="G118">
        <v>2</v>
      </c>
      <c r="H118">
        <v>75</v>
      </c>
      <c r="I118">
        <v>-30</v>
      </c>
      <c r="J118" t="s">
        <v>49</v>
      </c>
      <c r="K118">
        <v>86</v>
      </c>
      <c r="L118">
        <v>-30</v>
      </c>
    </row>
    <row r="119" spans="1:12">
      <c r="A119" s="2" t="s">
        <v>39</v>
      </c>
      <c r="B119" s="2" t="s">
        <v>48</v>
      </c>
      <c r="C119">
        <v>83</v>
      </c>
      <c r="D119">
        <v>83</v>
      </c>
      <c r="E119">
        <v>0</v>
      </c>
      <c r="F119">
        <v>3</v>
      </c>
      <c r="G119">
        <v>2</v>
      </c>
      <c r="H119">
        <v>75</v>
      </c>
      <c r="I119">
        <v>-30</v>
      </c>
      <c r="J119" t="s">
        <v>49</v>
      </c>
      <c r="K119">
        <v>87</v>
      </c>
      <c r="L119">
        <v>-30</v>
      </c>
    </row>
    <row r="120" spans="1:12">
      <c r="A120" s="2" t="s">
        <v>39</v>
      </c>
      <c r="B120" s="2" t="s">
        <v>48</v>
      </c>
      <c r="C120">
        <v>83</v>
      </c>
      <c r="D120">
        <v>83</v>
      </c>
      <c r="E120">
        <v>0</v>
      </c>
      <c r="F120">
        <v>3</v>
      </c>
      <c r="G120">
        <v>2</v>
      </c>
      <c r="H120">
        <v>75</v>
      </c>
      <c r="I120">
        <v>-30</v>
      </c>
      <c r="J120" t="s">
        <v>49</v>
      </c>
      <c r="K120">
        <v>88</v>
      </c>
      <c r="L120">
        <v>-30</v>
      </c>
    </row>
    <row r="121" spans="1:12">
      <c r="A121" s="2" t="s">
        <v>39</v>
      </c>
      <c r="B121" s="2" t="s">
        <v>48</v>
      </c>
      <c r="C121">
        <v>83</v>
      </c>
      <c r="D121">
        <v>83</v>
      </c>
      <c r="E121">
        <v>0</v>
      </c>
      <c r="F121">
        <v>3</v>
      </c>
      <c r="G121">
        <v>2</v>
      </c>
      <c r="H121">
        <v>75</v>
      </c>
      <c r="I121">
        <v>-30</v>
      </c>
      <c r="J121" t="s">
        <v>49</v>
      </c>
      <c r="K121">
        <v>89</v>
      </c>
      <c r="L121">
        <v>-30</v>
      </c>
    </row>
    <row r="122" spans="1:12">
      <c r="A122" s="2" t="s">
        <v>39</v>
      </c>
      <c r="B122" s="2" t="s">
        <v>48</v>
      </c>
      <c r="C122">
        <v>83</v>
      </c>
      <c r="D122">
        <v>83</v>
      </c>
      <c r="E122">
        <v>0</v>
      </c>
      <c r="F122">
        <v>3</v>
      </c>
      <c r="G122">
        <v>2</v>
      </c>
      <c r="H122">
        <v>75</v>
      </c>
      <c r="I122">
        <v>-30</v>
      </c>
      <c r="J122" t="s">
        <v>49</v>
      </c>
      <c r="K122">
        <v>90</v>
      </c>
      <c r="L122">
        <v>-30</v>
      </c>
    </row>
    <row r="123" spans="1:12">
      <c r="A123" s="2" t="s">
        <v>39</v>
      </c>
      <c r="B123" s="2" t="s">
        <v>48</v>
      </c>
      <c r="C123">
        <v>83</v>
      </c>
      <c r="D123">
        <v>83</v>
      </c>
      <c r="E123">
        <v>0</v>
      </c>
      <c r="F123">
        <v>3</v>
      </c>
      <c r="G123">
        <v>2</v>
      </c>
      <c r="H123">
        <v>75</v>
      </c>
      <c r="I123">
        <v>-30</v>
      </c>
      <c r="J123" t="s">
        <v>49</v>
      </c>
      <c r="K123">
        <v>91</v>
      </c>
      <c r="L123">
        <v>-30</v>
      </c>
    </row>
    <row r="124" spans="1:12">
      <c r="A124" s="2" t="s">
        <v>39</v>
      </c>
      <c r="B124" s="2" t="s">
        <v>48</v>
      </c>
      <c r="C124">
        <v>83</v>
      </c>
      <c r="D124">
        <v>83</v>
      </c>
      <c r="E124">
        <v>0</v>
      </c>
      <c r="F124">
        <v>3</v>
      </c>
      <c r="G124">
        <v>2</v>
      </c>
      <c r="H124">
        <v>75</v>
      </c>
      <c r="I124">
        <v>-30</v>
      </c>
      <c r="J124" t="s">
        <v>49</v>
      </c>
      <c r="K124">
        <v>92</v>
      </c>
      <c r="L124">
        <v>-30</v>
      </c>
    </row>
    <row r="125" spans="1:12">
      <c r="A125" s="2" t="s">
        <v>39</v>
      </c>
      <c r="B125" s="2" t="s">
        <v>48</v>
      </c>
      <c r="C125">
        <v>83</v>
      </c>
      <c r="D125">
        <v>83</v>
      </c>
      <c r="E125">
        <v>0</v>
      </c>
      <c r="F125">
        <v>3</v>
      </c>
      <c r="G125">
        <v>2</v>
      </c>
      <c r="H125">
        <v>75</v>
      </c>
      <c r="I125">
        <v>-30</v>
      </c>
      <c r="J125" t="s">
        <v>49</v>
      </c>
      <c r="K125">
        <v>93</v>
      </c>
      <c r="L125">
        <v>-30</v>
      </c>
    </row>
    <row r="126" spans="1:12">
      <c r="A126" s="2" t="s">
        <v>39</v>
      </c>
      <c r="B126" s="2" t="s">
        <v>48</v>
      </c>
      <c r="C126">
        <v>83</v>
      </c>
      <c r="D126">
        <v>83</v>
      </c>
      <c r="E126">
        <v>0</v>
      </c>
      <c r="F126">
        <v>3</v>
      </c>
      <c r="G126">
        <v>2</v>
      </c>
      <c r="H126">
        <v>75</v>
      </c>
      <c r="I126">
        <v>-30</v>
      </c>
      <c r="J126" t="s">
        <v>49</v>
      </c>
      <c r="K126">
        <v>94</v>
      </c>
      <c r="L126">
        <v>-30</v>
      </c>
    </row>
    <row r="127" spans="1:12">
      <c r="A127" s="2" t="s">
        <v>39</v>
      </c>
      <c r="B127" s="2" t="s">
        <v>48</v>
      </c>
      <c r="C127">
        <v>83</v>
      </c>
      <c r="D127">
        <v>83</v>
      </c>
      <c r="E127">
        <v>0</v>
      </c>
      <c r="F127">
        <v>3</v>
      </c>
      <c r="G127">
        <v>2</v>
      </c>
      <c r="H127">
        <v>75</v>
      </c>
      <c r="I127">
        <v>-30</v>
      </c>
      <c r="J127" t="s">
        <v>49</v>
      </c>
      <c r="K127">
        <v>95</v>
      </c>
      <c r="L127">
        <v>-30</v>
      </c>
    </row>
    <row r="128" spans="1:12">
      <c r="A128" s="2" t="s">
        <v>39</v>
      </c>
      <c r="B128" s="2" t="s">
        <v>48</v>
      </c>
      <c r="C128">
        <v>83</v>
      </c>
      <c r="D128">
        <v>83</v>
      </c>
      <c r="E128">
        <v>0</v>
      </c>
      <c r="F128">
        <v>3</v>
      </c>
      <c r="G128">
        <v>2</v>
      </c>
      <c r="H128">
        <v>75</v>
      </c>
      <c r="I128">
        <v>-30</v>
      </c>
      <c r="J128" t="s">
        <v>49</v>
      </c>
      <c r="K128">
        <v>96</v>
      </c>
      <c r="L128">
        <v>-30</v>
      </c>
    </row>
    <row r="129" spans="1:12">
      <c r="A129" s="2" t="s">
        <v>39</v>
      </c>
      <c r="B129" s="2" t="s">
        <v>48</v>
      </c>
      <c r="C129">
        <v>83</v>
      </c>
      <c r="D129">
        <v>83</v>
      </c>
      <c r="E129">
        <v>0</v>
      </c>
      <c r="F129">
        <v>3</v>
      </c>
      <c r="G129">
        <v>2</v>
      </c>
      <c r="H129">
        <v>75</v>
      </c>
      <c r="I129">
        <v>-30</v>
      </c>
      <c r="J129" t="s">
        <v>49</v>
      </c>
      <c r="K129">
        <v>97</v>
      </c>
      <c r="L129">
        <v>-30</v>
      </c>
    </row>
    <row r="130" spans="1:12">
      <c r="A130" s="2" t="s">
        <v>39</v>
      </c>
      <c r="B130" s="2" t="s">
        <v>48</v>
      </c>
      <c r="C130">
        <v>83</v>
      </c>
      <c r="D130">
        <v>83</v>
      </c>
      <c r="E130">
        <v>0</v>
      </c>
      <c r="F130">
        <v>3</v>
      </c>
      <c r="G130">
        <v>2</v>
      </c>
      <c r="H130">
        <v>75</v>
      </c>
      <c r="I130">
        <v>-30</v>
      </c>
      <c r="J130" t="s">
        <v>49</v>
      </c>
      <c r="K130">
        <v>98</v>
      </c>
      <c r="L130">
        <v>-30</v>
      </c>
    </row>
    <row r="131" spans="1:12">
      <c r="A131" s="2" t="s">
        <v>39</v>
      </c>
      <c r="B131" s="2" t="s">
        <v>48</v>
      </c>
      <c r="C131">
        <v>83</v>
      </c>
      <c r="D131">
        <v>83</v>
      </c>
      <c r="E131">
        <v>0</v>
      </c>
      <c r="F131">
        <v>3</v>
      </c>
      <c r="G131">
        <v>2</v>
      </c>
      <c r="H131">
        <v>75</v>
      </c>
      <c r="I131">
        <v>-30</v>
      </c>
      <c r="J131" t="s">
        <v>49</v>
      </c>
      <c r="K131">
        <v>99</v>
      </c>
      <c r="L131">
        <v>-30</v>
      </c>
    </row>
    <row r="132" spans="1:12">
      <c r="A132" s="2" t="s">
        <v>39</v>
      </c>
      <c r="B132" s="2" t="s">
        <v>48</v>
      </c>
      <c r="C132">
        <v>83</v>
      </c>
      <c r="D132">
        <v>83</v>
      </c>
      <c r="E132">
        <v>0</v>
      </c>
      <c r="F132">
        <v>3</v>
      </c>
      <c r="G132">
        <v>2</v>
      </c>
      <c r="H132">
        <v>75</v>
      </c>
      <c r="I132">
        <v>-30</v>
      </c>
      <c r="J132" t="s">
        <v>49</v>
      </c>
      <c r="K132">
        <v>100</v>
      </c>
      <c r="L132">
        <v>-30</v>
      </c>
    </row>
    <row r="133" spans="1:12">
      <c r="A133" s="2" t="s">
        <v>39</v>
      </c>
      <c r="B133" s="2" t="s">
        <v>48</v>
      </c>
      <c r="C133">
        <v>83</v>
      </c>
      <c r="D133">
        <v>83</v>
      </c>
      <c r="E133">
        <v>0</v>
      </c>
      <c r="F133">
        <v>3</v>
      </c>
      <c r="G133">
        <v>2</v>
      </c>
      <c r="H133">
        <v>75</v>
      </c>
      <c r="I133">
        <v>-30</v>
      </c>
      <c r="J133" t="s">
        <v>49</v>
      </c>
      <c r="K133">
        <v>101</v>
      </c>
      <c r="L133">
        <v>-30</v>
      </c>
    </row>
    <row r="134" spans="1:12">
      <c r="A134" s="2" t="s">
        <v>39</v>
      </c>
      <c r="B134" s="2" t="s">
        <v>48</v>
      </c>
      <c r="C134">
        <v>83</v>
      </c>
      <c r="D134">
        <v>83</v>
      </c>
      <c r="E134">
        <v>0</v>
      </c>
      <c r="F134">
        <v>3</v>
      </c>
      <c r="G134">
        <v>2</v>
      </c>
      <c r="H134">
        <v>75</v>
      </c>
      <c r="I134">
        <v>-30</v>
      </c>
      <c r="J134" t="s">
        <v>49</v>
      </c>
      <c r="K134">
        <v>102</v>
      </c>
      <c r="L134">
        <v>-30</v>
      </c>
    </row>
    <row r="135" spans="1:12">
      <c r="A135" s="2" t="s">
        <v>39</v>
      </c>
      <c r="B135" s="2" t="s">
        <v>48</v>
      </c>
      <c r="C135">
        <v>83</v>
      </c>
      <c r="D135">
        <v>83</v>
      </c>
      <c r="E135">
        <v>0</v>
      </c>
      <c r="F135">
        <v>3</v>
      </c>
      <c r="G135">
        <v>2</v>
      </c>
      <c r="H135">
        <v>75</v>
      </c>
      <c r="I135">
        <v>-30</v>
      </c>
      <c r="J135" t="s">
        <v>49</v>
      </c>
      <c r="K135">
        <v>103</v>
      </c>
      <c r="L135">
        <v>-30</v>
      </c>
    </row>
    <row r="136" spans="1:12">
      <c r="A136" s="2" t="s">
        <v>39</v>
      </c>
      <c r="B136" s="2" t="s">
        <v>48</v>
      </c>
      <c r="C136">
        <v>83</v>
      </c>
      <c r="D136">
        <v>83</v>
      </c>
      <c r="E136">
        <v>0</v>
      </c>
      <c r="F136">
        <v>3</v>
      </c>
      <c r="G136">
        <v>2</v>
      </c>
      <c r="H136">
        <v>75</v>
      </c>
      <c r="I136">
        <v>-30</v>
      </c>
      <c r="J136" t="s">
        <v>49</v>
      </c>
      <c r="K136">
        <v>104</v>
      </c>
      <c r="L136">
        <v>-30</v>
      </c>
    </row>
    <row r="137" spans="1:12">
      <c r="A137" s="2" t="s">
        <v>39</v>
      </c>
      <c r="B137" s="2" t="s">
        <v>48</v>
      </c>
      <c r="C137">
        <v>83</v>
      </c>
      <c r="D137">
        <v>83</v>
      </c>
      <c r="E137">
        <v>0</v>
      </c>
      <c r="F137">
        <v>3</v>
      </c>
      <c r="G137">
        <v>2</v>
      </c>
      <c r="H137">
        <v>75</v>
      </c>
      <c r="I137">
        <v>-30</v>
      </c>
      <c r="J137" t="s">
        <v>49</v>
      </c>
      <c r="K137">
        <v>105</v>
      </c>
      <c r="L137">
        <v>-30</v>
      </c>
    </row>
    <row r="138" spans="1:12">
      <c r="A138" s="2" t="s">
        <v>39</v>
      </c>
      <c r="B138" s="2" t="s">
        <v>48</v>
      </c>
      <c r="C138">
        <v>83</v>
      </c>
      <c r="D138">
        <v>83</v>
      </c>
      <c r="E138">
        <v>0</v>
      </c>
      <c r="F138">
        <v>3</v>
      </c>
      <c r="G138">
        <v>2</v>
      </c>
      <c r="H138">
        <v>75</v>
      </c>
      <c r="I138">
        <v>-30</v>
      </c>
      <c r="J138" t="s">
        <v>49</v>
      </c>
      <c r="K138">
        <v>106</v>
      </c>
      <c r="L138">
        <v>-30</v>
      </c>
    </row>
    <row r="139" spans="1:12">
      <c r="A139" s="2" t="s">
        <v>39</v>
      </c>
      <c r="B139" s="2" t="s">
        <v>48</v>
      </c>
      <c r="C139">
        <v>83</v>
      </c>
      <c r="D139">
        <v>83</v>
      </c>
      <c r="E139">
        <v>0</v>
      </c>
      <c r="F139">
        <v>3</v>
      </c>
      <c r="G139">
        <v>2</v>
      </c>
      <c r="H139">
        <v>75</v>
      </c>
      <c r="I139">
        <v>-30</v>
      </c>
      <c r="J139" t="s">
        <v>49</v>
      </c>
      <c r="K139">
        <v>107</v>
      </c>
      <c r="L139">
        <v>-30</v>
      </c>
    </row>
    <row r="140" spans="1:12">
      <c r="A140" s="2" t="s">
        <v>39</v>
      </c>
      <c r="B140" s="2" t="s">
        <v>48</v>
      </c>
      <c r="C140">
        <v>83</v>
      </c>
      <c r="D140">
        <v>83</v>
      </c>
      <c r="E140">
        <v>0</v>
      </c>
      <c r="F140">
        <v>3</v>
      </c>
      <c r="G140">
        <v>2</v>
      </c>
      <c r="H140">
        <v>75</v>
      </c>
      <c r="I140">
        <v>-30</v>
      </c>
      <c r="J140" t="s">
        <v>49</v>
      </c>
      <c r="K140">
        <v>108</v>
      </c>
      <c r="L140">
        <v>-30</v>
      </c>
    </row>
    <row r="141" spans="1:12">
      <c r="A141" s="2" t="s">
        <v>39</v>
      </c>
      <c r="B141" s="2" t="s">
        <v>48</v>
      </c>
      <c r="C141">
        <v>83</v>
      </c>
      <c r="D141">
        <v>83</v>
      </c>
      <c r="E141">
        <v>0</v>
      </c>
      <c r="F141">
        <v>3</v>
      </c>
      <c r="G141">
        <v>2</v>
      </c>
      <c r="H141">
        <v>75</v>
      </c>
      <c r="I141">
        <v>-30</v>
      </c>
      <c r="J141" t="s">
        <v>49</v>
      </c>
      <c r="K141">
        <v>109</v>
      </c>
      <c r="L141">
        <v>-30</v>
      </c>
    </row>
    <row r="142" spans="1:12">
      <c r="A142" s="2" t="s">
        <v>39</v>
      </c>
      <c r="B142" s="2" t="s">
        <v>48</v>
      </c>
      <c r="C142">
        <v>83</v>
      </c>
      <c r="D142">
        <v>83</v>
      </c>
      <c r="E142">
        <v>0</v>
      </c>
      <c r="F142">
        <v>3</v>
      </c>
      <c r="G142">
        <v>2</v>
      </c>
      <c r="H142">
        <v>75</v>
      </c>
      <c r="I142">
        <v>-30</v>
      </c>
      <c r="J142" t="s">
        <v>49</v>
      </c>
      <c r="K142">
        <v>110</v>
      </c>
      <c r="L142">
        <v>-30</v>
      </c>
    </row>
    <row r="143" spans="1:12">
      <c r="A143" s="2" t="s">
        <v>39</v>
      </c>
      <c r="B143" s="2" t="s">
        <v>48</v>
      </c>
      <c r="C143">
        <v>83</v>
      </c>
      <c r="D143">
        <v>83</v>
      </c>
      <c r="E143">
        <v>0</v>
      </c>
      <c r="F143">
        <v>3</v>
      </c>
      <c r="G143">
        <v>2</v>
      </c>
      <c r="H143">
        <v>75</v>
      </c>
      <c r="I143">
        <v>-30</v>
      </c>
      <c r="J143" t="s">
        <v>49</v>
      </c>
      <c r="K143">
        <v>111</v>
      </c>
      <c r="L143">
        <v>-30</v>
      </c>
    </row>
    <row r="144" spans="1:12">
      <c r="A144" s="2" t="s">
        <v>39</v>
      </c>
      <c r="B144" s="2" t="s">
        <v>48</v>
      </c>
      <c r="C144">
        <v>83</v>
      </c>
      <c r="D144">
        <v>83</v>
      </c>
      <c r="E144">
        <v>0</v>
      </c>
      <c r="F144">
        <v>3</v>
      </c>
      <c r="G144">
        <v>2</v>
      </c>
      <c r="H144">
        <v>75</v>
      </c>
      <c r="I144">
        <v>-30</v>
      </c>
      <c r="J144" t="s">
        <v>49</v>
      </c>
      <c r="K144">
        <v>112</v>
      </c>
      <c r="L144">
        <v>-30</v>
      </c>
    </row>
    <row r="145" spans="1:12">
      <c r="A145" s="2" t="s">
        <v>39</v>
      </c>
      <c r="B145" s="2" t="s">
        <v>48</v>
      </c>
      <c r="C145">
        <v>83</v>
      </c>
      <c r="D145">
        <v>83</v>
      </c>
      <c r="E145">
        <v>0</v>
      </c>
      <c r="F145">
        <v>3</v>
      </c>
      <c r="G145">
        <v>2</v>
      </c>
      <c r="H145">
        <v>75</v>
      </c>
      <c r="I145">
        <v>-30</v>
      </c>
      <c r="J145" t="s">
        <v>49</v>
      </c>
      <c r="K145">
        <v>113</v>
      </c>
      <c r="L145">
        <v>-30</v>
      </c>
    </row>
    <row r="146" spans="1:12">
      <c r="A146" s="2" t="s">
        <v>39</v>
      </c>
      <c r="B146" s="2" t="s">
        <v>48</v>
      </c>
      <c r="C146">
        <v>83</v>
      </c>
      <c r="D146">
        <v>83</v>
      </c>
      <c r="E146">
        <v>0</v>
      </c>
      <c r="F146">
        <v>3</v>
      </c>
      <c r="G146">
        <v>2</v>
      </c>
      <c r="H146">
        <v>75</v>
      </c>
      <c r="I146">
        <v>-30</v>
      </c>
      <c r="J146" t="s">
        <v>49</v>
      </c>
      <c r="K146">
        <v>114</v>
      </c>
      <c r="L146">
        <v>-30</v>
      </c>
    </row>
    <row r="147" spans="1:12">
      <c r="A147" s="2" t="s">
        <v>39</v>
      </c>
      <c r="B147" s="2" t="s">
        <v>48</v>
      </c>
      <c r="C147">
        <v>83</v>
      </c>
      <c r="D147">
        <v>83</v>
      </c>
      <c r="E147">
        <v>0</v>
      </c>
      <c r="F147">
        <v>3</v>
      </c>
      <c r="G147">
        <v>2</v>
      </c>
      <c r="H147">
        <v>75</v>
      </c>
      <c r="I147">
        <v>-30</v>
      </c>
      <c r="J147" t="s">
        <v>49</v>
      </c>
      <c r="K147">
        <v>115</v>
      </c>
      <c r="L147">
        <v>-30</v>
      </c>
    </row>
    <row r="148" spans="1:12">
      <c r="A148" s="2" t="s">
        <v>39</v>
      </c>
      <c r="B148" s="2" t="s">
        <v>48</v>
      </c>
      <c r="C148">
        <v>83</v>
      </c>
      <c r="D148">
        <v>83</v>
      </c>
      <c r="E148">
        <v>0</v>
      </c>
      <c r="F148">
        <v>3</v>
      </c>
      <c r="G148">
        <v>2</v>
      </c>
      <c r="H148">
        <v>75</v>
      </c>
      <c r="I148">
        <v>-30</v>
      </c>
      <c r="J148" t="s">
        <v>49</v>
      </c>
      <c r="K148">
        <v>116</v>
      </c>
      <c r="L148">
        <v>-30</v>
      </c>
    </row>
    <row r="149" spans="1:12">
      <c r="A149" s="2" t="s">
        <v>39</v>
      </c>
      <c r="B149" s="2" t="s">
        <v>48</v>
      </c>
      <c r="C149">
        <v>83</v>
      </c>
      <c r="D149">
        <v>83</v>
      </c>
      <c r="E149">
        <v>0</v>
      </c>
      <c r="F149">
        <v>3</v>
      </c>
      <c r="G149">
        <v>2</v>
      </c>
      <c r="H149">
        <v>75</v>
      </c>
      <c r="I149">
        <v>-30</v>
      </c>
      <c r="J149" t="s">
        <v>49</v>
      </c>
      <c r="K149">
        <v>117</v>
      </c>
      <c r="L149">
        <v>-30</v>
      </c>
    </row>
    <row r="150" spans="1:12">
      <c r="A150" s="2" t="s">
        <v>39</v>
      </c>
      <c r="B150" s="2" t="s">
        <v>48</v>
      </c>
      <c r="C150">
        <v>83</v>
      </c>
      <c r="D150">
        <v>83</v>
      </c>
      <c r="E150">
        <v>0</v>
      </c>
      <c r="F150">
        <v>3</v>
      </c>
      <c r="G150">
        <v>2</v>
      </c>
      <c r="H150">
        <v>75</v>
      </c>
      <c r="I150">
        <v>-30</v>
      </c>
      <c r="J150" t="s">
        <v>49</v>
      </c>
      <c r="K150">
        <v>118</v>
      </c>
      <c r="L150">
        <v>-30</v>
      </c>
    </row>
    <row r="151" spans="1:12">
      <c r="A151" s="2" t="s">
        <v>39</v>
      </c>
      <c r="B151" s="2" t="s">
        <v>48</v>
      </c>
      <c r="C151">
        <v>83</v>
      </c>
      <c r="D151">
        <v>83</v>
      </c>
      <c r="E151">
        <v>0</v>
      </c>
      <c r="F151">
        <v>3</v>
      </c>
      <c r="G151">
        <v>2</v>
      </c>
      <c r="H151">
        <v>75</v>
      </c>
      <c r="I151">
        <v>-30</v>
      </c>
      <c r="J151" t="s">
        <v>49</v>
      </c>
      <c r="K151">
        <v>119</v>
      </c>
      <c r="L151">
        <v>-30</v>
      </c>
    </row>
    <row r="152" spans="1:12">
      <c r="A152" s="2" t="s">
        <v>39</v>
      </c>
      <c r="B152" s="2" t="s">
        <v>48</v>
      </c>
      <c r="C152">
        <v>83</v>
      </c>
      <c r="D152">
        <v>83</v>
      </c>
      <c r="E152">
        <v>0</v>
      </c>
      <c r="F152">
        <v>3</v>
      </c>
      <c r="G152">
        <v>2</v>
      </c>
      <c r="H152">
        <v>75</v>
      </c>
      <c r="I152">
        <v>-30</v>
      </c>
      <c r="J152" t="s">
        <v>49</v>
      </c>
      <c r="K152">
        <v>120</v>
      </c>
      <c r="L152">
        <v>-30</v>
      </c>
    </row>
    <row r="153" spans="1:12">
      <c r="A153" s="2" t="s">
        <v>39</v>
      </c>
      <c r="B153" s="2" t="s">
        <v>48</v>
      </c>
      <c r="C153">
        <v>83</v>
      </c>
      <c r="D153">
        <v>83</v>
      </c>
      <c r="E153">
        <v>0</v>
      </c>
      <c r="F153">
        <v>3</v>
      </c>
      <c r="G153">
        <v>2</v>
      </c>
      <c r="H153">
        <v>75</v>
      </c>
      <c r="I153">
        <v>-30</v>
      </c>
      <c r="J153" t="s">
        <v>49</v>
      </c>
      <c r="K153">
        <v>121</v>
      </c>
      <c r="L153">
        <v>-30</v>
      </c>
    </row>
    <row r="154" spans="1:12">
      <c r="A154" s="2" t="s">
        <v>39</v>
      </c>
      <c r="B154" s="2" t="s">
        <v>48</v>
      </c>
      <c r="C154">
        <v>83</v>
      </c>
      <c r="D154">
        <v>83</v>
      </c>
      <c r="E154">
        <v>0</v>
      </c>
      <c r="F154">
        <v>3</v>
      </c>
      <c r="G154">
        <v>2</v>
      </c>
      <c r="H154">
        <v>75</v>
      </c>
      <c r="I154">
        <v>-30</v>
      </c>
      <c r="J154" t="s">
        <v>49</v>
      </c>
      <c r="K154">
        <v>122</v>
      </c>
      <c r="L154">
        <v>-30</v>
      </c>
    </row>
    <row r="155" spans="1:12">
      <c r="A155" s="2" t="s">
        <v>39</v>
      </c>
      <c r="B155" s="2" t="s">
        <v>48</v>
      </c>
      <c r="C155">
        <v>83</v>
      </c>
      <c r="D155">
        <v>83</v>
      </c>
      <c r="E155">
        <v>0</v>
      </c>
      <c r="F155">
        <v>3</v>
      </c>
      <c r="G155">
        <v>2</v>
      </c>
      <c r="H155">
        <v>75</v>
      </c>
      <c r="I155">
        <v>-30</v>
      </c>
      <c r="J155" t="s">
        <v>49</v>
      </c>
      <c r="K155">
        <v>123</v>
      </c>
      <c r="L155">
        <v>-30</v>
      </c>
    </row>
    <row r="156" spans="1:12">
      <c r="A156" s="2" t="s">
        <v>39</v>
      </c>
      <c r="B156" s="2" t="s">
        <v>48</v>
      </c>
      <c r="C156">
        <v>83</v>
      </c>
      <c r="D156">
        <v>83</v>
      </c>
      <c r="E156">
        <v>0</v>
      </c>
      <c r="F156">
        <v>3</v>
      </c>
      <c r="G156">
        <v>2</v>
      </c>
      <c r="H156">
        <v>75</v>
      </c>
      <c r="I156">
        <v>-30</v>
      </c>
      <c r="J156" t="s">
        <v>49</v>
      </c>
      <c r="K156">
        <v>124</v>
      </c>
      <c r="L156">
        <v>-30</v>
      </c>
    </row>
    <row r="157" spans="1:12">
      <c r="A157" s="2" t="s">
        <v>39</v>
      </c>
      <c r="B157" s="2" t="s">
        <v>48</v>
      </c>
      <c r="C157">
        <v>83</v>
      </c>
      <c r="D157">
        <v>83</v>
      </c>
      <c r="E157">
        <v>0</v>
      </c>
      <c r="F157">
        <v>3</v>
      </c>
      <c r="G157">
        <v>2</v>
      </c>
      <c r="H157">
        <v>75</v>
      </c>
      <c r="I157">
        <v>-30</v>
      </c>
      <c r="J157" t="s">
        <v>49</v>
      </c>
      <c r="K157">
        <v>125</v>
      </c>
      <c r="L157">
        <v>-30</v>
      </c>
    </row>
    <row r="158" spans="1:12">
      <c r="A158" s="2" t="s">
        <v>39</v>
      </c>
      <c r="B158" s="2" t="s">
        <v>48</v>
      </c>
      <c r="C158">
        <v>83</v>
      </c>
      <c r="D158">
        <v>83</v>
      </c>
      <c r="E158">
        <v>0</v>
      </c>
      <c r="F158">
        <v>3</v>
      </c>
      <c r="G158">
        <v>2</v>
      </c>
      <c r="H158">
        <v>75</v>
      </c>
      <c r="I158">
        <v>-30</v>
      </c>
      <c r="J158" t="s">
        <v>49</v>
      </c>
      <c r="K158">
        <v>126</v>
      </c>
      <c r="L158">
        <v>-30</v>
      </c>
    </row>
    <row r="159" spans="1:12">
      <c r="A159" s="2" t="s">
        <v>39</v>
      </c>
      <c r="B159" s="2" t="s">
        <v>48</v>
      </c>
      <c r="C159">
        <v>83</v>
      </c>
      <c r="D159">
        <v>83</v>
      </c>
      <c r="E159">
        <v>0</v>
      </c>
      <c r="F159">
        <v>3</v>
      </c>
      <c r="G159">
        <v>2</v>
      </c>
      <c r="H159">
        <v>75</v>
      </c>
      <c r="I159">
        <v>-30</v>
      </c>
      <c r="J159" t="s">
        <v>49</v>
      </c>
      <c r="K159">
        <v>127</v>
      </c>
      <c r="L159">
        <v>-30</v>
      </c>
    </row>
    <row r="160" spans="1:12">
      <c r="A160" s="2" t="s">
        <v>39</v>
      </c>
      <c r="B160" s="2" t="s">
        <v>48</v>
      </c>
      <c r="C160">
        <v>83</v>
      </c>
      <c r="D160">
        <v>83</v>
      </c>
      <c r="E160">
        <v>0</v>
      </c>
      <c r="F160">
        <v>3</v>
      </c>
      <c r="G160">
        <v>2</v>
      </c>
      <c r="H160">
        <v>75</v>
      </c>
      <c r="I160">
        <v>-30</v>
      </c>
      <c r="J160" t="s">
        <v>49</v>
      </c>
      <c r="K160">
        <v>128</v>
      </c>
      <c r="L160">
        <v>-30</v>
      </c>
    </row>
    <row r="161" spans="1:12">
      <c r="A161" s="2" t="s">
        <v>39</v>
      </c>
      <c r="B161" s="2" t="s">
        <v>48</v>
      </c>
      <c r="C161">
        <v>83</v>
      </c>
      <c r="D161">
        <v>83</v>
      </c>
      <c r="E161">
        <v>0</v>
      </c>
      <c r="F161">
        <v>3</v>
      </c>
      <c r="G161">
        <v>2</v>
      </c>
      <c r="H161">
        <v>75</v>
      </c>
      <c r="I161">
        <v>-30</v>
      </c>
      <c r="J161" t="s">
        <v>49</v>
      </c>
      <c r="K161">
        <v>129</v>
      </c>
      <c r="L161">
        <v>-30</v>
      </c>
    </row>
    <row r="162" spans="1:12">
      <c r="A162" s="2" t="s">
        <v>39</v>
      </c>
      <c r="B162" s="2" t="s">
        <v>48</v>
      </c>
      <c r="C162">
        <v>83</v>
      </c>
      <c r="D162">
        <v>83</v>
      </c>
      <c r="E162">
        <v>0</v>
      </c>
      <c r="F162">
        <v>3</v>
      </c>
      <c r="G162">
        <v>2</v>
      </c>
      <c r="H162">
        <v>75</v>
      </c>
      <c r="I162">
        <v>-30</v>
      </c>
      <c r="J162" t="s">
        <v>49</v>
      </c>
      <c r="K162">
        <v>130</v>
      </c>
      <c r="L162">
        <v>-30</v>
      </c>
    </row>
    <row r="163" spans="1:12">
      <c r="A163" s="2" t="s">
        <v>39</v>
      </c>
      <c r="B163" s="2" t="s">
        <v>48</v>
      </c>
      <c r="C163">
        <v>83</v>
      </c>
      <c r="D163">
        <v>83</v>
      </c>
      <c r="E163">
        <v>0</v>
      </c>
      <c r="F163">
        <v>3</v>
      </c>
      <c r="G163">
        <v>2</v>
      </c>
      <c r="H163">
        <v>75</v>
      </c>
      <c r="I163">
        <v>-30</v>
      </c>
      <c r="J163" t="s">
        <v>49</v>
      </c>
      <c r="K163">
        <v>131</v>
      </c>
      <c r="L163">
        <v>-30</v>
      </c>
    </row>
    <row r="164" spans="1:12">
      <c r="A164" s="2" t="s">
        <v>39</v>
      </c>
      <c r="B164" s="2" t="s">
        <v>48</v>
      </c>
      <c r="C164">
        <v>83</v>
      </c>
      <c r="D164">
        <v>83</v>
      </c>
      <c r="E164">
        <v>0</v>
      </c>
      <c r="F164">
        <v>3</v>
      </c>
      <c r="G164">
        <v>2</v>
      </c>
      <c r="H164">
        <v>75</v>
      </c>
      <c r="I164">
        <v>-30</v>
      </c>
      <c r="J164" t="s">
        <v>49</v>
      </c>
      <c r="K164">
        <v>132</v>
      </c>
      <c r="L164">
        <v>-30</v>
      </c>
    </row>
    <row r="165" spans="1:12">
      <c r="A165" s="2" t="s">
        <v>39</v>
      </c>
      <c r="B165" s="2" t="s">
        <v>48</v>
      </c>
      <c r="C165">
        <v>83</v>
      </c>
      <c r="D165">
        <v>83</v>
      </c>
      <c r="E165">
        <v>0</v>
      </c>
      <c r="F165">
        <v>3</v>
      </c>
      <c r="G165">
        <v>2</v>
      </c>
      <c r="H165">
        <v>75</v>
      </c>
      <c r="I165">
        <v>-30</v>
      </c>
      <c r="J165" t="s">
        <v>49</v>
      </c>
      <c r="K165">
        <v>133</v>
      </c>
      <c r="L165">
        <v>-30</v>
      </c>
    </row>
    <row r="166" spans="1:12">
      <c r="A166" s="2" t="s">
        <v>39</v>
      </c>
      <c r="B166" s="2" t="s">
        <v>48</v>
      </c>
      <c r="C166">
        <v>83</v>
      </c>
      <c r="D166">
        <v>83</v>
      </c>
      <c r="E166">
        <v>0</v>
      </c>
      <c r="F166">
        <v>3</v>
      </c>
      <c r="G166">
        <v>2</v>
      </c>
      <c r="H166">
        <v>75</v>
      </c>
      <c r="I166">
        <v>-30</v>
      </c>
      <c r="J166" t="s">
        <v>49</v>
      </c>
      <c r="K166">
        <v>134</v>
      </c>
      <c r="L166">
        <v>-30</v>
      </c>
    </row>
    <row r="167" spans="1:12">
      <c r="A167" s="2" t="s">
        <v>39</v>
      </c>
      <c r="B167" s="2" t="s">
        <v>48</v>
      </c>
      <c r="C167">
        <v>83</v>
      </c>
      <c r="D167">
        <v>83</v>
      </c>
      <c r="E167">
        <v>0</v>
      </c>
      <c r="F167">
        <v>3</v>
      </c>
      <c r="G167">
        <v>2</v>
      </c>
      <c r="H167">
        <v>75</v>
      </c>
      <c r="I167">
        <v>-30</v>
      </c>
      <c r="J167" t="s">
        <v>49</v>
      </c>
      <c r="K167">
        <v>135</v>
      </c>
      <c r="L167">
        <v>-30</v>
      </c>
    </row>
    <row r="168" spans="1:12">
      <c r="A168" s="2" t="s">
        <v>39</v>
      </c>
      <c r="B168" s="2" t="s">
        <v>48</v>
      </c>
      <c r="C168">
        <v>83</v>
      </c>
      <c r="D168">
        <v>83</v>
      </c>
      <c r="E168">
        <v>0</v>
      </c>
      <c r="F168">
        <v>3</v>
      </c>
      <c r="G168">
        <v>2</v>
      </c>
      <c r="H168">
        <v>75</v>
      </c>
      <c r="I168">
        <v>-30</v>
      </c>
      <c r="J168" t="s">
        <v>49</v>
      </c>
      <c r="K168">
        <v>136</v>
      </c>
      <c r="L168">
        <v>-30</v>
      </c>
    </row>
    <row r="169" spans="1:12">
      <c r="A169" s="2" t="s">
        <v>39</v>
      </c>
      <c r="B169" s="2" t="s">
        <v>48</v>
      </c>
      <c r="C169">
        <v>83</v>
      </c>
      <c r="D169">
        <v>83</v>
      </c>
      <c r="E169">
        <v>0</v>
      </c>
      <c r="F169">
        <v>3</v>
      </c>
      <c r="G169">
        <v>2</v>
      </c>
      <c r="H169">
        <v>75</v>
      </c>
      <c r="I169">
        <v>-30</v>
      </c>
      <c r="J169" t="s">
        <v>49</v>
      </c>
      <c r="K169">
        <v>137</v>
      </c>
      <c r="L169">
        <v>-30</v>
      </c>
    </row>
    <row r="170" spans="1:12">
      <c r="A170" s="2" t="s">
        <v>39</v>
      </c>
      <c r="B170" s="2" t="s">
        <v>48</v>
      </c>
      <c r="C170">
        <v>83</v>
      </c>
      <c r="D170">
        <v>83</v>
      </c>
      <c r="E170">
        <v>0</v>
      </c>
      <c r="F170">
        <v>3</v>
      </c>
      <c r="G170">
        <v>2</v>
      </c>
      <c r="H170">
        <v>75</v>
      </c>
      <c r="I170">
        <v>-30</v>
      </c>
      <c r="J170" t="s">
        <v>49</v>
      </c>
      <c r="K170">
        <v>138</v>
      </c>
      <c r="L170">
        <v>-30</v>
      </c>
    </row>
    <row r="171" spans="1:12">
      <c r="A171" s="2" t="s">
        <v>39</v>
      </c>
      <c r="B171" s="2" t="s">
        <v>48</v>
      </c>
      <c r="C171">
        <v>83</v>
      </c>
      <c r="D171">
        <v>83</v>
      </c>
      <c r="E171">
        <v>0</v>
      </c>
      <c r="F171">
        <v>3</v>
      </c>
      <c r="G171">
        <v>2</v>
      </c>
      <c r="H171">
        <v>75</v>
      </c>
      <c r="I171">
        <v>-30</v>
      </c>
      <c r="J171" t="s">
        <v>49</v>
      </c>
      <c r="K171">
        <v>139</v>
      </c>
      <c r="L171">
        <v>-30</v>
      </c>
    </row>
    <row r="172" spans="1:12">
      <c r="A172" s="2" t="s">
        <v>39</v>
      </c>
      <c r="B172" s="2" t="s">
        <v>48</v>
      </c>
      <c r="C172">
        <v>83</v>
      </c>
      <c r="D172">
        <v>83</v>
      </c>
      <c r="E172">
        <v>0</v>
      </c>
      <c r="F172">
        <v>3</v>
      </c>
      <c r="G172">
        <v>2</v>
      </c>
      <c r="H172">
        <v>75</v>
      </c>
      <c r="I172">
        <v>-30</v>
      </c>
      <c r="J172" t="s">
        <v>49</v>
      </c>
      <c r="K172">
        <v>140</v>
      </c>
      <c r="L172">
        <v>-30</v>
      </c>
    </row>
    <row r="173" spans="1:12">
      <c r="A173" s="2" t="s">
        <v>39</v>
      </c>
      <c r="B173" s="2" t="s">
        <v>48</v>
      </c>
      <c r="C173">
        <v>83</v>
      </c>
      <c r="D173">
        <v>83</v>
      </c>
      <c r="E173">
        <v>0</v>
      </c>
      <c r="F173">
        <v>3</v>
      </c>
      <c r="G173">
        <v>2</v>
      </c>
      <c r="H173">
        <v>75</v>
      </c>
      <c r="I173">
        <v>-30</v>
      </c>
      <c r="J173" t="s">
        <v>49</v>
      </c>
      <c r="K173">
        <v>141</v>
      </c>
      <c r="L173">
        <v>-30</v>
      </c>
    </row>
    <row r="174" spans="1:12">
      <c r="A174" s="2" t="s">
        <v>39</v>
      </c>
      <c r="B174" s="2" t="s">
        <v>48</v>
      </c>
      <c r="C174">
        <v>83</v>
      </c>
      <c r="D174">
        <v>83</v>
      </c>
      <c r="E174">
        <v>0</v>
      </c>
      <c r="F174">
        <v>3</v>
      </c>
      <c r="G174">
        <v>2</v>
      </c>
      <c r="H174">
        <v>75</v>
      </c>
      <c r="I174">
        <v>-30</v>
      </c>
      <c r="J174" t="s">
        <v>49</v>
      </c>
      <c r="K174">
        <v>142</v>
      </c>
      <c r="L174">
        <v>-30</v>
      </c>
    </row>
    <row r="175" spans="1:12">
      <c r="A175" s="2" t="s">
        <v>39</v>
      </c>
      <c r="B175" s="2" t="s">
        <v>48</v>
      </c>
      <c r="C175">
        <v>83</v>
      </c>
      <c r="D175">
        <v>83</v>
      </c>
      <c r="E175">
        <v>0</v>
      </c>
      <c r="F175">
        <v>3</v>
      </c>
      <c r="G175">
        <v>2</v>
      </c>
      <c r="H175">
        <v>75</v>
      </c>
      <c r="I175">
        <v>-30</v>
      </c>
      <c r="J175" t="s">
        <v>49</v>
      </c>
      <c r="K175">
        <v>143</v>
      </c>
      <c r="L175">
        <v>-30</v>
      </c>
    </row>
    <row r="176" spans="1:12">
      <c r="A176" s="2" t="s">
        <v>39</v>
      </c>
      <c r="B176" s="2" t="s">
        <v>48</v>
      </c>
      <c r="C176">
        <v>83</v>
      </c>
      <c r="D176">
        <v>83</v>
      </c>
      <c r="E176">
        <v>0</v>
      </c>
      <c r="F176">
        <v>3</v>
      </c>
      <c r="G176">
        <v>2</v>
      </c>
      <c r="H176">
        <v>75</v>
      </c>
      <c r="I176">
        <v>-30</v>
      </c>
      <c r="J176" t="s">
        <v>49</v>
      </c>
      <c r="K176">
        <v>144</v>
      </c>
      <c r="L176">
        <v>-30</v>
      </c>
    </row>
    <row r="177" spans="1:12">
      <c r="A177" s="2" t="s">
        <v>39</v>
      </c>
      <c r="B177" s="2" t="s">
        <v>48</v>
      </c>
      <c r="C177">
        <v>83</v>
      </c>
      <c r="D177">
        <v>83</v>
      </c>
      <c r="E177">
        <v>0</v>
      </c>
      <c r="F177">
        <v>3</v>
      </c>
      <c r="G177">
        <v>2</v>
      </c>
      <c r="H177">
        <v>75</v>
      </c>
      <c r="I177">
        <v>-30</v>
      </c>
      <c r="J177" t="s">
        <v>49</v>
      </c>
      <c r="K177">
        <v>145</v>
      </c>
      <c r="L177">
        <v>-30</v>
      </c>
    </row>
    <row r="178" spans="1:12">
      <c r="A178" s="2" t="s">
        <v>39</v>
      </c>
      <c r="B178" s="2" t="s">
        <v>48</v>
      </c>
      <c r="C178">
        <v>83</v>
      </c>
      <c r="D178">
        <v>83</v>
      </c>
      <c r="E178">
        <v>0</v>
      </c>
      <c r="F178">
        <v>3</v>
      </c>
      <c r="G178">
        <v>2</v>
      </c>
      <c r="H178">
        <v>75</v>
      </c>
      <c r="I178">
        <v>-30</v>
      </c>
      <c r="J178" t="s">
        <v>49</v>
      </c>
      <c r="K178">
        <v>146</v>
      </c>
      <c r="L178">
        <v>-30</v>
      </c>
    </row>
    <row r="179" spans="1:12">
      <c r="A179" s="2" t="s">
        <v>39</v>
      </c>
      <c r="B179" s="2" t="s">
        <v>48</v>
      </c>
      <c r="C179">
        <v>83</v>
      </c>
      <c r="D179">
        <v>83</v>
      </c>
      <c r="E179">
        <v>0</v>
      </c>
      <c r="F179">
        <v>3</v>
      </c>
      <c r="G179">
        <v>2</v>
      </c>
      <c r="H179">
        <v>75</v>
      </c>
      <c r="I179">
        <v>-30</v>
      </c>
      <c r="J179" t="s">
        <v>49</v>
      </c>
      <c r="K179">
        <v>147</v>
      </c>
      <c r="L179">
        <v>-30</v>
      </c>
    </row>
    <row r="180" spans="1:12">
      <c r="A180" s="2" t="s">
        <v>39</v>
      </c>
      <c r="B180" s="2" t="s">
        <v>48</v>
      </c>
      <c r="C180">
        <v>83</v>
      </c>
      <c r="D180">
        <v>83</v>
      </c>
      <c r="E180">
        <v>0</v>
      </c>
      <c r="F180">
        <v>3</v>
      </c>
      <c r="G180">
        <v>2</v>
      </c>
      <c r="H180">
        <v>75</v>
      </c>
      <c r="I180">
        <v>-30</v>
      </c>
      <c r="J180" t="s">
        <v>49</v>
      </c>
      <c r="K180">
        <v>148</v>
      </c>
      <c r="L180">
        <v>-30</v>
      </c>
    </row>
    <row r="181" spans="1:12">
      <c r="A181" s="2" t="s">
        <v>39</v>
      </c>
      <c r="B181" s="2" t="s">
        <v>48</v>
      </c>
      <c r="C181">
        <v>83</v>
      </c>
      <c r="D181">
        <v>83</v>
      </c>
      <c r="E181">
        <v>0</v>
      </c>
      <c r="F181">
        <v>3</v>
      </c>
      <c r="G181">
        <v>2</v>
      </c>
      <c r="H181">
        <v>75</v>
      </c>
      <c r="I181">
        <v>-30</v>
      </c>
      <c r="J181" t="s">
        <v>49</v>
      </c>
      <c r="K181">
        <v>149</v>
      </c>
      <c r="L181">
        <v>-30</v>
      </c>
    </row>
    <row r="182" spans="1:12">
      <c r="A182" s="2" t="s">
        <v>39</v>
      </c>
      <c r="B182" s="2" t="s">
        <v>48</v>
      </c>
      <c r="C182">
        <v>83</v>
      </c>
      <c r="D182">
        <v>83</v>
      </c>
      <c r="E182">
        <v>0</v>
      </c>
      <c r="F182">
        <v>3</v>
      </c>
      <c r="G182">
        <v>2</v>
      </c>
      <c r="H182">
        <v>75</v>
      </c>
      <c r="I182">
        <v>-30</v>
      </c>
      <c r="J182" t="s">
        <v>49</v>
      </c>
      <c r="K182">
        <v>150</v>
      </c>
      <c r="L182">
        <v>-30</v>
      </c>
    </row>
    <row r="183" spans="1:12">
      <c r="A183" s="2" t="s">
        <v>39</v>
      </c>
      <c r="B183" s="2" t="s">
        <v>48</v>
      </c>
      <c r="C183">
        <v>83</v>
      </c>
      <c r="D183">
        <v>83</v>
      </c>
      <c r="E183">
        <v>0</v>
      </c>
      <c r="F183">
        <v>3</v>
      </c>
      <c r="G183">
        <v>2</v>
      </c>
      <c r="H183">
        <v>75</v>
      </c>
      <c r="I183">
        <v>-30</v>
      </c>
      <c r="J183" t="s">
        <v>49</v>
      </c>
      <c r="K183">
        <v>151</v>
      </c>
      <c r="L183">
        <v>-30</v>
      </c>
    </row>
    <row r="184" spans="1:12">
      <c r="A184" s="2" t="s">
        <v>39</v>
      </c>
      <c r="B184" s="2" t="s">
        <v>48</v>
      </c>
      <c r="C184">
        <v>83</v>
      </c>
      <c r="D184">
        <v>83</v>
      </c>
      <c r="E184">
        <v>0</v>
      </c>
      <c r="F184">
        <v>3</v>
      </c>
      <c r="G184">
        <v>2</v>
      </c>
      <c r="H184">
        <v>75</v>
      </c>
      <c r="I184">
        <v>-30</v>
      </c>
      <c r="J184" t="s">
        <v>49</v>
      </c>
      <c r="K184">
        <v>152</v>
      </c>
      <c r="L184">
        <v>-30</v>
      </c>
    </row>
    <row r="185" spans="1:12">
      <c r="A185" s="2" t="s">
        <v>39</v>
      </c>
      <c r="B185" s="2" t="s">
        <v>48</v>
      </c>
      <c r="C185">
        <v>83</v>
      </c>
      <c r="D185">
        <v>83</v>
      </c>
      <c r="E185">
        <v>0</v>
      </c>
      <c r="F185">
        <v>3</v>
      </c>
      <c r="G185">
        <v>2</v>
      </c>
      <c r="H185">
        <v>75</v>
      </c>
      <c r="I185">
        <v>-30</v>
      </c>
      <c r="J185" t="s">
        <v>49</v>
      </c>
      <c r="K185">
        <v>153</v>
      </c>
      <c r="L185">
        <v>-30</v>
      </c>
    </row>
    <row r="186" spans="1:12">
      <c r="A186" s="2" t="s">
        <v>39</v>
      </c>
      <c r="B186" s="2" t="s">
        <v>48</v>
      </c>
      <c r="C186">
        <v>83</v>
      </c>
      <c r="D186">
        <v>83</v>
      </c>
      <c r="E186">
        <v>0</v>
      </c>
      <c r="F186">
        <v>3</v>
      </c>
      <c r="G186">
        <v>2</v>
      </c>
      <c r="H186">
        <v>75</v>
      </c>
      <c r="I186">
        <v>-30</v>
      </c>
      <c r="J186" t="s">
        <v>49</v>
      </c>
      <c r="K186">
        <v>154</v>
      </c>
      <c r="L186">
        <v>-30</v>
      </c>
    </row>
    <row r="187" spans="1:12">
      <c r="A187" s="2" t="s">
        <v>39</v>
      </c>
      <c r="B187" s="2" t="s">
        <v>48</v>
      </c>
      <c r="C187">
        <v>83</v>
      </c>
      <c r="D187">
        <v>83</v>
      </c>
      <c r="E187">
        <v>0</v>
      </c>
      <c r="F187">
        <v>3</v>
      </c>
      <c r="G187">
        <v>2</v>
      </c>
      <c r="H187">
        <v>75</v>
      </c>
      <c r="I187">
        <v>-30</v>
      </c>
      <c r="J187" t="s">
        <v>49</v>
      </c>
      <c r="K187">
        <v>155</v>
      </c>
      <c r="L187">
        <v>-30</v>
      </c>
    </row>
    <row r="188" spans="1:12">
      <c r="A188" s="2" t="s">
        <v>39</v>
      </c>
      <c r="B188" s="2" t="s">
        <v>48</v>
      </c>
      <c r="C188">
        <v>83</v>
      </c>
      <c r="D188">
        <v>83</v>
      </c>
      <c r="E188">
        <v>0</v>
      </c>
      <c r="F188">
        <v>3</v>
      </c>
      <c r="G188">
        <v>2</v>
      </c>
      <c r="H188">
        <v>75</v>
      </c>
      <c r="I188">
        <v>-30</v>
      </c>
      <c r="J188" t="s">
        <v>49</v>
      </c>
      <c r="K188">
        <v>156</v>
      </c>
      <c r="L188">
        <v>-30</v>
      </c>
    </row>
    <row r="189" spans="1:12">
      <c r="A189" s="2" t="s">
        <v>39</v>
      </c>
      <c r="B189" s="2" t="s">
        <v>48</v>
      </c>
      <c r="C189">
        <v>83</v>
      </c>
      <c r="D189">
        <v>83</v>
      </c>
      <c r="E189">
        <v>0</v>
      </c>
      <c r="F189">
        <v>3</v>
      </c>
      <c r="G189">
        <v>2</v>
      </c>
      <c r="H189">
        <v>75</v>
      </c>
      <c r="I189">
        <v>-30</v>
      </c>
      <c r="J189" t="s">
        <v>49</v>
      </c>
      <c r="K189">
        <v>157</v>
      </c>
      <c r="L189">
        <v>-30</v>
      </c>
    </row>
    <row r="190" spans="1:12">
      <c r="A190" s="2" t="s">
        <v>39</v>
      </c>
      <c r="B190" s="2" t="s">
        <v>50</v>
      </c>
      <c r="C190">
        <v>83</v>
      </c>
      <c r="D190">
        <v>0</v>
      </c>
      <c r="E190">
        <v>83</v>
      </c>
      <c r="F190">
        <v>4</v>
      </c>
      <c r="G190">
        <v>3</v>
      </c>
      <c r="H190">
        <v>158</v>
      </c>
      <c r="I190">
        <v>-30</v>
      </c>
      <c r="J190" t="s">
        <v>49</v>
      </c>
      <c r="K190">
        <v>158</v>
      </c>
      <c r="L190">
        <v>-30</v>
      </c>
    </row>
    <row r="191" spans="1:12">
      <c r="A191" s="2" t="s">
        <v>39</v>
      </c>
      <c r="B191" s="2" t="s">
        <v>50</v>
      </c>
      <c r="C191">
        <v>83</v>
      </c>
      <c r="D191">
        <v>0</v>
      </c>
      <c r="E191">
        <v>83</v>
      </c>
      <c r="F191">
        <v>4</v>
      </c>
      <c r="G191">
        <v>3</v>
      </c>
      <c r="H191">
        <v>158</v>
      </c>
      <c r="I191">
        <v>-30</v>
      </c>
      <c r="J191" t="s">
        <v>49</v>
      </c>
      <c r="K191">
        <v>158</v>
      </c>
      <c r="L191">
        <v>-29</v>
      </c>
    </row>
    <row r="192" spans="1:12">
      <c r="A192" s="2" t="s">
        <v>39</v>
      </c>
      <c r="B192" s="2" t="s">
        <v>50</v>
      </c>
      <c r="C192">
        <v>83</v>
      </c>
      <c r="D192">
        <v>0</v>
      </c>
      <c r="E192">
        <v>83</v>
      </c>
      <c r="F192">
        <v>4</v>
      </c>
      <c r="G192">
        <v>3</v>
      </c>
      <c r="H192">
        <v>158</v>
      </c>
      <c r="I192">
        <v>-30</v>
      </c>
      <c r="J192" t="s">
        <v>49</v>
      </c>
      <c r="K192">
        <v>158</v>
      </c>
      <c r="L192">
        <v>-28</v>
      </c>
    </row>
    <row r="193" spans="1:12">
      <c r="A193" s="2" t="s">
        <v>39</v>
      </c>
      <c r="B193" s="2" t="s">
        <v>50</v>
      </c>
      <c r="C193">
        <v>83</v>
      </c>
      <c r="D193">
        <v>0</v>
      </c>
      <c r="E193">
        <v>83</v>
      </c>
      <c r="F193">
        <v>4</v>
      </c>
      <c r="G193">
        <v>3</v>
      </c>
      <c r="H193">
        <v>158</v>
      </c>
      <c r="I193">
        <v>-30</v>
      </c>
      <c r="J193" t="s">
        <v>49</v>
      </c>
      <c r="K193">
        <v>158</v>
      </c>
      <c r="L193">
        <v>-27</v>
      </c>
    </row>
    <row r="194" spans="1:12">
      <c r="A194" s="2" t="s">
        <v>39</v>
      </c>
      <c r="B194" s="2" t="s">
        <v>50</v>
      </c>
      <c r="C194">
        <v>83</v>
      </c>
      <c r="D194">
        <v>0</v>
      </c>
      <c r="E194">
        <v>83</v>
      </c>
      <c r="F194">
        <v>4</v>
      </c>
      <c r="G194">
        <v>3</v>
      </c>
      <c r="H194">
        <v>158</v>
      </c>
      <c r="I194">
        <v>-30</v>
      </c>
      <c r="J194" t="s">
        <v>49</v>
      </c>
      <c r="K194">
        <v>158</v>
      </c>
      <c r="L194">
        <v>-26</v>
      </c>
    </row>
    <row r="195" spans="1:12">
      <c r="A195" s="2" t="s">
        <v>39</v>
      </c>
      <c r="B195" s="2" t="s">
        <v>50</v>
      </c>
      <c r="C195">
        <v>83</v>
      </c>
      <c r="D195">
        <v>0</v>
      </c>
      <c r="E195">
        <v>83</v>
      </c>
      <c r="F195">
        <v>4</v>
      </c>
      <c r="G195">
        <v>3</v>
      </c>
      <c r="H195">
        <v>158</v>
      </c>
      <c r="I195">
        <v>-30</v>
      </c>
      <c r="J195" t="s">
        <v>49</v>
      </c>
      <c r="K195">
        <v>158</v>
      </c>
      <c r="L195">
        <v>-25</v>
      </c>
    </row>
    <row r="196" spans="1:12">
      <c r="A196" s="2" t="s">
        <v>39</v>
      </c>
      <c r="B196" s="2" t="s">
        <v>50</v>
      </c>
      <c r="C196">
        <v>83</v>
      </c>
      <c r="D196">
        <v>0</v>
      </c>
      <c r="E196">
        <v>83</v>
      </c>
      <c r="F196">
        <v>4</v>
      </c>
      <c r="G196">
        <v>3</v>
      </c>
      <c r="H196">
        <v>158</v>
      </c>
      <c r="I196">
        <v>-30</v>
      </c>
      <c r="J196" t="s">
        <v>49</v>
      </c>
      <c r="K196">
        <v>158</v>
      </c>
      <c r="L196">
        <v>-24</v>
      </c>
    </row>
    <row r="197" spans="1:12">
      <c r="A197" s="2" t="s">
        <v>39</v>
      </c>
      <c r="B197" s="2" t="s">
        <v>50</v>
      </c>
      <c r="C197">
        <v>83</v>
      </c>
      <c r="D197">
        <v>0</v>
      </c>
      <c r="E197">
        <v>83</v>
      </c>
      <c r="F197">
        <v>4</v>
      </c>
      <c r="G197">
        <v>3</v>
      </c>
      <c r="H197">
        <v>158</v>
      </c>
      <c r="I197">
        <v>-30</v>
      </c>
      <c r="J197" t="s">
        <v>49</v>
      </c>
      <c r="K197">
        <v>158</v>
      </c>
      <c r="L197">
        <v>-23</v>
      </c>
    </row>
    <row r="198" spans="1:12">
      <c r="A198" s="2" t="s">
        <v>39</v>
      </c>
      <c r="B198" s="2" t="s">
        <v>50</v>
      </c>
      <c r="C198">
        <v>83</v>
      </c>
      <c r="D198">
        <v>0</v>
      </c>
      <c r="E198">
        <v>83</v>
      </c>
      <c r="F198">
        <v>4</v>
      </c>
      <c r="G198">
        <v>3</v>
      </c>
      <c r="H198">
        <v>158</v>
      </c>
      <c r="I198">
        <v>-30</v>
      </c>
      <c r="J198" t="s">
        <v>49</v>
      </c>
      <c r="K198">
        <v>158</v>
      </c>
      <c r="L198">
        <v>-22</v>
      </c>
    </row>
    <row r="199" spans="1:12">
      <c r="A199" s="2" t="s">
        <v>39</v>
      </c>
      <c r="B199" s="2" t="s">
        <v>50</v>
      </c>
      <c r="C199">
        <v>83</v>
      </c>
      <c r="D199">
        <v>0</v>
      </c>
      <c r="E199">
        <v>83</v>
      </c>
      <c r="F199">
        <v>4</v>
      </c>
      <c r="G199">
        <v>3</v>
      </c>
      <c r="H199">
        <v>158</v>
      </c>
      <c r="I199">
        <v>-30</v>
      </c>
      <c r="J199" t="s">
        <v>49</v>
      </c>
      <c r="K199">
        <v>158</v>
      </c>
      <c r="L199">
        <v>-21</v>
      </c>
    </row>
    <row r="200" spans="1:12">
      <c r="A200" s="2" t="s">
        <v>39</v>
      </c>
      <c r="B200" s="2" t="s">
        <v>50</v>
      </c>
      <c r="C200">
        <v>83</v>
      </c>
      <c r="D200">
        <v>0</v>
      </c>
      <c r="E200">
        <v>83</v>
      </c>
      <c r="F200">
        <v>4</v>
      </c>
      <c r="G200">
        <v>3</v>
      </c>
      <c r="H200">
        <v>158</v>
      </c>
      <c r="I200">
        <v>-30</v>
      </c>
      <c r="J200" t="s">
        <v>49</v>
      </c>
      <c r="K200">
        <v>158</v>
      </c>
      <c r="L200">
        <v>-20</v>
      </c>
    </row>
    <row r="201" spans="1:12">
      <c r="A201" s="2" t="s">
        <v>39</v>
      </c>
      <c r="B201" s="2" t="s">
        <v>50</v>
      </c>
      <c r="C201">
        <v>83</v>
      </c>
      <c r="D201">
        <v>0</v>
      </c>
      <c r="E201">
        <v>83</v>
      </c>
      <c r="F201">
        <v>4</v>
      </c>
      <c r="G201">
        <v>3</v>
      </c>
      <c r="H201">
        <v>158</v>
      </c>
      <c r="I201">
        <v>-30</v>
      </c>
      <c r="J201" t="s">
        <v>49</v>
      </c>
      <c r="K201">
        <v>158</v>
      </c>
      <c r="L201">
        <v>-19</v>
      </c>
    </row>
    <row r="202" spans="1:12">
      <c r="A202" s="2" t="s">
        <v>39</v>
      </c>
      <c r="B202" s="2" t="s">
        <v>50</v>
      </c>
      <c r="C202">
        <v>83</v>
      </c>
      <c r="D202">
        <v>0</v>
      </c>
      <c r="E202">
        <v>83</v>
      </c>
      <c r="F202">
        <v>4</v>
      </c>
      <c r="G202">
        <v>3</v>
      </c>
      <c r="H202">
        <v>158</v>
      </c>
      <c r="I202">
        <v>-30</v>
      </c>
      <c r="J202" t="s">
        <v>49</v>
      </c>
      <c r="K202">
        <v>158</v>
      </c>
      <c r="L202">
        <v>-18</v>
      </c>
    </row>
    <row r="203" spans="1:12">
      <c r="A203" s="2" t="s">
        <v>39</v>
      </c>
      <c r="B203" s="2" t="s">
        <v>50</v>
      </c>
      <c r="C203">
        <v>83</v>
      </c>
      <c r="D203">
        <v>0</v>
      </c>
      <c r="E203">
        <v>83</v>
      </c>
      <c r="F203">
        <v>4</v>
      </c>
      <c r="G203">
        <v>3</v>
      </c>
      <c r="H203">
        <v>158</v>
      </c>
      <c r="I203">
        <v>-30</v>
      </c>
      <c r="J203" t="s">
        <v>49</v>
      </c>
      <c r="K203">
        <v>158</v>
      </c>
      <c r="L203">
        <v>-17</v>
      </c>
    </row>
    <row r="204" spans="1:12">
      <c r="A204" s="2" t="s">
        <v>39</v>
      </c>
      <c r="B204" s="2" t="s">
        <v>50</v>
      </c>
      <c r="C204">
        <v>83</v>
      </c>
      <c r="D204">
        <v>0</v>
      </c>
      <c r="E204">
        <v>83</v>
      </c>
      <c r="F204">
        <v>4</v>
      </c>
      <c r="G204">
        <v>3</v>
      </c>
      <c r="H204">
        <v>158</v>
      </c>
      <c r="I204">
        <v>-30</v>
      </c>
      <c r="J204" t="s">
        <v>49</v>
      </c>
      <c r="K204">
        <v>158</v>
      </c>
      <c r="L204">
        <v>-16</v>
      </c>
    </row>
    <row r="205" spans="1:12">
      <c r="A205" s="2" t="s">
        <v>39</v>
      </c>
      <c r="B205" s="2" t="s">
        <v>50</v>
      </c>
      <c r="C205">
        <v>83</v>
      </c>
      <c r="D205">
        <v>0</v>
      </c>
      <c r="E205">
        <v>83</v>
      </c>
      <c r="F205">
        <v>4</v>
      </c>
      <c r="G205">
        <v>3</v>
      </c>
      <c r="H205">
        <v>158</v>
      </c>
      <c r="I205">
        <v>-30</v>
      </c>
      <c r="J205" t="s">
        <v>49</v>
      </c>
      <c r="K205">
        <v>158</v>
      </c>
      <c r="L205">
        <v>-15</v>
      </c>
    </row>
    <row r="206" spans="1:12">
      <c r="A206" s="2" t="s">
        <v>39</v>
      </c>
      <c r="B206" s="2" t="s">
        <v>50</v>
      </c>
      <c r="C206">
        <v>83</v>
      </c>
      <c r="D206">
        <v>0</v>
      </c>
      <c r="E206">
        <v>83</v>
      </c>
      <c r="F206">
        <v>4</v>
      </c>
      <c r="G206">
        <v>3</v>
      </c>
      <c r="H206">
        <v>158</v>
      </c>
      <c r="I206">
        <v>-30</v>
      </c>
      <c r="J206" t="s">
        <v>49</v>
      </c>
      <c r="K206">
        <v>158</v>
      </c>
      <c r="L206">
        <v>-14</v>
      </c>
    </row>
    <row r="207" spans="1:12">
      <c r="A207" s="2" t="s">
        <v>39</v>
      </c>
      <c r="B207" s="2" t="s">
        <v>50</v>
      </c>
      <c r="C207">
        <v>83</v>
      </c>
      <c r="D207">
        <v>0</v>
      </c>
      <c r="E207">
        <v>83</v>
      </c>
      <c r="F207">
        <v>4</v>
      </c>
      <c r="G207">
        <v>3</v>
      </c>
      <c r="H207">
        <v>158</v>
      </c>
      <c r="I207">
        <v>-30</v>
      </c>
      <c r="J207" t="s">
        <v>49</v>
      </c>
      <c r="K207">
        <v>158</v>
      </c>
      <c r="L207">
        <v>-13</v>
      </c>
    </row>
    <row r="208" spans="1:12">
      <c r="A208" s="2" t="s">
        <v>39</v>
      </c>
      <c r="B208" s="2" t="s">
        <v>50</v>
      </c>
      <c r="C208">
        <v>83</v>
      </c>
      <c r="D208">
        <v>0</v>
      </c>
      <c r="E208">
        <v>83</v>
      </c>
      <c r="F208">
        <v>4</v>
      </c>
      <c r="G208">
        <v>3</v>
      </c>
      <c r="H208">
        <v>158</v>
      </c>
      <c r="I208">
        <v>-30</v>
      </c>
      <c r="J208" t="s">
        <v>49</v>
      </c>
      <c r="K208">
        <v>158</v>
      </c>
      <c r="L208">
        <v>-12</v>
      </c>
    </row>
    <row r="209" spans="1:12">
      <c r="A209" s="2" t="s">
        <v>39</v>
      </c>
      <c r="B209" s="2" t="s">
        <v>50</v>
      </c>
      <c r="C209">
        <v>83</v>
      </c>
      <c r="D209">
        <v>0</v>
      </c>
      <c r="E209">
        <v>83</v>
      </c>
      <c r="F209">
        <v>4</v>
      </c>
      <c r="G209">
        <v>3</v>
      </c>
      <c r="H209">
        <v>158</v>
      </c>
      <c r="I209">
        <v>-30</v>
      </c>
      <c r="J209" t="s">
        <v>49</v>
      </c>
      <c r="K209">
        <v>158</v>
      </c>
      <c r="L209">
        <v>-11</v>
      </c>
    </row>
    <row r="210" spans="1:12">
      <c r="A210" s="2" t="s">
        <v>39</v>
      </c>
      <c r="B210" s="2" t="s">
        <v>50</v>
      </c>
      <c r="C210">
        <v>83</v>
      </c>
      <c r="D210">
        <v>0</v>
      </c>
      <c r="E210">
        <v>83</v>
      </c>
      <c r="F210">
        <v>4</v>
      </c>
      <c r="G210">
        <v>3</v>
      </c>
      <c r="H210">
        <v>158</v>
      </c>
      <c r="I210">
        <v>-30</v>
      </c>
      <c r="J210" t="s">
        <v>49</v>
      </c>
      <c r="K210">
        <v>158</v>
      </c>
      <c r="L210">
        <v>-10</v>
      </c>
    </row>
    <row r="211" spans="1:12">
      <c r="A211" s="2" t="s">
        <v>39</v>
      </c>
      <c r="B211" s="2" t="s">
        <v>50</v>
      </c>
      <c r="C211">
        <v>83</v>
      </c>
      <c r="D211">
        <v>0</v>
      </c>
      <c r="E211">
        <v>83</v>
      </c>
      <c r="F211">
        <v>4</v>
      </c>
      <c r="G211">
        <v>3</v>
      </c>
      <c r="H211">
        <v>158</v>
      </c>
      <c r="I211">
        <v>-30</v>
      </c>
      <c r="J211" t="s">
        <v>49</v>
      </c>
      <c r="K211">
        <v>158</v>
      </c>
      <c r="L211">
        <v>-9</v>
      </c>
    </row>
    <row r="212" spans="1:12">
      <c r="A212" s="2" t="s">
        <v>39</v>
      </c>
      <c r="B212" s="2" t="s">
        <v>50</v>
      </c>
      <c r="C212">
        <v>83</v>
      </c>
      <c r="D212">
        <v>0</v>
      </c>
      <c r="E212">
        <v>83</v>
      </c>
      <c r="F212">
        <v>4</v>
      </c>
      <c r="G212">
        <v>3</v>
      </c>
      <c r="H212">
        <v>158</v>
      </c>
      <c r="I212">
        <v>-30</v>
      </c>
      <c r="J212" t="s">
        <v>49</v>
      </c>
      <c r="K212">
        <v>158</v>
      </c>
      <c r="L212">
        <v>-8</v>
      </c>
    </row>
    <row r="213" spans="1:12">
      <c r="A213" s="2" t="s">
        <v>39</v>
      </c>
      <c r="B213" s="2" t="s">
        <v>50</v>
      </c>
      <c r="C213">
        <v>83</v>
      </c>
      <c r="D213">
        <v>0</v>
      </c>
      <c r="E213">
        <v>83</v>
      </c>
      <c r="F213">
        <v>4</v>
      </c>
      <c r="G213">
        <v>3</v>
      </c>
      <c r="H213">
        <v>158</v>
      </c>
      <c r="I213">
        <v>-30</v>
      </c>
      <c r="J213" t="s">
        <v>49</v>
      </c>
      <c r="K213">
        <v>158</v>
      </c>
      <c r="L213">
        <v>-7</v>
      </c>
    </row>
    <row r="214" spans="1:12">
      <c r="A214" s="2" t="s">
        <v>39</v>
      </c>
      <c r="B214" s="2" t="s">
        <v>50</v>
      </c>
      <c r="C214">
        <v>83</v>
      </c>
      <c r="D214">
        <v>0</v>
      </c>
      <c r="E214">
        <v>83</v>
      </c>
      <c r="F214">
        <v>4</v>
      </c>
      <c r="G214">
        <v>3</v>
      </c>
      <c r="H214">
        <v>158</v>
      </c>
      <c r="I214">
        <v>-30</v>
      </c>
      <c r="J214" t="s">
        <v>49</v>
      </c>
      <c r="K214">
        <v>158</v>
      </c>
      <c r="L214">
        <v>-6</v>
      </c>
    </row>
    <row r="215" spans="1:12">
      <c r="A215" s="2" t="s">
        <v>39</v>
      </c>
      <c r="B215" s="2" t="s">
        <v>50</v>
      </c>
      <c r="C215">
        <v>83</v>
      </c>
      <c r="D215">
        <v>0</v>
      </c>
      <c r="E215">
        <v>83</v>
      </c>
      <c r="F215">
        <v>4</v>
      </c>
      <c r="G215">
        <v>3</v>
      </c>
      <c r="H215">
        <v>158</v>
      </c>
      <c r="I215">
        <v>-30</v>
      </c>
      <c r="J215" t="s">
        <v>49</v>
      </c>
      <c r="K215">
        <v>158</v>
      </c>
      <c r="L215">
        <v>-5</v>
      </c>
    </row>
    <row r="216" spans="1:12">
      <c r="A216" s="2" t="s">
        <v>39</v>
      </c>
      <c r="B216" s="2" t="s">
        <v>50</v>
      </c>
      <c r="C216">
        <v>83</v>
      </c>
      <c r="D216">
        <v>0</v>
      </c>
      <c r="E216">
        <v>83</v>
      </c>
      <c r="F216">
        <v>4</v>
      </c>
      <c r="G216">
        <v>3</v>
      </c>
      <c r="H216">
        <v>158</v>
      </c>
      <c r="I216">
        <v>-30</v>
      </c>
      <c r="J216" t="s">
        <v>49</v>
      </c>
      <c r="K216">
        <v>158</v>
      </c>
      <c r="L216">
        <v>-4</v>
      </c>
    </row>
    <row r="217" spans="1:12">
      <c r="A217" s="2" t="s">
        <v>39</v>
      </c>
      <c r="B217" s="2" t="s">
        <v>50</v>
      </c>
      <c r="C217">
        <v>83</v>
      </c>
      <c r="D217">
        <v>0</v>
      </c>
      <c r="E217">
        <v>83</v>
      </c>
      <c r="F217">
        <v>4</v>
      </c>
      <c r="G217">
        <v>3</v>
      </c>
      <c r="H217">
        <v>158</v>
      </c>
      <c r="I217">
        <v>-30</v>
      </c>
      <c r="J217" t="s">
        <v>49</v>
      </c>
      <c r="K217">
        <v>158</v>
      </c>
      <c r="L217">
        <v>-3</v>
      </c>
    </row>
    <row r="218" spans="1:12">
      <c r="A218" s="2" t="s">
        <v>39</v>
      </c>
      <c r="B218" s="2" t="s">
        <v>50</v>
      </c>
      <c r="C218">
        <v>83</v>
      </c>
      <c r="D218">
        <v>0</v>
      </c>
      <c r="E218">
        <v>83</v>
      </c>
      <c r="F218">
        <v>4</v>
      </c>
      <c r="G218">
        <v>3</v>
      </c>
      <c r="H218">
        <v>158</v>
      </c>
      <c r="I218">
        <v>-30</v>
      </c>
      <c r="J218" t="s">
        <v>49</v>
      </c>
      <c r="K218">
        <v>158</v>
      </c>
      <c r="L218">
        <v>-2</v>
      </c>
    </row>
    <row r="219" spans="1:12">
      <c r="A219" s="2" t="s">
        <v>39</v>
      </c>
      <c r="B219" s="2" t="s">
        <v>50</v>
      </c>
      <c r="C219">
        <v>83</v>
      </c>
      <c r="D219">
        <v>0</v>
      </c>
      <c r="E219">
        <v>83</v>
      </c>
      <c r="F219">
        <v>4</v>
      </c>
      <c r="G219">
        <v>3</v>
      </c>
      <c r="H219">
        <v>158</v>
      </c>
      <c r="I219">
        <v>-30</v>
      </c>
      <c r="J219" t="s">
        <v>49</v>
      </c>
      <c r="K219">
        <v>158</v>
      </c>
      <c r="L219">
        <v>-1</v>
      </c>
    </row>
    <row r="220" spans="1:12">
      <c r="A220" s="2" t="s">
        <v>39</v>
      </c>
      <c r="B220" s="2" t="s">
        <v>50</v>
      </c>
      <c r="C220">
        <v>83</v>
      </c>
      <c r="D220">
        <v>0</v>
      </c>
      <c r="E220">
        <v>83</v>
      </c>
      <c r="F220">
        <v>4</v>
      </c>
      <c r="G220">
        <v>3</v>
      </c>
      <c r="H220">
        <v>158</v>
      </c>
      <c r="I220">
        <v>-30</v>
      </c>
      <c r="J220" t="s">
        <v>49</v>
      </c>
      <c r="K220">
        <v>158</v>
      </c>
      <c r="L220">
        <v>0</v>
      </c>
    </row>
    <row r="221" spans="1:12">
      <c r="A221" s="2" t="s">
        <v>39</v>
      </c>
      <c r="B221" s="2" t="s">
        <v>50</v>
      </c>
      <c r="C221">
        <v>83</v>
      </c>
      <c r="D221">
        <v>0</v>
      </c>
      <c r="E221">
        <v>83</v>
      </c>
      <c r="F221">
        <v>4</v>
      </c>
      <c r="G221">
        <v>3</v>
      </c>
      <c r="H221">
        <v>158</v>
      </c>
      <c r="I221">
        <v>-30</v>
      </c>
      <c r="J221" t="s">
        <v>49</v>
      </c>
      <c r="K221">
        <v>158</v>
      </c>
      <c r="L221">
        <v>1</v>
      </c>
    </row>
    <row r="222" spans="1:12">
      <c r="A222" s="2" t="s">
        <v>39</v>
      </c>
      <c r="B222" s="2" t="s">
        <v>50</v>
      </c>
      <c r="C222">
        <v>83</v>
      </c>
      <c r="D222">
        <v>0</v>
      </c>
      <c r="E222">
        <v>83</v>
      </c>
      <c r="F222">
        <v>4</v>
      </c>
      <c r="G222">
        <v>3</v>
      </c>
      <c r="H222">
        <v>158</v>
      </c>
      <c r="I222">
        <v>-30</v>
      </c>
      <c r="J222" t="s">
        <v>49</v>
      </c>
      <c r="K222">
        <v>158</v>
      </c>
      <c r="L222">
        <v>2</v>
      </c>
    </row>
    <row r="223" spans="1:12">
      <c r="A223" s="2" t="s">
        <v>39</v>
      </c>
      <c r="B223" s="2" t="s">
        <v>50</v>
      </c>
      <c r="C223">
        <v>83</v>
      </c>
      <c r="D223">
        <v>0</v>
      </c>
      <c r="E223">
        <v>83</v>
      </c>
      <c r="F223">
        <v>4</v>
      </c>
      <c r="G223">
        <v>3</v>
      </c>
      <c r="H223">
        <v>158</v>
      </c>
      <c r="I223">
        <v>-30</v>
      </c>
      <c r="J223" t="s">
        <v>49</v>
      </c>
      <c r="K223">
        <v>158</v>
      </c>
      <c r="L223">
        <v>3</v>
      </c>
    </row>
    <row r="224" spans="1:12">
      <c r="A224" s="2" t="s">
        <v>39</v>
      </c>
      <c r="B224" s="2" t="s">
        <v>50</v>
      </c>
      <c r="C224">
        <v>83</v>
      </c>
      <c r="D224">
        <v>0</v>
      </c>
      <c r="E224">
        <v>83</v>
      </c>
      <c r="F224">
        <v>4</v>
      </c>
      <c r="G224">
        <v>3</v>
      </c>
      <c r="H224">
        <v>158</v>
      </c>
      <c r="I224">
        <v>-30</v>
      </c>
      <c r="J224" t="s">
        <v>49</v>
      </c>
      <c r="K224">
        <v>158</v>
      </c>
      <c r="L224">
        <v>4</v>
      </c>
    </row>
    <row r="225" spans="1:12">
      <c r="A225" s="2" t="s">
        <v>39</v>
      </c>
      <c r="B225" s="2" t="s">
        <v>50</v>
      </c>
      <c r="C225">
        <v>83</v>
      </c>
      <c r="D225">
        <v>0</v>
      </c>
      <c r="E225">
        <v>83</v>
      </c>
      <c r="F225">
        <v>4</v>
      </c>
      <c r="G225">
        <v>3</v>
      </c>
      <c r="H225">
        <v>158</v>
      </c>
      <c r="I225">
        <v>-30</v>
      </c>
      <c r="J225" t="s">
        <v>49</v>
      </c>
      <c r="K225">
        <v>158</v>
      </c>
      <c r="L225">
        <v>5</v>
      </c>
    </row>
    <row r="226" spans="1:12">
      <c r="A226" s="2" t="s">
        <v>39</v>
      </c>
      <c r="B226" s="2" t="s">
        <v>50</v>
      </c>
      <c r="C226">
        <v>83</v>
      </c>
      <c r="D226">
        <v>0</v>
      </c>
      <c r="E226">
        <v>83</v>
      </c>
      <c r="F226">
        <v>4</v>
      </c>
      <c r="G226">
        <v>3</v>
      </c>
      <c r="H226">
        <v>158</v>
      </c>
      <c r="I226">
        <v>-30</v>
      </c>
      <c r="J226" t="s">
        <v>49</v>
      </c>
      <c r="K226">
        <v>158</v>
      </c>
      <c r="L226">
        <v>6</v>
      </c>
    </row>
    <row r="227" spans="1:12">
      <c r="A227" s="2" t="s">
        <v>39</v>
      </c>
      <c r="B227" s="2" t="s">
        <v>50</v>
      </c>
      <c r="C227">
        <v>83</v>
      </c>
      <c r="D227">
        <v>0</v>
      </c>
      <c r="E227">
        <v>83</v>
      </c>
      <c r="F227">
        <v>4</v>
      </c>
      <c r="G227">
        <v>3</v>
      </c>
      <c r="H227">
        <v>158</v>
      </c>
      <c r="I227">
        <v>-30</v>
      </c>
      <c r="J227" t="s">
        <v>49</v>
      </c>
      <c r="K227">
        <v>158</v>
      </c>
      <c r="L227">
        <v>7</v>
      </c>
    </row>
    <row r="228" spans="1:12">
      <c r="A228" s="2" t="s">
        <v>39</v>
      </c>
      <c r="B228" s="2" t="s">
        <v>50</v>
      </c>
      <c r="C228">
        <v>83</v>
      </c>
      <c r="D228">
        <v>0</v>
      </c>
      <c r="E228">
        <v>83</v>
      </c>
      <c r="F228">
        <v>4</v>
      </c>
      <c r="G228">
        <v>3</v>
      </c>
      <c r="H228">
        <v>158</v>
      </c>
      <c r="I228">
        <v>-30</v>
      </c>
      <c r="J228" t="s">
        <v>49</v>
      </c>
      <c r="K228">
        <v>158</v>
      </c>
      <c r="L228">
        <v>8</v>
      </c>
    </row>
    <row r="229" spans="1:12">
      <c r="A229" s="2" t="s">
        <v>39</v>
      </c>
      <c r="B229" s="2" t="s">
        <v>50</v>
      </c>
      <c r="C229">
        <v>83</v>
      </c>
      <c r="D229">
        <v>0</v>
      </c>
      <c r="E229">
        <v>83</v>
      </c>
      <c r="F229">
        <v>4</v>
      </c>
      <c r="G229">
        <v>3</v>
      </c>
      <c r="H229">
        <v>158</v>
      </c>
      <c r="I229">
        <v>-30</v>
      </c>
      <c r="J229" t="s">
        <v>49</v>
      </c>
      <c r="K229">
        <v>158</v>
      </c>
      <c r="L229">
        <v>9</v>
      </c>
    </row>
    <row r="230" spans="1:12">
      <c r="A230" s="2" t="s">
        <v>39</v>
      </c>
      <c r="B230" s="2" t="s">
        <v>50</v>
      </c>
      <c r="C230">
        <v>83</v>
      </c>
      <c r="D230">
        <v>0</v>
      </c>
      <c r="E230">
        <v>83</v>
      </c>
      <c r="F230">
        <v>4</v>
      </c>
      <c r="G230">
        <v>3</v>
      </c>
      <c r="H230">
        <v>158</v>
      </c>
      <c r="I230">
        <v>-30</v>
      </c>
      <c r="J230" t="s">
        <v>49</v>
      </c>
      <c r="K230">
        <v>158</v>
      </c>
      <c r="L230">
        <v>10</v>
      </c>
    </row>
    <row r="231" spans="1:12">
      <c r="A231" s="2" t="s">
        <v>39</v>
      </c>
      <c r="B231" s="2" t="s">
        <v>50</v>
      </c>
      <c r="C231">
        <v>83</v>
      </c>
      <c r="D231">
        <v>0</v>
      </c>
      <c r="E231">
        <v>83</v>
      </c>
      <c r="F231">
        <v>4</v>
      </c>
      <c r="G231">
        <v>3</v>
      </c>
      <c r="H231">
        <v>158</v>
      </c>
      <c r="I231">
        <v>-30</v>
      </c>
      <c r="J231" t="s">
        <v>49</v>
      </c>
      <c r="K231">
        <v>158</v>
      </c>
      <c r="L231">
        <v>11</v>
      </c>
    </row>
    <row r="232" spans="1:12">
      <c r="A232" s="2" t="s">
        <v>39</v>
      </c>
      <c r="B232" s="2" t="s">
        <v>50</v>
      </c>
      <c r="C232">
        <v>83</v>
      </c>
      <c r="D232">
        <v>0</v>
      </c>
      <c r="E232">
        <v>83</v>
      </c>
      <c r="F232">
        <v>4</v>
      </c>
      <c r="G232">
        <v>3</v>
      </c>
      <c r="H232">
        <v>158</v>
      </c>
      <c r="I232">
        <v>-30</v>
      </c>
      <c r="J232" t="s">
        <v>49</v>
      </c>
      <c r="K232">
        <v>158</v>
      </c>
      <c r="L232">
        <v>12</v>
      </c>
    </row>
    <row r="233" spans="1:12">
      <c r="A233" s="2" t="s">
        <v>39</v>
      </c>
      <c r="B233" s="2" t="s">
        <v>50</v>
      </c>
      <c r="C233">
        <v>83</v>
      </c>
      <c r="D233">
        <v>0</v>
      </c>
      <c r="E233">
        <v>83</v>
      </c>
      <c r="F233">
        <v>4</v>
      </c>
      <c r="G233">
        <v>3</v>
      </c>
      <c r="H233">
        <v>158</v>
      </c>
      <c r="I233">
        <v>-30</v>
      </c>
      <c r="J233" t="s">
        <v>49</v>
      </c>
      <c r="K233">
        <v>158</v>
      </c>
      <c r="L233">
        <v>13</v>
      </c>
    </row>
    <row r="234" spans="1:12">
      <c r="A234" s="2" t="s">
        <v>39</v>
      </c>
      <c r="B234" s="2" t="s">
        <v>50</v>
      </c>
      <c r="C234">
        <v>83</v>
      </c>
      <c r="D234">
        <v>0</v>
      </c>
      <c r="E234">
        <v>83</v>
      </c>
      <c r="F234">
        <v>4</v>
      </c>
      <c r="G234">
        <v>3</v>
      </c>
      <c r="H234">
        <v>158</v>
      </c>
      <c r="I234">
        <v>-30</v>
      </c>
      <c r="J234" t="s">
        <v>49</v>
      </c>
      <c r="K234">
        <v>158</v>
      </c>
      <c r="L234">
        <v>14</v>
      </c>
    </row>
    <row r="235" spans="1:12">
      <c r="A235" s="2" t="s">
        <v>39</v>
      </c>
      <c r="B235" s="2" t="s">
        <v>50</v>
      </c>
      <c r="C235">
        <v>83</v>
      </c>
      <c r="D235">
        <v>0</v>
      </c>
      <c r="E235">
        <v>83</v>
      </c>
      <c r="F235">
        <v>4</v>
      </c>
      <c r="G235">
        <v>3</v>
      </c>
      <c r="H235">
        <v>158</v>
      </c>
      <c r="I235">
        <v>-30</v>
      </c>
      <c r="J235" t="s">
        <v>49</v>
      </c>
      <c r="K235">
        <v>158</v>
      </c>
      <c r="L235">
        <v>15</v>
      </c>
    </row>
    <row r="236" spans="1:12">
      <c r="A236" s="2" t="s">
        <v>39</v>
      </c>
      <c r="B236" s="2" t="s">
        <v>50</v>
      </c>
      <c r="C236">
        <v>83</v>
      </c>
      <c r="D236">
        <v>0</v>
      </c>
      <c r="E236">
        <v>83</v>
      </c>
      <c r="F236">
        <v>4</v>
      </c>
      <c r="G236">
        <v>3</v>
      </c>
      <c r="H236">
        <v>158</v>
      </c>
      <c r="I236">
        <v>-30</v>
      </c>
      <c r="J236" t="s">
        <v>49</v>
      </c>
      <c r="K236">
        <v>158</v>
      </c>
      <c r="L236">
        <v>16</v>
      </c>
    </row>
    <row r="237" spans="1:12">
      <c r="A237" s="2" t="s">
        <v>39</v>
      </c>
      <c r="B237" s="2" t="s">
        <v>50</v>
      </c>
      <c r="C237">
        <v>83</v>
      </c>
      <c r="D237">
        <v>0</v>
      </c>
      <c r="E237">
        <v>83</v>
      </c>
      <c r="F237">
        <v>4</v>
      </c>
      <c r="G237">
        <v>3</v>
      </c>
      <c r="H237">
        <v>158</v>
      </c>
      <c r="I237">
        <v>-30</v>
      </c>
      <c r="J237" t="s">
        <v>49</v>
      </c>
      <c r="K237">
        <v>158</v>
      </c>
      <c r="L237">
        <v>17</v>
      </c>
    </row>
    <row r="238" spans="1:12">
      <c r="A238" s="2" t="s">
        <v>39</v>
      </c>
      <c r="B238" s="2" t="s">
        <v>50</v>
      </c>
      <c r="C238">
        <v>83</v>
      </c>
      <c r="D238">
        <v>0</v>
      </c>
      <c r="E238">
        <v>83</v>
      </c>
      <c r="F238">
        <v>4</v>
      </c>
      <c r="G238">
        <v>3</v>
      </c>
      <c r="H238">
        <v>158</v>
      </c>
      <c r="I238">
        <v>-30</v>
      </c>
      <c r="J238" t="s">
        <v>49</v>
      </c>
      <c r="K238">
        <v>158</v>
      </c>
      <c r="L238">
        <v>18</v>
      </c>
    </row>
    <row r="239" spans="1:12">
      <c r="A239" s="2" t="s">
        <v>39</v>
      </c>
      <c r="B239" s="2" t="s">
        <v>50</v>
      </c>
      <c r="C239">
        <v>83</v>
      </c>
      <c r="D239">
        <v>0</v>
      </c>
      <c r="E239">
        <v>83</v>
      </c>
      <c r="F239">
        <v>4</v>
      </c>
      <c r="G239">
        <v>3</v>
      </c>
      <c r="H239">
        <v>158</v>
      </c>
      <c r="I239">
        <v>-30</v>
      </c>
      <c r="J239" t="s">
        <v>49</v>
      </c>
      <c r="K239">
        <v>158</v>
      </c>
      <c r="L239">
        <v>19</v>
      </c>
    </row>
    <row r="240" spans="1:12">
      <c r="A240" s="2" t="s">
        <v>39</v>
      </c>
      <c r="B240" s="2" t="s">
        <v>50</v>
      </c>
      <c r="C240">
        <v>83</v>
      </c>
      <c r="D240">
        <v>0</v>
      </c>
      <c r="E240">
        <v>83</v>
      </c>
      <c r="F240">
        <v>4</v>
      </c>
      <c r="G240">
        <v>3</v>
      </c>
      <c r="H240">
        <v>158</v>
      </c>
      <c r="I240">
        <v>-30</v>
      </c>
      <c r="J240" t="s">
        <v>49</v>
      </c>
      <c r="K240">
        <v>158</v>
      </c>
      <c r="L240">
        <v>20</v>
      </c>
    </row>
    <row r="241" spans="1:12">
      <c r="A241" s="2" t="s">
        <v>39</v>
      </c>
      <c r="B241" s="2" t="s">
        <v>50</v>
      </c>
      <c r="C241">
        <v>83</v>
      </c>
      <c r="D241">
        <v>0</v>
      </c>
      <c r="E241">
        <v>83</v>
      </c>
      <c r="F241">
        <v>4</v>
      </c>
      <c r="G241">
        <v>3</v>
      </c>
      <c r="H241">
        <v>158</v>
      </c>
      <c r="I241">
        <v>-30</v>
      </c>
      <c r="J241" t="s">
        <v>49</v>
      </c>
      <c r="K241">
        <v>158</v>
      </c>
      <c r="L241">
        <v>21</v>
      </c>
    </row>
    <row r="242" spans="1:12">
      <c r="A242" s="2" t="s">
        <v>39</v>
      </c>
      <c r="B242" s="2" t="s">
        <v>50</v>
      </c>
      <c r="C242">
        <v>83</v>
      </c>
      <c r="D242">
        <v>0</v>
      </c>
      <c r="E242">
        <v>83</v>
      </c>
      <c r="F242">
        <v>4</v>
      </c>
      <c r="G242">
        <v>3</v>
      </c>
      <c r="H242">
        <v>158</v>
      </c>
      <c r="I242">
        <v>-30</v>
      </c>
      <c r="J242" t="s">
        <v>49</v>
      </c>
      <c r="K242">
        <v>158</v>
      </c>
      <c r="L242">
        <v>22</v>
      </c>
    </row>
    <row r="243" spans="1:12">
      <c r="A243" s="2" t="s">
        <v>39</v>
      </c>
      <c r="B243" s="2" t="s">
        <v>50</v>
      </c>
      <c r="C243">
        <v>83</v>
      </c>
      <c r="D243">
        <v>0</v>
      </c>
      <c r="E243">
        <v>83</v>
      </c>
      <c r="F243">
        <v>4</v>
      </c>
      <c r="G243">
        <v>3</v>
      </c>
      <c r="H243">
        <v>158</v>
      </c>
      <c r="I243">
        <v>-30</v>
      </c>
      <c r="J243" t="s">
        <v>49</v>
      </c>
      <c r="K243">
        <v>158</v>
      </c>
      <c r="L243">
        <v>23</v>
      </c>
    </row>
    <row r="244" spans="1:12">
      <c r="A244" s="2" t="s">
        <v>39</v>
      </c>
      <c r="B244" s="2" t="s">
        <v>50</v>
      </c>
      <c r="C244">
        <v>83</v>
      </c>
      <c r="D244">
        <v>0</v>
      </c>
      <c r="E244">
        <v>83</v>
      </c>
      <c r="F244">
        <v>4</v>
      </c>
      <c r="G244">
        <v>3</v>
      </c>
      <c r="H244">
        <v>158</v>
      </c>
      <c r="I244">
        <v>-30</v>
      </c>
      <c r="J244" t="s">
        <v>49</v>
      </c>
      <c r="K244">
        <v>158</v>
      </c>
      <c r="L244">
        <v>24</v>
      </c>
    </row>
    <row r="245" spans="1:12">
      <c r="A245" s="2" t="s">
        <v>39</v>
      </c>
      <c r="B245" s="2" t="s">
        <v>50</v>
      </c>
      <c r="C245">
        <v>83</v>
      </c>
      <c r="D245">
        <v>0</v>
      </c>
      <c r="E245">
        <v>83</v>
      </c>
      <c r="F245">
        <v>4</v>
      </c>
      <c r="G245">
        <v>3</v>
      </c>
      <c r="H245">
        <v>158</v>
      </c>
      <c r="I245">
        <v>-30</v>
      </c>
      <c r="J245" t="s">
        <v>49</v>
      </c>
      <c r="K245">
        <v>158</v>
      </c>
      <c r="L245">
        <v>25</v>
      </c>
    </row>
    <row r="246" spans="1:12">
      <c r="A246" s="2" t="s">
        <v>39</v>
      </c>
      <c r="B246" s="2" t="s">
        <v>50</v>
      </c>
      <c r="C246">
        <v>83</v>
      </c>
      <c r="D246">
        <v>0</v>
      </c>
      <c r="E246">
        <v>83</v>
      </c>
      <c r="F246">
        <v>4</v>
      </c>
      <c r="G246">
        <v>3</v>
      </c>
      <c r="H246">
        <v>158</v>
      </c>
      <c r="I246">
        <v>-30</v>
      </c>
      <c r="J246" t="s">
        <v>49</v>
      </c>
      <c r="K246">
        <v>158</v>
      </c>
      <c r="L246">
        <v>26</v>
      </c>
    </row>
    <row r="247" spans="1:12">
      <c r="A247" s="2" t="s">
        <v>39</v>
      </c>
      <c r="B247" s="2" t="s">
        <v>50</v>
      </c>
      <c r="C247">
        <v>83</v>
      </c>
      <c r="D247">
        <v>0</v>
      </c>
      <c r="E247">
        <v>83</v>
      </c>
      <c r="F247">
        <v>4</v>
      </c>
      <c r="G247">
        <v>3</v>
      </c>
      <c r="H247">
        <v>158</v>
      </c>
      <c r="I247">
        <v>-30</v>
      </c>
      <c r="J247" t="s">
        <v>49</v>
      </c>
      <c r="K247">
        <v>158</v>
      </c>
      <c r="L247">
        <v>27</v>
      </c>
    </row>
    <row r="248" spans="1:12">
      <c r="A248" s="2" t="s">
        <v>39</v>
      </c>
      <c r="B248" s="2" t="s">
        <v>50</v>
      </c>
      <c r="C248">
        <v>83</v>
      </c>
      <c r="D248">
        <v>0</v>
      </c>
      <c r="E248">
        <v>83</v>
      </c>
      <c r="F248">
        <v>4</v>
      </c>
      <c r="G248">
        <v>3</v>
      </c>
      <c r="H248">
        <v>158</v>
      </c>
      <c r="I248">
        <v>-30</v>
      </c>
      <c r="J248" t="s">
        <v>49</v>
      </c>
      <c r="K248">
        <v>158</v>
      </c>
      <c r="L248">
        <v>28</v>
      </c>
    </row>
    <row r="249" spans="1:12">
      <c r="A249" s="2" t="s">
        <v>39</v>
      </c>
      <c r="B249" s="2" t="s">
        <v>50</v>
      </c>
      <c r="C249">
        <v>83</v>
      </c>
      <c r="D249">
        <v>0</v>
      </c>
      <c r="E249">
        <v>83</v>
      </c>
      <c r="F249">
        <v>4</v>
      </c>
      <c r="G249">
        <v>3</v>
      </c>
      <c r="H249">
        <v>158</v>
      </c>
      <c r="I249">
        <v>-30</v>
      </c>
      <c r="J249" t="s">
        <v>49</v>
      </c>
      <c r="K249">
        <v>158</v>
      </c>
      <c r="L249">
        <v>29</v>
      </c>
    </row>
    <row r="250" spans="1:12">
      <c r="A250" s="2" t="s">
        <v>39</v>
      </c>
      <c r="B250" s="2" t="s">
        <v>50</v>
      </c>
      <c r="C250">
        <v>83</v>
      </c>
      <c r="D250">
        <v>0</v>
      </c>
      <c r="E250">
        <v>83</v>
      </c>
      <c r="F250">
        <v>4</v>
      </c>
      <c r="G250">
        <v>3</v>
      </c>
      <c r="H250">
        <v>158</v>
      </c>
      <c r="I250">
        <v>-30</v>
      </c>
      <c r="J250" t="s">
        <v>49</v>
      </c>
      <c r="K250">
        <v>158</v>
      </c>
      <c r="L250">
        <v>30</v>
      </c>
    </row>
    <row r="251" spans="1:12">
      <c r="A251" s="2" t="s">
        <v>39</v>
      </c>
      <c r="B251" s="2" t="s">
        <v>50</v>
      </c>
      <c r="C251">
        <v>83</v>
      </c>
      <c r="D251">
        <v>0</v>
      </c>
      <c r="E251">
        <v>83</v>
      </c>
      <c r="F251">
        <v>4</v>
      </c>
      <c r="G251">
        <v>3</v>
      </c>
      <c r="H251">
        <v>158</v>
      </c>
      <c r="I251">
        <v>-30</v>
      </c>
      <c r="J251" t="s">
        <v>49</v>
      </c>
      <c r="K251">
        <v>158</v>
      </c>
      <c r="L251">
        <v>31</v>
      </c>
    </row>
    <row r="252" spans="1:12">
      <c r="A252" s="2" t="s">
        <v>39</v>
      </c>
      <c r="B252" s="2" t="s">
        <v>50</v>
      </c>
      <c r="C252">
        <v>83</v>
      </c>
      <c r="D252">
        <v>0</v>
      </c>
      <c r="E252">
        <v>83</v>
      </c>
      <c r="F252">
        <v>4</v>
      </c>
      <c r="G252">
        <v>3</v>
      </c>
      <c r="H252">
        <v>158</v>
      </c>
      <c r="I252">
        <v>-30</v>
      </c>
      <c r="J252" t="s">
        <v>49</v>
      </c>
      <c r="K252">
        <v>158</v>
      </c>
      <c r="L252">
        <v>32</v>
      </c>
    </row>
    <row r="253" spans="1:12">
      <c r="A253" s="2" t="s">
        <v>39</v>
      </c>
      <c r="B253" s="2" t="s">
        <v>50</v>
      </c>
      <c r="C253">
        <v>83</v>
      </c>
      <c r="D253">
        <v>0</v>
      </c>
      <c r="E253">
        <v>83</v>
      </c>
      <c r="F253">
        <v>4</v>
      </c>
      <c r="G253">
        <v>3</v>
      </c>
      <c r="H253">
        <v>158</v>
      </c>
      <c r="I253">
        <v>-30</v>
      </c>
      <c r="J253" t="s">
        <v>49</v>
      </c>
      <c r="K253">
        <v>158</v>
      </c>
      <c r="L253">
        <v>33</v>
      </c>
    </row>
    <row r="254" spans="1:12">
      <c r="A254" s="2" t="s">
        <v>39</v>
      </c>
      <c r="B254" s="2" t="s">
        <v>50</v>
      </c>
      <c r="C254">
        <v>83</v>
      </c>
      <c r="D254">
        <v>0</v>
      </c>
      <c r="E254">
        <v>83</v>
      </c>
      <c r="F254">
        <v>4</v>
      </c>
      <c r="G254">
        <v>3</v>
      </c>
      <c r="H254">
        <v>158</v>
      </c>
      <c r="I254">
        <v>-30</v>
      </c>
      <c r="J254" t="s">
        <v>49</v>
      </c>
      <c r="K254">
        <v>158</v>
      </c>
      <c r="L254">
        <v>34</v>
      </c>
    </row>
    <row r="255" spans="1:12">
      <c r="A255" s="2" t="s">
        <v>39</v>
      </c>
      <c r="B255" s="2" t="s">
        <v>50</v>
      </c>
      <c r="C255">
        <v>83</v>
      </c>
      <c r="D255">
        <v>0</v>
      </c>
      <c r="E255">
        <v>83</v>
      </c>
      <c r="F255">
        <v>4</v>
      </c>
      <c r="G255">
        <v>3</v>
      </c>
      <c r="H255">
        <v>158</v>
      </c>
      <c r="I255">
        <v>-30</v>
      </c>
      <c r="J255" t="s">
        <v>49</v>
      </c>
      <c r="K255">
        <v>158</v>
      </c>
      <c r="L255">
        <v>35</v>
      </c>
    </row>
    <row r="256" spans="1:12">
      <c r="A256" s="2" t="s">
        <v>39</v>
      </c>
      <c r="B256" s="2" t="s">
        <v>50</v>
      </c>
      <c r="C256">
        <v>83</v>
      </c>
      <c r="D256">
        <v>0</v>
      </c>
      <c r="E256">
        <v>83</v>
      </c>
      <c r="F256">
        <v>4</v>
      </c>
      <c r="G256">
        <v>3</v>
      </c>
      <c r="H256">
        <v>158</v>
      </c>
      <c r="I256">
        <v>-30</v>
      </c>
      <c r="J256" t="s">
        <v>49</v>
      </c>
      <c r="K256">
        <v>158</v>
      </c>
      <c r="L256">
        <v>36</v>
      </c>
    </row>
    <row r="257" spans="1:12">
      <c r="A257" s="2" t="s">
        <v>39</v>
      </c>
      <c r="B257" s="2" t="s">
        <v>50</v>
      </c>
      <c r="C257">
        <v>83</v>
      </c>
      <c r="D257">
        <v>0</v>
      </c>
      <c r="E257">
        <v>83</v>
      </c>
      <c r="F257">
        <v>4</v>
      </c>
      <c r="G257">
        <v>3</v>
      </c>
      <c r="H257">
        <v>158</v>
      </c>
      <c r="I257">
        <v>-30</v>
      </c>
      <c r="J257" t="s">
        <v>49</v>
      </c>
      <c r="K257">
        <v>158</v>
      </c>
      <c r="L257">
        <v>37</v>
      </c>
    </row>
    <row r="258" spans="1:12">
      <c r="A258" s="2" t="s">
        <v>39</v>
      </c>
      <c r="B258" s="2" t="s">
        <v>50</v>
      </c>
      <c r="C258">
        <v>83</v>
      </c>
      <c r="D258">
        <v>0</v>
      </c>
      <c r="E258">
        <v>83</v>
      </c>
      <c r="F258">
        <v>4</v>
      </c>
      <c r="G258">
        <v>3</v>
      </c>
      <c r="H258">
        <v>158</v>
      </c>
      <c r="I258">
        <v>-30</v>
      </c>
      <c r="J258" t="s">
        <v>49</v>
      </c>
      <c r="K258">
        <v>158</v>
      </c>
      <c r="L258">
        <v>38</v>
      </c>
    </row>
    <row r="259" spans="1:12">
      <c r="A259" s="2" t="s">
        <v>39</v>
      </c>
      <c r="B259" s="2" t="s">
        <v>50</v>
      </c>
      <c r="C259">
        <v>83</v>
      </c>
      <c r="D259">
        <v>0</v>
      </c>
      <c r="E259">
        <v>83</v>
      </c>
      <c r="F259">
        <v>4</v>
      </c>
      <c r="G259">
        <v>3</v>
      </c>
      <c r="H259">
        <v>158</v>
      </c>
      <c r="I259">
        <v>-30</v>
      </c>
      <c r="J259" t="s">
        <v>49</v>
      </c>
      <c r="K259">
        <v>158</v>
      </c>
      <c r="L259">
        <v>39</v>
      </c>
    </row>
    <row r="260" spans="1:12">
      <c r="A260" s="2" t="s">
        <v>39</v>
      </c>
      <c r="B260" s="2" t="s">
        <v>50</v>
      </c>
      <c r="C260">
        <v>83</v>
      </c>
      <c r="D260">
        <v>0</v>
      </c>
      <c r="E260">
        <v>83</v>
      </c>
      <c r="F260">
        <v>4</v>
      </c>
      <c r="G260">
        <v>3</v>
      </c>
      <c r="H260">
        <v>158</v>
      </c>
      <c r="I260">
        <v>-30</v>
      </c>
      <c r="J260" t="s">
        <v>49</v>
      </c>
      <c r="K260">
        <v>158</v>
      </c>
      <c r="L260">
        <v>40</v>
      </c>
    </row>
    <row r="261" spans="1:12">
      <c r="A261" s="2" t="s">
        <v>39</v>
      </c>
      <c r="B261" s="2" t="s">
        <v>50</v>
      </c>
      <c r="C261">
        <v>83</v>
      </c>
      <c r="D261">
        <v>0</v>
      </c>
      <c r="E261">
        <v>83</v>
      </c>
      <c r="F261">
        <v>4</v>
      </c>
      <c r="G261">
        <v>3</v>
      </c>
      <c r="H261">
        <v>158</v>
      </c>
      <c r="I261">
        <v>-30</v>
      </c>
      <c r="J261" t="s">
        <v>49</v>
      </c>
      <c r="K261">
        <v>158</v>
      </c>
      <c r="L261">
        <v>41</v>
      </c>
    </row>
    <row r="262" spans="1:12">
      <c r="A262" s="2" t="s">
        <v>39</v>
      </c>
      <c r="B262" s="2" t="s">
        <v>50</v>
      </c>
      <c r="C262">
        <v>83</v>
      </c>
      <c r="D262">
        <v>0</v>
      </c>
      <c r="E262">
        <v>83</v>
      </c>
      <c r="F262">
        <v>4</v>
      </c>
      <c r="G262">
        <v>3</v>
      </c>
      <c r="H262">
        <v>158</v>
      </c>
      <c r="I262">
        <v>-30</v>
      </c>
      <c r="J262" t="s">
        <v>49</v>
      </c>
      <c r="K262">
        <v>158</v>
      </c>
      <c r="L262">
        <v>42</v>
      </c>
    </row>
    <row r="263" spans="1:12">
      <c r="A263" s="2" t="s">
        <v>39</v>
      </c>
      <c r="B263" s="2" t="s">
        <v>50</v>
      </c>
      <c r="C263">
        <v>83</v>
      </c>
      <c r="D263">
        <v>0</v>
      </c>
      <c r="E263">
        <v>83</v>
      </c>
      <c r="F263">
        <v>4</v>
      </c>
      <c r="G263">
        <v>3</v>
      </c>
      <c r="H263">
        <v>158</v>
      </c>
      <c r="I263">
        <v>-30</v>
      </c>
      <c r="J263" t="s">
        <v>49</v>
      </c>
      <c r="K263">
        <v>158</v>
      </c>
      <c r="L263">
        <v>43</v>
      </c>
    </row>
    <row r="264" spans="1:12">
      <c r="A264" s="2" t="s">
        <v>39</v>
      </c>
      <c r="B264" s="2" t="s">
        <v>50</v>
      </c>
      <c r="C264">
        <v>83</v>
      </c>
      <c r="D264">
        <v>0</v>
      </c>
      <c r="E264">
        <v>83</v>
      </c>
      <c r="F264">
        <v>4</v>
      </c>
      <c r="G264">
        <v>3</v>
      </c>
      <c r="H264">
        <v>158</v>
      </c>
      <c r="I264">
        <v>-30</v>
      </c>
      <c r="J264" t="s">
        <v>49</v>
      </c>
      <c r="K264">
        <v>158</v>
      </c>
      <c r="L264">
        <v>44</v>
      </c>
    </row>
    <row r="265" spans="1:12">
      <c r="A265" s="2" t="s">
        <v>39</v>
      </c>
      <c r="B265" s="2" t="s">
        <v>50</v>
      </c>
      <c r="C265">
        <v>83</v>
      </c>
      <c r="D265">
        <v>0</v>
      </c>
      <c r="E265">
        <v>83</v>
      </c>
      <c r="F265">
        <v>4</v>
      </c>
      <c r="G265">
        <v>3</v>
      </c>
      <c r="H265">
        <v>158</v>
      </c>
      <c r="I265">
        <v>-30</v>
      </c>
      <c r="J265" t="s">
        <v>49</v>
      </c>
      <c r="K265">
        <v>158</v>
      </c>
      <c r="L265">
        <v>45</v>
      </c>
    </row>
    <row r="266" spans="1:12">
      <c r="A266" s="2" t="s">
        <v>39</v>
      </c>
      <c r="B266" s="2" t="s">
        <v>50</v>
      </c>
      <c r="C266">
        <v>83</v>
      </c>
      <c r="D266">
        <v>0</v>
      </c>
      <c r="E266">
        <v>83</v>
      </c>
      <c r="F266">
        <v>4</v>
      </c>
      <c r="G266">
        <v>3</v>
      </c>
      <c r="H266">
        <v>158</v>
      </c>
      <c r="I266">
        <v>-30</v>
      </c>
      <c r="J266" t="s">
        <v>49</v>
      </c>
      <c r="K266">
        <v>158</v>
      </c>
      <c r="L266">
        <v>46</v>
      </c>
    </row>
    <row r="267" spans="1:12">
      <c r="A267" s="2" t="s">
        <v>39</v>
      </c>
      <c r="B267" s="2" t="s">
        <v>50</v>
      </c>
      <c r="C267">
        <v>83</v>
      </c>
      <c r="D267">
        <v>0</v>
      </c>
      <c r="E267">
        <v>83</v>
      </c>
      <c r="F267">
        <v>4</v>
      </c>
      <c r="G267">
        <v>3</v>
      </c>
      <c r="H267">
        <v>158</v>
      </c>
      <c r="I267">
        <v>-30</v>
      </c>
      <c r="J267" t="s">
        <v>49</v>
      </c>
      <c r="K267">
        <v>158</v>
      </c>
      <c r="L267">
        <v>47</v>
      </c>
    </row>
    <row r="268" spans="1:12">
      <c r="A268" s="2" t="s">
        <v>39</v>
      </c>
      <c r="B268" s="2" t="s">
        <v>50</v>
      </c>
      <c r="C268">
        <v>83</v>
      </c>
      <c r="D268">
        <v>0</v>
      </c>
      <c r="E268">
        <v>83</v>
      </c>
      <c r="F268">
        <v>4</v>
      </c>
      <c r="G268">
        <v>3</v>
      </c>
      <c r="H268">
        <v>158</v>
      </c>
      <c r="I268">
        <v>-30</v>
      </c>
      <c r="J268" t="s">
        <v>49</v>
      </c>
      <c r="K268">
        <v>158</v>
      </c>
      <c r="L268">
        <v>48</v>
      </c>
    </row>
    <row r="269" spans="1:12">
      <c r="A269" s="2" t="s">
        <v>39</v>
      </c>
      <c r="B269" s="2" t="s">
        <v>50</v>
      </c>
      <c r="C269">
        <v>83</v>
      </c>
      <c r="D269">
        <v>0</v>
      </c>
      <c r="E269">
        <v>83</v>
      </c>
      <c r="F269">
        <v>4</v>
      </c>
      <c r="G269">
        <v>3</v>
      </c>
      <c r="H269">
        <v>158</v>
      </c>
      <c r="I269">
        <v>-30</v>
      </c>
      <c r="J269" t="s">
        <v>49</v>
      </c>
      <c r="K269">
        <v>158</v>
      </c>
      <c r="L269">
        <v>49</v>
      </c>
    </row>
    <row r="270" spans="1:12">
      <c r="A270" s="2" t="s">
        <v>39</v>
      </c>
      <c r="B270" s="2" t="s">
        <v>50</v>
      </c>
      <c r="C270">
        <v>83</v>
      </c>
      <c r="D270">
        <v>0</v>
      </c>
      <c r="E270">
        <v>83</v>
      </c>
      <c r="F270">
        <v>4</v>
      </c>
      <c r="G270">
        <v>3</v>
      </c>
      <c r="H270">
        <v>158</v>
      </c>
      <c r="I270">
        <v>-30</v>
      </c>
      <c r="J270" t="s">
        <v>49</v>
      </c>
      <c r="K270">
        <v>158</v>
      </c>
      <c r="L270">
        <v>50</v>
      </c>
    </row>
    <row r="271" spans="1:12">
      <c r="A271" s="2" t="s">
        <v>39</v>
      </c>
      <c r="B271" s="2" t="s">
        <v>50</v>
      </c>
      <c r="C271">
        <v>83</v>
      </c>
      <c r="D271">
        <v>0</v>
      </c>
      <c r="E271">
        <v>83</v>
      </c>
      <c r="F271">
        <v>4</v>
      </c>
      <c r="G271">
        <v>3</v>
      </c>
      <c r="H271">
        <v>158</v>
      </c>
      <c r="I271">
        <v>-30</v>
      </c>
      <c r="J271" t="s">
        <v>49</v>
      </c>
      <c r="K271">
        <v>158</v>
      </c>
      <c r="L271">
        <v>51</v>
      </c>
    </row>
    <row r="272" spans="1:12">
      <c r="A272" s="2" t="s">
        <v>39</v>
      </c>
      <c r="B272" s="2" t="s">
        <v>50</v>
      </c>
      <c r="C272">
        <v>83</v>
      </c>
      <c r="D272">
        <v>0</v>
      </c>
      <c r="E272">
        <v>83</v>
      </c>
      <c r="F272">
        <v>4</v>
      </c>
      <c r="G272">
        <v>3</v>
      </c>
      <c r="H272">
        <v>158</v>
      </c>
      <c r="I272">
        <v>-30</v>
      </c>
      <c r="J272" t="s">
        <v>49</v>
      </c>
      <c r="K272">
        <v>158</v>
      </c>
      <c r="L272">
        <v>52</v>
      </c>
    </row>
    <row r="273" spans="1:12">
      <c r="A273" s="2" t="s">
        <v>40</v>
      </c>
      <c r="B273" s="2" t="s">
        <v>50</v>
      </c>
      <c r="C273">
        <v>62</v>
      </c>
      <c r="D273">
        <v>0</v>
      </c>
      <c r="E273">
        <v>62</v>
      </c>
      <c r="F273">
        <v>5</v>
      </c>
      <c r="G273">
        <v>4</v>
      </c>
      <c r="H273">
        <v>0</v>
      </c>
      <c r="I273">
        <v>0</v>
      </c>
      <c r="J273" t="s">
        <v>49</v>
      </c>
      <c r="K273">
        <v>0</v>
      </c>
      <c r="L273">
        <v>0</v>
      </c>
    </row>
    <row r="274" spans="1:12">
      <c r="A274" s="2" t="s">
        <v>40</v>
      </c>
      <c r="B274" s="2" t="s">
        <v>50</v>
      </c>
      <c r="C274">
        <v>62</v>
      </c>
      <c r="D274">
        <v>0</v>
      </c>
      <c r="E274">
        <v>62</v>
      </c>
      <c r="F274">
        <v>5</v>
      </c>
      <c r="G274">
        <v>4</v>
      </c>
      <c r="H274">
        <v>0</v>
      </c>
      <c r="I274">
        <v>0</v>
      </c>
      <c r="J274" t="s">
        <v>49</v>
      </c>
      <c r="K274">
        <v>0</v>
      </c>
      <c r="L274">
        <v>1</v>
      </c>
    </row>
    <row r="275" spans="1:12">
      <c r="A275" s="2" t="s">
        <v>40</v>
      </c>
      <c r="B275" s="2" t="s">
        <v>50</v>
      </c>
      <c r="C275">
        <v>62</v>
      </c>
      <c r="D275">
        <v>0</v>
      </c>
      <c r="E275">
        <v>62</v>
      </c>
      <c r="F275">
        <v>5</v>
      </c>
      <c r="G275">
        <v>4</v>
      </c>
      <c r="H275">
        <v>0</v>
      </c>
      <c r="I275">
        <v>0</v>
      </c>
      <c r="J275" t="s">
        <v>49</v>
      </c>
      <c r="K275">
        <v>0</v>
      </c>
      <c r="L275">
        <v>2</v>
      </c>
    </row>
    <row r="276" spans="1:12">
      <c r="A276" s="2" t="s">
        <v>40</v>
      </c>
      <c r="B276" s="2" t="s">
        <v>50</v>
      </c>
      <c r="C276">
        <v>62</v>
      </c>
      <c r="D276">
        <v>0</v>
      </c>
      <c r="E276">
        <v>62</v>
      </c>
      <c r="F276">
        <v>5</v>
      </c>
      <c r="G276">
        <v>4</v>
      </c>
      <c r="H276">
        <v>0</v>
      </c>
      <c r="I276">
        <v>0</v>
      </c>
      <c r="J276" t="s">
        <v>49</v>
      </c>
      <c r="K276">
        <v>0</v>
      </c>
      <c r="L276">
        <v>3</v>
      </c>
    </row>
    <row r="277" spans="1:12">
      <c r="A277" s="2" t="s">
        <v>40</v>
      </c>
      <c r="B277" s="2" t="s">
        <v>50</v>
      </c>
      <c r="C277">
        <v>62</v>
      </c>
      <c r="D277">
        <v>0</v>
      </c>
      <c r="E277">
        <v>62</v>
      </c>
      <c r="F277">
        <v>5</v>
      </c>
      <c r="G277">
        <v>4</v>
      </c>
      <c r="H277">
        <v>0</v>
      </c>
      <c r="I277">
        <v>0</v>
      </c>
      <c r="J277" t="s">
        <v>49</v>
      </c>
      <c r="K277">
        <v>0</v>
      </c>
      <c r="L277">
        <v>4</v>
      </c>
    </row>
    <row r="278" spans="1:12">
      <c r="A278" s="2" t="s">
        <v>40</v>
      </c>
      <c r="B278" s="2" t="s">
        <v>50</v>
      </c>
      <c r="C278">
        <v>62</v>
      </c>
      <c r="D278">
        <v>0</v>
      </c>
      <c r="E278">
        <v>62</v>
      </c>
      <c r="F278">
        <v>5</v>
      </c>
      <c r="G278">
        <v>4</v>
      </c>
      <c r="H278">
        <v>0</v>
      </c>
      <c r="I278">
        <v>0</v>
      </c>
      <c r="J278" t="s">
        <v>49</v>
      </c>
      <c r="K278">
        <v>0</v>
      </c>
      <c r="L278">
        <v>5</v>
      </c>
    </row>
    <row r="279" spans="1:12">
      <c r="A279" s="2" t="s">
        <v>40</v>
      </c>
      <c r="B279" s="2" t="s">
        <v>50</v>
      </c>
      <c r="C279">
        <v>62</v>
      </c>
      <c r="D279">
        <v>0</v>
      </c>
      <c r="E279">
        <v>62</v>
      </c>
      <c r="F279">
        <v>5</v>
      </c>
      <c r="G279">
        <v>4</v>
      </c>
      <c r="H279">
        <v>0</v>
      </c>
      <c r="I279">
        <v>0</v>
      </c>
      <c r="J279" t="s">
        <v>49</v>
      </c>
      <c r="K279">
        <v>0</v>
      </c>
      <c r="L279">
        <v>6</v>
      </c>
    </row>
    <row r="280" spans="1:12">
      <c r="A280" s="2" t="s">
        <v>40</v>
      </c>
      <c r="B280" s="2" t="s">
        <v>50</v>
      </c>
      <c r="C280">
        <v>62</v>
      </c>
      <c r="D280">
        <v>0</v>
      </c>
      <c r="E280">
        <v>62</v>
      </c>
      <c r="F280">
        <v>5</v>
      </c>
      <c r="G280">
        <v>4</v>
      </c>
      <c r="H280">
        <v>0</v>
      </c>
      <c r="I280">
        <v>0</v>
      </c>
      <c r="J280" t="s">
        <v>49</v>
      </c>
      <c r="K280">
        <v>0</v>
      </c>
      <c r="L280">
        <v>7</v>
      </c>
    </row>
    <row r="281" spans="1:12">
      <c r="A281" s="2" t="s">
        <v>40</v>
      </c>
      <c r="B281" s="2" t="s">
        <v>50</v>
      </c>
      <c r="C281">
        <v>62</v>
      </c>
      <c r="D281">
        <v>0</v>
      </c>
      <c r="E281">
        <v>62</v>
      </c>
      <c r="F281">
        <v>5</v>
      </c>
      <c r="G281">
        <v>4</v>
      </c>
      <c r="H281">
        <v>0</v>
      </c>
      <c r="I281">
        <v>0</v>
      </c>
      <c r="J281" t="s">
        <v>49</v>
      </c>
      <c r="K281">
        <v>0</v>
      </c>
      <c r="L281">
        <v>8</v>
      </c>
    </row>
    <row r="282" spans="1:12">
      <c r="A282" s="2" t="s">
        <v>40</v>
      </c>
      <c r="B282" s="2" t="s">
        <v>50</v>
      </c>
      <c r="C282">
        <v>62</v>
      </c>
      <c r="D282">
        <v>0</v>
      </c>
      <c r="E282">
        <v>62</v>
      </c>
      <c r="F282">
        <v>5</v>
      </c>
      <c r="G282">
        <v>4</v>
      </c>
      <c r="H282">
        <v>0</v>
      </c>
      <c r="I282">
        <v>0</v>
      </c>
      <c r="J282" t="s">
        <v>49</v>
      </c>
      <c r="K282">
        <v>0</v>
      </c>
      <c r="L282">
        <v>9</v>
      </c>
    </row>
    <row r="283" spans="1:12">
      <c r="A283" s="2" t="s">
        <v>40</v>
      </c>
      <c r="B283" s="2" t="s">
        <v>50</v>
      </c>
      <c r="C283">
        <v>62</v>
      </c>
      <c r="D283">
        <v>0</v>
      </c>
      <c r="E283">
        <v>62</v>
      </c>
      <c r="F283">
        <v>5</v>
      </c>
      <c r="G283">
        <v>4</v>
      </c>
      <c r="H283">
        <v>0</v>
      </c>
      <c r="I283">
        <v>0</v>
      </c>
      <c r="J283" t="s">
        <v>49</v>
      </c>
      <c r="K283">
        <v>0</v>
      </c>
      <c r="L283">
        <v>10</v>
      </c>
    </row>
    <row r="284" spans="1:12">
      <c r="A284" s="2" t="s">
        <v>40</v>
      </c>
      <c r="B284" s="2" t="s">
        <v>50</v>
      </c>
      <c r="C284">
        <v>62</v>
      </c>
      <c r="D284">
        <v>0</v>
      </c>
      <c r="E284">
        <v>62</v>
      </c>
      <c r="F284">
        <v>5</v>
      </c>
      <c r="G284">
        <v>4</v>
      </c>
      <c r="H284">
        <v>0</v>
      </c>
      <c r="I284">
        <v>0</v>
      </c>
      <c r="J284" t="s">
        <v>49</v>
      </c>
      <c r="K284">
        <v>0</v>
      </c>
      <c r="L284">
        <v>11</v>
      </c>
    </row>
    <row r="285" spans="1:12">
      <c r="A285" s="2" t="s">
        <v>40</v>
      </c>
      <c r="B285" s="2" t="s">
        <v>50</v>
      </c>
      <c r="C285">
        <v>62</v>
      </c>
      <c r="D285">
        <v>0</v>
      </c>
      <c r="E285">
        <v>62</v>
      </c>
      <c r="F285">
        <v>5</v>
      </c>
      <c r="G285">
        <v>4</v>
      </c>
      <c r="H285">
        <v>0</v>
      </c>
      <c r="I285">
        <v>0</v>
      </c>
      <c r="J285" t="s">
        <v>49</v>
      </c>
      <c r="K285">
        <v>0</v>
      </c>
      <c r="L285">
        <v>12</v>
      </c>
    </row>
    <row r="286" spans="1:12">
      <c r="A286" s="2" t="s">
        <v>40</v>
      </c>
      <c r="B286" s="2" t="s">
        <v>50</v>
      </c>
      <c r="C286">
        <v>62</v>
      </c>
      <c r="D286">
        <v>0</v>
      </c>
      <c r="E286">
        <v>62</v>
      </c>
      <c r="F286">
        <v>5</v>
      </c>
      <c r="G286">
        <v>4</v>
      </c>
      <c r="H286">
        <v>0</v>
      </c>
      <c r="I286">
        <v>0</v>
      </c>
      <c r="J286" t="s">
        <v>49</v>
      </c>
      <c r="K286">
        <v>0</v>
      </c>
      <c r="L286">
        <v>13</v>
      </c>
    </row>
    <row r="287" spans="1:12">
      <c r="A287" s="2" t="s">
        <v>40</v>
      </c>
      <c r="B287" s="2" t="s">
        <v>50</v>
      </c>
      <c r="C287">
        <v>62</v>
      </c>
      <c r="D287">
        <v>0</v>
      </c>
      <c r="E287">
        <v>62</v>
      </c>
      <c r="F287">
        <v>5</v>
      </c>
      <c r="G287">
        <v>4</v>
      </c>
      <c r="H287">
        <v>0</v>
      </c>
      <c r="I287">
        <v>0</v>
      </c>
      <c r="J287" t="s">
        <v>49</v>
      </c>
      <c r="K287">
        <v>0</v>
      </c>
      <c r="L287">
        <v>14</v>
      </c>
    </row>
    <row r="288" spans="1:12">
      <c r="A288" s="2" t="s">
        <v>40</v>
      </c>
      <c r="B288" s="2" t="s">
        <v>50</v>
      </c>
      <c r="C288">
        <v>62</v>
      </c>
      <c r="D288">
        <v>0</v>
      </c>
      <c r="E288">
        <v>62</v>
      </c>
      <c r="F288">
        <v>5</v>
      </c>
      <c r="G288">
        <v>4</v>
      </c>
      <c r="H288">
        <v>0</v>
      </c>
      <c r="I288">
        <v>0</v>
      </c>
      <c r="J288" t="s">
        <v>49</v>
      </c>
      <c r="K288">
        <v>0</v>
      </c>
      <c r="L288">
        <v>15</v>
      </c>
    </row>
    <row r="289" spans="1:12">
      <c r="A289" s="2" t="s">
        <v>40</v>
      </c>
      <c r="B289" s="2" t="s">
        <v>50</v>
      </c>
      <c r="C289">
        <v>62</v>
      </c>
      <c r="D289">
        <v>0</v>
      </c>
      <c r="E289">
        <v>62</v>
      </c>
      <c r="F289">
        <v>5</v>
      </c>
      <c r="G289">
        <v>4</v>
      </c>
      <c r="H289">
        <v>0</v>
      </c>
      <c r="I289">
        <v>0</v>
      </c>
      <c r="J289" t="s">
        <v>49</v>
      </c>
      <c r="K289">
        <v>0</v>
      </c>
      <c r="L289">
        <v>16</v>
      </c>
    </row>
    <row r="290" spans="1:12">
      <c r="A290" s="2" t="s">
        <v>40</v>
      </c>
      <c r="B290" s="2" t="s">
        <v>50</v>
      </c>
      <c r="C290">
        <v>62</v>
      </c>
      <c r="D290">
        <v>0</v>
      </c>
      <c r="E290">
        <v>62</v>
      </c>
      <c r="F290">
        <v>5</v>
      </c>
      <c r="G290">
        <v>4</v>
      </c>
      <c r="H290">
        <v>0</v>
      </c>
      <c r="I290">
        <v>0</v>
      </c>
      <c r="J290" t="s">
        <v>49</v>
      </c>
      <c r="K290">
        <v>0</v>
      </c>
      <c r="L290">
        <v>17</v>
      </c>
    </row>
    <row r="291" spans="1:12">
      <c r="A291" s="2" t="s">
        <v>40</v>
      </c>
      <c r="B291" s="2" t="s">
        <v>50</v>
      </c>
      <c r="C291">
        <v>62</v>
      </c>
      <c r="D291">
        <v>0</v>
      </c>
      <c r="E291">
        <v>62</v>
      </c>
      <c r="F291">
        <v>5</v>
      </c>
      <c r="G291">
        <v>4</v>
      </c>
      <c r="H291">
        <v>0</v>
      </c>
      <c r="I291">
        <v>0</v>
      </c>
      <c r="J291" t="s">
        <v>49</v>
      </c>
      <c r="K291">
        <v>0</v>
      </c>
      <c r="L291">
        <v>18</v>
      </c>
    </row>
    <row r="292" spans="1:12">
      <c r="A292" s="2" t="s">
        <v>40</v>
      </c>
      <c r="B292" s="2" t="s">
        <v>50</v>
      </c>
      <c r="C292">
        <v>62</v>
      </c>
      <c r="D292">
        <v>0</v>
      </c>
      <c r="E292">
        <v>62</v>
      </c>
      <c r="F292">
        <v>5</v>
      </c>
      <c r="G292">
        <v>4</v>
      </c>
      <c r="H292">
        <v>0</v>
      </c>
      <c r="I292">
        <v>0</v>
      </c>
      <c r="J292" t="s">
        <v>49</v>
      </c>
      <c r="K292">
        <v>0</v>
      </c>
      <c r="L292">
        <v>19</v>
      </c>
    </row>
    <row r="293" spans="1:12">
      <c r="A293" s="2" t="s">
        <v>40</v>
      </c>
      <c r="B293" s="2" t="s">
        <v>50</v>
      </c>
      <c r="C293">
        <v>62</v>
      </c>
      <c r="D293">
        <v>0</v>
      </c>
      <c r="E293">
        <v>62</v>
      </c>
      <c r="F293">
        <v>5</v>
      </c>
      <c r="G293">
        <v>4</v>
      </c>
      <c r="H293">
        <v>0</v>
      </c>
      <c r="I293">
        <v>0</v>
      </c>
      <c r="J293" t="s">
        <v>49</v>
      </c>
      <c r="K293">
        <v>0</v>
      </c>
      <c r="L293">
        <v>20</v>
      </c>
    </row>
    <row r="294" spans="1:12">
      <c r="A294" s="2" t="s">
        <v>40</v>
      </c>
      <c r="B294" s="2" t="s">
        <v>50</v>
      </c>
      <c r="C294">
        <v>62</v>
      </c>
      <c r="D294">
        <v>0</v>
      </c>
      <c r="E294">
        <v>62</v>
      </c>
      <c r="F294">
        <v>5</v>
      </c>
      <c r="G294">
        <v>4</v>
      </c>
      <c r="H294">
        <v>0</v>
      </c>
      <c r="I294">
        <v>0</v>
      </c>
      <c r="J294" t="s">
        <v>49</v>
      </c>
      <c r="K294">
        <v>0</v>
      </c>
      <c r="L294">
        <v>21</v>
      </c>
    </row>
    <row r="295" spans="1:12">
      <c r="A295" s="2" t="s">
        <v>40</v>
      </c>
      <c r="B295" s="2" t="s">
        <v>50</v>
      </c>
      <c r="C295">
        <v>62</v>
      </c>
      <c r="D295">
        <v>0</v>
      </c>
      <c r="E295">
        <v>62</v>
      </c>
      <c r="F295">
        <v>5</v>
      </c>
      <c r="G295">
        <v>4</v>
      </c>
      <c r="H295">
        <v>0</v>
      </c>
      <c r="I295">
        <v>0</v>
      </c>
      <c r="J295" t="s">
        <v>49</v>
      </c>
      <c r="K295">
        <v>0</v>
      </c>
      <c r="L295">
        <v>22</v>
      </c>
    </row>
    <row r="296" spans="1:12">
      <c r="A296" s="2" t="s">
        <v>40</v>
      </c>
      <c r="B296" s="2" t="s">
        <v>50</v>
      </c>
      <c r="C296">
        <v>62</v>
      </c>
      <c r="D296">
        <v>0</v>
      </c>
      <c r="E296">
        <v>62</v>
      </c>
      <c r="F296">
        <v>5</v>
      </c>
      <c r="G296">
        <v>4</v>
      </c>
      <c r="H296">
        <v>0</v>
      </c>
      <c r="I296">
        <v>0</v>
      </c>
      <c r="J296" t="s">
        <v>49</v>
      </c>
      <c r="K296">
        <v>0</v>
      </c>
      <c r="L296">
        <v>23</v>
      </c>
    </row>
    <row r="297" spans="1:12">
      <c r="A297" s="2" t="s">
        <v>40</v>
      </c>
      <c r="B297" s="2" t="s">
        <v>50</v>
      </c>
      <c r="C297">
        <v>62</v>
      </c>
      <c r="D297">
        <v>0</v>
      </c>
      <c r="E297">
        <v>62</v>
      </c>
      <c r="F297">
        <v>5</v>
      </c>
      <c r="G297">
        <v>4</v>
      </c>
      <c r="H297">
        <v>0</v>
      </c>
      <c r="I297">
        <v>0</v>
      </c>
      <c r="J297" t="s">
        <v>49</v>
      </c>
      <c r="K297">
        <v>0</v>
      </c>
      <c r="L297">
        <v>24</v>
      </c>
    </row>
    <row r="298" spans="1:12">
      <c r="A298" s="2" t="s">
        <v>40</v>
      </c>
      <c r="B298" s="2" t="s">
        <v>50</v>
      </c>
      <c r="C298">
        <v>62</v>
      </c>
      <c r="D298">
        <v>0</v>
      </c>
      <c r="E298">
        <v>62</v>
      </c>
      <c r="F298">
        <v>5</v>
      </c>
      <c r="G298">
        <v>4</v>
      </c>
      <c r="H298">
        <v>0</v>
      </c>
      <c r="I298">
        <v>0</v>
      </c>
      <c r="J298" t="s">
        <v>49</v>
      </c>
      <c r="K298">
        <v>0</v>
      </c>
      <c r="L298">
        <v>25</v>
      </c>
    </row>
    <row r="299" spans="1:12">
      <c r="A299" s="2" t="s">
        <v>40</v>
      </c>
      <c r="B299" s="2" t="s">
        <v>50</v>
      </c>
      <c r="C299">
        <v>62</v>
      </c>
      <c r="D299">
        <v>0</v>
      </c>
      <c r="E299">
        <v>62</v>
      </c>
      <c r="F299">
        <v>5</v>
      </c>
      <c r="G299">
        <v>4</v>
      </c>
      <c r="H299">
        <v>0</v>
      </c>
      <c r="I299">
        <v>0</v>
      </c>
      <c r="J299" t="s">
        <v>49</v>
      </c>
      <c r="K299">
        <v>0</v>
      </c>
      <c r="L299">
        <v>26</v>
      </c>
    </row>
    <row r="300" spans="1:12">
      <c r="A300" s="2" t="s">
        <v>40</v>
      </c>
      <c r="B300" s="2" t="s">
        <v>50</v>
      </c>
      <c r="C300">
        <v>62</v>
      </c>
      <c r="D300">
        <v>0</v>
      </c>
      <c r="E300">
        <v>62</v>
      </c>
      <c r="F300">
        <v>5</v>
      </c>
      <c r="G300">
        <v>4</v>
      </c>
      <c r="H300">
        <v>0</v>
      </c>
      <c r="I300">
        <v>0</v>
      </c>
      <c r="J300" t="s">
        <v>49</v>
      </c>
      <c r="K300">
        <v>0</v>
      </c>
      <c r="L300">
        <v>27</v>
      </c>
    </row>
    <row r="301" spans="1:12">
      <c r="A301" s="2" t="s">
        <v>40</v>
      </c>
      <c r="B301" s="2" t="s">
        <v>50</v>
      </c>
      <c r="C301">
        <v>62</v>
      </c>
      <c r="D301">
        <v>0</v>
      </c>
      <c r="E301">
        <v>62</v>
      </c>
      <c r="F301">
        <v>5</v>
      </c>
      <c r="G301">
        <v>4</v>
      </c>
      <c r="H301">
        <v>0</v>
      </c>
      <c r="I301">
        <v>0</v>
      </c>
      <c r="J301" t="s">
        <v>49</v>
      </c>
      <c r="K301">
        <v>0</v>
      </c>
      <c r="L301">
        <v>28</v>
      </c>
    </row>
    <row r="302" spans="1:12">
      <c r="A302" s="2" t="s">
        <v>40</v>
      </c>
      <c r="B302" s="2" t="s">
        <v>50</v>
      </c>
      <c r="C302">
        <v>62</v>
      </c>
      <c r="D302">
        <v>0</v>
      </c>
      <c r="E302">
        <v>62</v>
      </c>
      <c r="F302">
        <v>5</v>
      </c>
      <c r="G302">
        <v>4</v>
      </c>
      <c r="H302">
        <v>0</v>
      </c>
      <c r="I302">
        <v>0</v>
      </c>
      <c r="J302" t="s">
        <v>49</v>
      </c>
      <c r="K302">
        <v>0</v>
      </c>
      <c r="L302">
        <v>29</v>
      </c>
    </row>
    <row r="303" spans="1:12">
      <c r="A303" s="2" t="s">
        <v>40</v>
      </c>
      <c r="B303" s="2" t="s">
        <v>50</v>
      </c>
      <c r="C303">
        <v>62</v>
      </c>
      <c r="D303">
        <v>0</v>
      </c>
      <c r="E303">
        <v>62</v>
      </c>
      <c r="F303">
        <v>5</v>
      </c>
      <c r="G303">
        <v>4</v>
      </c>
      <c r="H303">
        <v>0</v>
      </c>
      <c r="I303">
        <v>0</v>
      </c>
      <c r="J303" t="s">
        <v>49</v>
      </c>
      <c r="K303">
        <v>0</v>
      </c>
      <c r="L303">
        <v>30</v>
      </c>
    </row>
    <row r="304" spans="1:12">
      <c r="A304" s="2" t="s">
        <v>40</v>
      </c>
      <c r="B304" s="2" t="s">
        <v>50</v>
      </c>
      <c r="C304">
        <v>62</v>
      </c>
      <c r="D304">
        <v>0</v>
      </c>
      <c r="E304">
        <v>62</v>
      </c>
      <c r="F304">
        <v>5</v>
      </c>
      <c r="G304">
        <v>4</v>
      </c>
      <c r="H304">
        <v>0</v>
      </c>
      <c r="I304">
        <v>0</v>
      </c>
      <c r="J304" t="s">
        <v>49</v>
      </c>
      <c r="K304">
        <v>0</v>
      </c>
      <c r="L304">
        <v>31</v>
      </c>
    </row>
    <row r="305" spans="1:12">
      <c r="A305" s="2" t="s">
        <v>40</v>
      </c>
      <c r="B305" s="2" t="s">
        <v>50</v>
      </c>
      <c r="C305">
        <v>62</v>
      </c>
      <c r="D305">
        <v>0</v>
      </c>
      <c r="E305">
        <v>62</v>
      </c>
      <c r="F305">
        <v>5</v>
      </c>
      <c r="G305">
        <v>4</v>
      </c>
      <c r="H305">
        <v>0</v>
      </c>
      <c r="I305">
        <v>0</v>
      </c>
      <c r="J305" t="s">
        <v>49</v>
      </c>
      <c r="K305">
        <v>0</v>
      </c>
      <c r="L305">
        <v>32</v>
      </c>
    </row>
    <row r="306" spans="1:12">
      <c r="A306" s="2" t="s">
        <v>40</v>
      </c>
      <c r="B306" s="2" t="s">
        <v>50</v>
      </c>
      <c r="C306">
        <v>62</v>
      </c>
      <c r="D306">
        <v>0</v>
      </c>
      <c r="E306">
        <v>62</v>
      </c>
      <c r="F306">
        <v>5</v>
      </c>
      <c r="G306">
        <v>4</v>
      </c>
      <c r="H306">
        <v>0</v>
      </c>
      <c r="I306">
        <v>0</v>
      </c>
      <c r="J306" t="s">
        <v>49</v>
      </c>
      <c r="K306">
        <v>0</v>
      </c>
      <c r="L306">
        <v>33</v>
      </c>
    </row>
    <row r="307" spans="1:12">
      <c r="A307" s="2" t="s">
        <v>40</v>
      </c>
      <c r="B307" s="2" t="s">
        <v>50</v>
      </c>
      <c r="C307">
        <v>62</v>
      </c>
      <c r="D307">
        <v>0</v>
      </c>
      <c r="E307">
        <v>62</v>
      </c>
      <c r="F307">
        <v>5</v>
      </c>
      <c r="G307">
        <v>4</v>
      </c>
      <c r="H307">
        <v>0</v>
      </c>
      <c r="I307">
        <v>0</v>
      </c>
      <c r="J307" t="s">
        <v>49</v>
      </c>
      <c r="K307">
        <v>0</v>
      </c>
      <c r="L307">
        <v>34</v>
      </c>
    </row>
    <row r="308" spans="1:12">
      <c r="A308" s="2" t="s">
        <v>40</v>
      </c>
      <c r="B308" s="2" t="s">
        <v>50</v>
      </c>
      <c r="C308">
        <v>62</v>
      </c>
      <c r="D308">
        <v>0</v>
      </c>
      <c r="E308">
        <v>62</v>
      </c>
      <c r="F308">
        <v>5</v>
      </c>
      <c r="G308">
        <v>4</v>
      </c>
      <c r="H308">
        <v>0</v>
      </c>
      <c r="I308">
        <v>0</v>
      </c>
      <c r="J308" t="s">
        <v>49</v>
      </c>
      <c r="K308">
        <v>0</v>
      </c>
      <c r="L308">
        <v>35</v>
      </c>
    </row>
    <row r="309" spans="1:12">
      <c r="A309" s="2" t="s">
        <v>40</v>
      </c>
      <c r="B309" s="2" t="s">
        <v>50</v>
      </c>
      <c r="C309">
        <v>62</v>
      </c>
      <c r="D309">
        <v>0</v>
      </c>
      <c r="E309">
        <v>62</v>
      </c>
      <c r="F309">
        <v>5</v>
      </c>
      <c r="G309">
        <v>4</v>
      </c>
      <c r="H309">
        <v>0</v>
      </c>
      <c r="I309">
        <v>0</v>
      </c>
      <c r="J309" t="s">
        <v>49</v>
      </c>
      <c r="K309">
        <v>0</v>
      </c>
      <c r="L309">
        <v>36</v>
      </c>
    </row>
    <row r="310" spans="1:12">
      <c r="A310" s="2" t="s">
        <v>40</v>
      </c>
      <c r="B310" s="2" t="s">
        <v>50</v>
      </c>
      <c r="C310">
        <v>62</v>
      </c>
      <c r="D310">
        <v>0</v>
      </c>
      <c r="E310">
        <v>62</v>
      </c>
      <c r="F310">
        <v>5</v>
      </c>
      <c r="G310">
        <v>4</v>
      </c>
      <c r="H310">
        <v>0</v>
      </c>
      <c r="I310">
        <v>0</v>
      </c>
      <c r="J310" t="s">
        <v>49</v>
      </c>
      <c r="K310">
        <v>0</v>
      </c>
      <c r="L310">
        <v>37</v>
      </c>
    </row>
    <row r="311" spans="1:12">
      <c r="A311" s="2" t="s">
        <v>40</v>
      </c>
      <c r="B311" s="2" t="s">
        <v>50</v>
      </c>
      <c r="C311">
        <v>62</v>
      </c>
      <c r="D311">
        <v>0</v>
      </c>
      <c r="E311">
        <v>62</v>
      </c>
      <c r="F311">
        <v>5</v>
      </c>
      <c r="G311">
        <v>4</v>
      </c>
      <c r="H311">
        <v>0</v>
      </c>
      <c r="I311">
        <v>0</v>
      </c>
      <c r="J311" t="s">
        <v>49</v>
      </c>
      <c r="K311">
        <v>0</v>
      </c>
      <c r="L311">
        <v>38</v>
      </c>
    </row>
    <row r="312" spans="1:12">
      <c r="A312" s="2" t="s">
        <v>40</v>
      </c>
      <c r="B312" s="2" t="s">
        <v>50</v>
      </c>
      <c r="C312">
        <v>62</v>
      </c>
      <c r="D312">
        <v>0</v>
      </c>
      <c r="E312">
        <v>62</v>
      </c>
      <c r="F312">
        <v>5</v>
      </c>
      <c r="G312">
        <v>4</v>
      </c>
      <c r="H312">
        <v>0</v>
      </c>
      <c r="I312">
        <v>0</v>
      </c>
      <c r="J312" t="s">
        <v>49</v>
      </c>
      <c r="K312">
        <v>0</v>
      </c>
      <c r="L312">
        <v>39</v>
      </c>
    </row>
    <row r="313" spans="1:12">
      <c r="A313" s="2" t="s">
        <v>40</v>
      </c>
      <c r="B313" s="2" t="s">
        <v>50</v>
      </c>
      <c r="C313">
        <v>62</v>
      </c>
      <c r="D313">
        <v>0</v>
      </c>
      <c r="E313">
        <v>62</v>
      </c>
      <c r="F313">
        <v>5</v>
      </c>
      <c r="G313">
        <v>4</v>
      </c>
      <c r="H313">
        <v>0</v>
      </c>
      <c r="I313">
        <v>0</v>
      </c>
      <c r="J313" t="s">
        <v>49</v>
      </c>
      <c r="K313">
        <v>0</v>
      </c>
      <c r="L313">
        <v>40</v>
      </c>
    </row>
    <row r="314" spans="1:12">
      <c r="A314" s="2" t="s">
        <v>40</v>
      </c>
      <c r="B314" s="2" t="s">
        <v>50</v>
      </c>
      <c r="C314">
        <v>62</v>
      </c>
      <c r="D314">
        <v>0</v>
      </c>
      <c r="E314">
        <v>62</v>
      </c>
      <c r="F314">
        <v>5</v>
      </c>
      <c r="G314">
        <v>4</v>
      </c>
      <c r="H314">
        <v>0</v>
      </c>
      <c r="I314">
        <v>0</v>
      </c>
      <c r="J314" t="s">
        <v>49</v>
      </c>
      <c r="K314">
        <v>0</v>
      </c>
      <c r="L314">
        <v>41</v>
      </c>
    </row>
    <row r="315" spans="1:12">
      <c r="A315" s="2" t="s">
        <v>40</v>
      </c>
      <c r="B315" s="2" t="s">
        <v>50</v>
      </c>
      <c r="C315">
        <v>62</v>
      </c>
      <c r="D315">
        <v>0</v>
      </c>
      <c r="E315">
        <v>62</v>
      </c>
      <c r="F315">
        <v>5</v>
      </c>
      <c r="G315">
        <v>4</v>
      </c>
      <c r="H315">
        <v>0</v>
      </c>
      <c r="I315">
        <v>0</v>
      </c>
      <c r="J315" t="s">
        <v>49</v>
      </c>
      <c r="K315">
        <v>0</v>
      </c>
      <c r="L315">
        <v>42</v>
      </c>
    </row>
    <row r="316" spans="1:12">
      <c r="A316" s="2" t="s">
        <v>40</v>
      </c>
      <c r="B316" s="2" t="s">
        <v>50</v>
      </c>
      <c r="C316">
        <v>62</v>
      </c>
      <c r="D316">
        <v>0</v>
      </c>
      <c r="E316">
        <v>62</v>
      </c>
      <c r="F316">
        <v>5</v>
      </c>
      <c r="G316">
        <v>4</v>
      </c>
      <c r="H316">
        <v>0</v>
      </c>
      <c r="I316">
        <v>0</v>
      </c>
      <c r="J316" t="s">
        <v>49</v>
      </c>
      <c r="K316">
        <v>0</v>
      </c>
      <c r="L316">
        <v>43</v>
      </c>
    </row>
    <row r="317" spans="1:12">
      <c r="A317" s="2" t="s">
        <v>40</v>
      </c>
      <c r="B317" s="2" t="s">
        <v>50</v>
      </c>
      <c r="C317">
        <v>62</v>
      </c>
      <c r="D317">
        <v>0</v>
      </c>
      <c r="E317">
        <v>62</v>
      </c>
      <c r="F317">
        <v>5</v>
      </c>
      <c r="G317">
        <v>4</v>
      </c>
      <c r="H317">
        <v>0</v>
      </c>
      <c r="I317">
        <v>0</v>
      </c>
      <c r="J317" t="s">
        <v>49</v>
      </c>
      <c r="K317">
        <v>0</v>
      </c>
      <c r="L317">
        <v>44</v>
      </c>
    </row>
    <row r="318" spans="1:12">
      <c r="A318" s="2" t="s">
        <v>40</v>
      </c>
      <c r="B318" s="2" t="s">
        <v>50</v>
      </c>
      <c r="C318">
        <v>62</v>
      </c>
      <c r="D318">
        <v>0</v>
      </c>
      <c r="E318">
        <v>62</v>
      </c>
      <c r="F318">
        <v>5</v>
      </c>
      <c r="G318">
        <v>4</v>
      </c>
      <c r="H318">
        <v>0</v>
      </c>
      <c r="I318">
        <v>0</v>
      </c>
      <c r="J318" t="s">
        <v>49</v>
      </c>
      <c r="K318">
        <v>0</v>
      </c>
      <c r="L318">
        <v>45</v>
      </c>
    </row>
    <row r="319" spans="1:12">
      <c r="A319" s="2" t="s">
        <v>40</v>
      </c>
      <c r="B319" s="2" t="s">
        <v>50</v>
      </c>
      <c r="C319">
        <v>62</v>
      </c>
      <c r="D319">
        <v>0</v>
      </c>
      <c r="E319">
        <v>62</v>
      </c>
      <c r="F319">
        <v>5</v>
      </c>
      <c r="G319">
        <v>4</v>
      </c>
      <c r="H319">
        <v>0</v>
      </c>
      <c r="I319">
        <v>0</v>
      </c>
      <c r="J319" t="s">
        <v>49</v>
      </c>
      <c r="K319">
        <v>0</v>
      </c>
      <c r="L319">
        <v>46</v>
      </c>
    </row>
    <row r="320" spans="1:12">
      <c r="A320" s="2" t="s">
        <v>40</v>
      </c>
      <c r="B320" s="2" t="s">
        <v>50</v>
      </c>
      <c r="C320">
        <v>62</v>
      </c>
      <c r="D320">
        <v>0</v>
      </c>
      <c r="E320">
        <v>62</v>
      </c>
      <c r="F320">
        <v>5</v>
      </c>
      <c r="G320">
        <v>4</v>
      </c>
      <c r="H320">
        <v>0</v>
      </c>
      <c r="I320">
        <v>0</v>
      </c>
      <c r="J320" t="s">
        <v>49</v>
      </c>
      <c r="K320">
        <v>0</v>
      </c>
      <c r="L320">
        <v>47</v>
      </c>
    </row>
    <row r="321" spans="1:12">
      <c r="A321" s="2" t="s">
        <v>40</v>
      </c>
      <c r="B321" s="2" t="s">
        <v>50</v>
      </c>
      <c r="C321">
        <v>62</v>
      </c>
      <c r="D321">
        <v>0</v>
      </c>
      <c r="E321">
        <v>62</v>
      </c>
      <c r="F321">
        <v>5</v>
      </c>
      <c r="G321">
        <v>4</v>
      </c>
      <c r="H321">
        <v>0</v>
      </c>
      <c r="I321">
        <v>0</v>
      </c>
      <c r="J321" t="s">
        <v>49</v>
      </c>
      <c r="K321">
        <v>0</v>
      </c>
      <c r="L321">
        <v>48</v>
      </c>
    </row>
    <row r="322" spans="1:12">
      <c r="A322" s="2" t="s">
        <v>40</v>
      </c>
      <c r="B322" s="2" t="s">
        <v>50</v>
      </c>
      <c r="C322">
        <v>62</v>
      </c>
      <c r="D322">
        <v>0</v>
      </c>
      <c r="E322">
        <v>62</v>
      </c>
      <c r="F322">
        <v>5</v>
      </c>
      <c r="G322">
        <v>4</v>
      </c>
      <c r="H322">
        <v>0</v>
      </c>
      <c r="I322">
        <v>0</v>
      </c>
      <c r="J322" t="s">
        <v>49</v>
      </c>
      <c r="K322">
        <v>0</v>
      </c>
      <c r="L322">
        <v>49</v>
      </c>
    </row>
    <row r="323" spans="1:12">
      <c r="A323" s="2" t="s">
        <v>40</v>
      </c>
      <c r="B323" s="2" t="s">
        <v>50</v>
      </c>
      <c r="C323">
        <v>62</v>
      </c>
      <c r="D323">
        <v>0</v>
      </c>
      <c r="E323">
        <v>62</v>
      </c>
      <c r="F323">
        <v>5</v>
      </c>
      <c r="G323">
        <v>4</v>
      </c>
      <c r="H323">
        <v>0</v>
      </c>
      <c r="I323">
        <v>0</v>
      </c>
      <c r="J323" t="s">
        <v>49</v>
      </c>
      <c r="K323">
        <v>0</v>
      </c>
      <c r="L323">
        <v>50</v>
      </c>
    </row>
    <row r="324" spans="1:12">
      <c r="A324" s="2" t="s">
        <v>40</v>
      </c>
      <c r="B324" s="2" t="s">
        <v>50</v>
      </c>
      <c r="C324">
        <v>62</v>
      </c>
      <c r="D324">
        <v>0</v>
      </c>
      <c r="E324">
        <v>62</v>
      </c>
      <c r="F324">
        <v>5</v>
      </c>
      <c r="G324">
        <v>4</v>
      </c>
      <c r="H324">
        <v>0</v>
      </c>
      <c r="I324">
        <v>0</v>
      </c>
      <c r="J324" t="s">
        <v>49</v>
      </c>
      <c r="K324">
        <v>0</v>
      </c>
      <c r="L324">
        <v>51</v>
      </c>
    </row>
    <row r="325" spans="1:12">
      <c r="A325" s="2" t="s">
        <v>40</v>
      </c>
      <c r="B325" s="2" t="s">
        <v>50</v>
      </c>
      <c r="C325">
        <v>62</v>
      </c>
      <c r="D325">
        <v>0</v>
      </c>
      <c r="E325">
        <v>62</v>
      </c>
      <c r="F325">
        <v>5</v>
      </c>
      <c r="G325">
        <v>4</v>
      </c>
      <c r="H325">
        <v>0</v>
      </c>
      <c r="I325">
        <v>0</v>
      </c>
      <c r="J325" t="s">
        <v>49</v>
      </c>
      <c r="K325">
        <v>0</v>
      </c>
      <c r="L325">
        <v>52</v>
      </c>
    </row>
    <row r="326" spans="1:12">
      <c r="A326" s="2" t="s">
        <v>40</v>
      </c>
      <c r="B326" s="2" t="s">
        <v>50</v>
      </c>
      <c r="C326">
        <v>62</v>
      </c>
      <c r="D326">
        <v>0</v>
      </c>
      <c r="E326">
        <v>62</v>
      </c>
      <c r="F326">
        <v>5</v>
      </c>
      <c r="G326">
        <v>4</v>
      </c>
      <c r="H326">
        <v>0</v>
      </c>
      <c r="I326">
        <v>0</v>
      </c>
      <c r="J326" t="s">
        <v>49</v>
      </c>
      <c r="K326">
        <v>0</v>
      </c>
      <c r="L326">
        <v>53</v>
      </c>
    </row>
    <row r="327" spans="1:12">
      <c r="A327" s="2" t="s">
        <v>40</v>
      </c>
      <c r="B327" s="2" t="s">
        <v>50</v>
      </c>
      <c r="C327">
        <v>62</v>
      </c>
      <c r="D327">
        <v>0</v>
      </c>
      <c r="E327">
        <v>62</v>
      </c>
      <c r="F327">
        <v>5</v>
      </c>
      <c r="G327">
        <v>4</v>
      </c>
      <c r="H327">
        <v>0</v>
      </c>
      <c r="I327">
        <v>0</v>
      </c>
      <c r="J327" t="s">
        <v>49</v>
      </c>
      <c r="K327">
        <v>0</v>
      </c>
      <c r="L327">
        <v>54</v>
      </c>
    </row>
    <row r="328" spans="1:12">
      <c r="A328" s="2" t="s">
        <v>40</v>
      </c>
      <c r="B328" s="2" t="s">
        <v>50</v>
      </c>
      <c r="C328">
        <v>62</v>
      </c>
      <c r="D328">
        <v>0</v>
      </c>
      <c r="E328">
        <v>62</v>
      </c>
      <c r="F328">
        <v>5</v>
      </c>
      <c r="G328">
        <v>4</v>
      </c>
      <c r="H328">
        <v>0</v>
      </c>
      <c r="I328">
        <v>0</v>
      </c>
      <c r="J328" t="s">
        <v>49</v>
      </c>
      <c r="K328">
        <v>0</v>
      </c>
      <c r="L328">
        <v>55</v>
      </c>
    </row>
    <row r="329" spans="1:12">
      <c r="A329" s="2" t="s">
        <v>40</v>
      </c>
      <c r="B329" s="2" t="s">
        <v>50</v>
      </c>
      <c r="C329">
        <v>62</v>
      </c>
      <c r="D329">
        <v>0</v>
      </c>
      <c r="E329">
        <v>62</v>
      </c>
      <c r="F329">
        <v>5</v>
      </c>
      <c r="G329">
        <v>4</v>
      </c>
      <c r="H329">
        <v>0</v>
      </c>
      <c r="I329">
        <v>0</v>
      </c>
      <c r="J329" t="s">
        <v>49</v>
      </c>
      <c r="K329">
        <v>0</v>
      </c>
      <c r="L329">
        <v>56</v>
      </c>
    </row>
    <row r="330" spans="1:12">
      <c r="A330" s="2" t="s">
        <v>40</v>
      </c>
      <c r="B330" s="2" t="s">
        <v>50</v>
      </c>
      <c r="C330">
        <v>62</v>
      </c>
      <c r="D330">
        <v>0</v>
      </c>
      <c r="E330">
        <v>62</v>
      </c>
      <c r="F330">
        <v>5</v>
      </c>
      <c r="G330">
        <v>4</v>
      </c>
      <c r="H330">
        <v>0</v>
      </c>
      <c r="I330">
        <v>0</v>
      </c>
      <c r="J330" t="s">
        <v>49</v>
      </c>
      <c r="K330">
        <v>0</v>
      </c>
      <c r="L330">
        <v>57</v>
      </c>
    </row>
    <row r="331" spans="1:12">
      <c r="A331" s="2" t="s">
        <v>40</v>
      </c>
      <c r="B331" s="2" t="s">
        <v>50</v>
      </c>
      <c r="C331">
        <v>62</v>
      </c>
      <c r="D331">
        <v>0</v>
      </c>
      <c r="E331">
        <v>62</v>
      </c>
      <c r="F331">
        <v>5</v>
      </c>
      <c r="G331">
        <v>4</v>
      </c>
      <c r="H331">
        <v>0</v>
      </c>
      <c r="I331">
        <v>0</v>
      </c>
      <c r="J331" t="s">
        <v>49</v>
      </c>
      <c r="K331">
        <v>0</v>
      </c>
      <c r="L331">
        <v>58</v>
      </c>
    </row>
    <row r="332" spans="1:12">
      <c r="A332" s="2" t="s">
        <v>40</v>
      </c>
      <c r="B332" s="2" t="s">
        <v>50</v>
      </c>
      <c r="C332">
        <v>62</v>
      </c>
      <c r="D332">
        <v>0</v>
      </c>
      <c r="E332">
        <v>62</v>
      </c>
      <c r="F332">
        <v>5</v>
      </c>
      <c r="G332">
        <v>4</v>
      </c>
      <c r="H332">
        <v>0</v>
      </c>
      <c r="I332">
        <v>0</v>
      </c>
      <c r="J332" t="s">
        <v>49</v>
      </c>
      <c r="K332">
        <v>0</v>
      </c>
      <c r="L332">
        <v>59</v>
      </c>
    </row>
    <row r="333" spans="1:12">
      <c r="A333" s="2" t="s">
        <v>40</v>
      </c>
      <c r="B333" s="2" t="s">
        <v>50</v>
      </c>
      <c r="C333">
        <v>62</v>
      </c>
      <c r="D333">
        <v>0</v>
      </c>
      <c r="E333">
        <v>62</v>
      </c>
      <c r="F333">
        <v>5</v>
      </c>
      <c r="G333">
        <v>4</v>
      </c>
      <c r="H333">
        <v>0</v>
      </c>
      <c r="I333">
        <v>0</v>
      </c>
      <c r="J333" t="s">
        <v>49</v>
      </c>
      <c r="K333">
        <v>0</v>
      </c>
      <c r="L333">
        <v>60</v>
      </c>
    </row>
    <row r="334" spans="1:12">
      <c r="A334" s="2" t="s">
        <v>40</v>
      </c>
      <c r="B334" s="2" t="s">
        <v>50</v>
      </c>
      <c r="C334">
        <v>62</v>
      </c>
      <c r="D334">
        <v>0</v>
      </c>
      <c r="E334">
        <v>62</v>
      </c>
      <c r="F334">
        <v>5</v>
      </c>
      <c r="G334">
        <v>4</v>
      </c>
      <c r="H334">
        <v>0</v>
      </c>
      <c r="I334">
        <v>0</v>
      </c>
      <c r="J334" t="s">
        <v>49</v>
      </c>
      <c r="K334">
        <v>0</v>
      </c>
      <c r="L334">
        <v>61</v>
      </c>
    </row>
    <row r="335" spans="1:12">
      <c r="A335" s="2" t="s">
        <v>40</v>
      </c>
      <c r="B335" s="2" t="s">
        <v>48</v>
      </c>
      <c r="C335">
        <v>66</v>
      </c>
      <c r="D335">
        <v>66</v>
      </c>
      <c r="E335">
        <v>0</v>
      </c>
      <c r="F335">
        <v>6</v>
      </c>
      <c r="G335">
        <v>5</v>
      </c>
      <c r="H335">
        <v>0</v>
      </c>
      <c r="I335">
        <v>62</v>
      </c>
      <c r="J335" t="s">
        <v>49</v>
      </c>
      <c r="K335">
        <v>0</v>
      </c>
      <c r="L335">
        <v>62</v>
      </c>
    </row>
    <row r="336" spans="1:12">
      <c r="A336" s="2" t="s">
        <v>40</v>
      </c>
      <c r="B336" s="2" t="s">
        <v>48</v>
      </c>
      <c r="C336">
        <v>66</v>
      </c>
      <c r="D336">
        <v>66</v>
      </c>
      <c r="E336">
        <v>0</v>
      </c>
      <c r="F336">
        <v>6</v>
      </c>
      <c r="G336">
        <v>5</v>
      </c>
      <c r="H336">
        <v>0</v>
      </c>
      <c r="I336">
        <v>62</v>
      </c>
      <c r="J336" t="s">
        <v>49</v>
      </c>
      <c r="K336">
        <v>1</v>
      </c>
      <c r="L336">
        <v>62</v>
      </c>
    </row>
    <row r="337" spans="1:12">
      <c r="A337" s="2" t="s">
        <v>40</v>
      </c>
      <c r="B337" s="2" t="s">
        <v>48</v>
      </c>
      <c r="C337">
        <v>66</v>
      </c>
      <c r="D337">
        <v>66</v>
      </c>
      <c r="E337">
        <v>0</v>
      </c>
      <c r="F337">
        <v>6</v>
      </c>
      <c r="G337">
        <v>5</v>
      </c>
      <c r="H337">
        <v>0</v>
      </c>
      <c r="I337">
        <v>62</v>
      </c>
      <c r="J337" t="s">
        <v>49</v>
      </c>
      <c r="K337">
        <v>2</v>
      </c>
      <c r="L337">
        <v>62</v>
      </c>
    </row>
    <row r="338" spans="1:12">
      <c r="A338" s="2" t="s">
        <v>40</v>
      </c>
      <c r="B338" s="2" t="s">
        <v>48</v>
      </c>
      <c r="C338">
        <v>66</v>
      </c>
      <c r="D338">
        <v>66</v>
      </c>
      <c r="E338">
        <v>0</v>
      </c>
      <c r="F338">
        <v>6</v>
      </c>
      <c r="G338">
        <v>5</v>
      </c>
      <c r="H338">
        <v>0</v>
      </c>
      <c r="I338">
        <v>62</v>
      </c>
      <c r="J338" t="s">
        <v>49</v>
      </c>
      <c r="K338">
        <v>3</v>
      </c>
      <c r="L338">
        <v>62</v>
      </c>
    </row>
    <row r="339" spans="1:12">
      <c r="A339" s="2" t="s">
        <v>40</v>
      </c>
      <c r="B339" s="2" t="s">
        <v>48</v>
      </c>
      <c r="C339">
        <v>66</v>
      </c>
      <c r="D339">
        <v>66</v>
      </c>
      <c r="E339">
        <v>0</v>
      </c>
      <c r="F339">
        <v>6</v>
      </c>
      <c r="G339">
        <v>5</v>
      </c>
      <c r="H339">
        <v>0</v>
      </c>
      <c r="I339">
        <v>62</v>
      </c>
      <c r="J339" t="s">
        <v>49</v>
      </c>
      <c r="K339">
        <v>4</v>
      </c>
      <c r="L339">
        <v>62</v>
      </c>
    </row>
    <row r="340" spans="1:12">
      <c r="A340" s="2" t="s">
        <v>40</v>
      </c>
      <c r="B340" s="2" t="s">
        <v>48</v>
      </c>
      <c r="C340">
        <v>66</v>
      </c>
      <c r="D340">
        <v>66</v>
      </c>
      <c r="E340">
        <v>0</v>
      </c>
      <c r="F340">
        <v>6</v>
      </c>
      <c r="G340">
        <v>5</v>
      </c>
      <c r="H340">
        <v>0</v>
      </c>
      <c r="I340">
        <v>62</v>
      </c>
      <c r="J340" t="s">
        <v>49</v>
      </c>
      <c r="K340">
        <v>5</v>
      </c>
      <c r="L340">
        <v>62</v>
      </c>
    </row>
    <row r="341" spans="1:12">
      <c r="A341" s="2" t="s">
        <v>40</v>
      </c>
      <c r="B341" s="2" t="s">
        <v>48</v>
      </c>
      <c r="C341">
        <v>66</v>
      </c>
      <c r="D341">
        <v>66</v>
      </c>
      <c r="E341">
        <v>0</v>
      </c>
      <c r="F341">
        <v>6</v>
      </c>
      <c r="G341">
        <v>5</v>
      </c>
      <c r="H341">
        <v>0</v>
      </c>
      <c r="I341">
        <v>62</v>
      </c>
      <c r="J341" t="s">
        <v>49</v>
      </c>
      <c r="K341">
        <v>6</v>
      </c>
      <c r="L341">
        <v>62</v>
      </c>
    </row>
    <row r="342" spans="1:12">
      <c r="A342" s="2" t="s">
        <v>40</v>
      </c>
      <c r="B342" s="2" t="s">
        <v>48</v>
      </c>
      <c r="C342">
        <v>66</v>
      </c>
      <c r="D342">
        <v>66</v>
      </c>
      <c r="E342">
        <v>0</v>
      </c>
      <c r="F342">
        <v>6</v>
      </c>
      <c r="G342">
        <v>5</v>
      </c>
      <c r="H342">
        <v>0</v>
      </c>
      <c r="I342">
        <v>62</v>
      </c>
      <c r="J342" t="s">
        <v>49</v>
      </c>
      <c r="K342">
        <v>7</v>
      </c>
      <c r="L342">
        <v>62</v>
      </c>
    </row>
    <row r="343" spans="1:12">
      <c r="A343" s="2" t="s">
        <v>40</v>
      </c>
      <c r="B343" s="2" t="s">
        <v>48</v>
      </c>
      <c r="C343">
        <v>66</v>
      </c>
      <c r="D343">
        <v>66</v>
      </c>
      <c r="E343">
        <v>0</v>
      </c>
      <c r="F343">
        <v>6</v>
      </c>
      <c r="G343">
        <v>5</v>
      </c>
      <c r="H343">
        <v>0</v>
      </c>
      <c r="I343">
        <v>62</v>
      </c>
      <c r="J343" t="s">
        <v>49</v>
      </c>
      <c r="K343">
        <v>8</v>
      </c>
      <c r="L343">
        <v>62</v>
      </c>
    </row>
    <row r="344" spans="1:12">
      <c r="A344" s="2" t="s">
        <v>40</v>
      </c>
      <c r="B344" s="2" t="s">
        <v>48</v>
      </c>
      <c r="C344">
        <v>66</v>
      </c>
      <c r="D344">
        <v>66</v>
      </c>
      <c r="E344">
        <v>0</v>
      </c>
      <c r="F344">
        <v>6</v>
      </c>
      <c r="G344">
        <v>5</v>
      </c>
      <c r="H344">
        <v>0</v>
      </c>
      <c r="I344">
        <v>62</v>
      </c>
      <c r="J344" t="s">
        <v>49</v>
      </c>
      <c r="K344">
        <v>9</v>
      </c>
      <c r="L344">
        <v>62</v>
      </c>
    </row>
    <row r="345" spans="1:12">
      <c r="A345" s="2" t="s">
        <v>40</v>
      </c>
      <c r="B345" s="2" t="s">
        <v>48</v>
      </c>
      <c r="C345">
        <v>66</v>
      </c>
      <c r="D345">
        <v>66</v>
      </c>
      <c r="E345">
        <v>0</v>
      </c>
      <c r="F345">
        <v>6</v>
      </c>
      <c r="G345">
        <v>5</v>
      </c>
      <c r="H345">
        <v>0</v>
      </c>
      <c r="I345">
        <v>62</v>
      </c>
      <c r="J345" t="s">
        <v>49</v>
      </c>
      <c r="K345">
        <v>10</v>
      </c>
      <c r="L345">
        <v>62</v>
      </c>
    </row>
    <row r="346" spans="1:12">
      <c r="A346" s="2" t="s">
        <v>40</v>
      </c>
      <c r="B346" s="2" t="s">
        <v>48</v>
      </c>
      <c r="C346">
        <v>66</v>
      </c>
      <c r="D346">
        <v>66</v>
      </c>
      <c r="E346">
        <v>0</v>
      </c>
      <c r="F346">
        <v>6</v>
      </c>
      <c r="G346">
        <v>5</v>
      </c>
      <c r="H346">
        <v>0</v>
      </c>
      <c r="I346">
        <v>62</v>
      </c>
      <c r="J346" t="s">
        <v>49</v>
      </c>
      <c r="K346">
        <v>11</v>
      </c>
      <c r="L346">
        <v>62</v>
      </c>
    </row>
    <row r="347" spans="1:12">
      <c r="A347" s="2" t="s">
        <v>40</v>
      </c>
      <c r="B347" s="2" t="s">
        <v>48</v>
      </c>
      <c r="C347">
        <v>66</v>
      </c>
      <c r="D347">
        <v>66</v>
      </c>
      <c r="E347">
        <v>0</v>
      </c>
      <c r="F347">
        <v>6</v>
      </c>
      <c r="G347">
        <v>5</v>
      </c>
      <c r="H347">
        <v>0</v>
      </c>
      <c r="I347">
        <v>62</v>
      </c>
      <c r="J347" t="s">
        <v>49</v>
      </c>
      <c r="K347">
        <v>12</v>
      </c>
      <c r="L347">
        <v>62</v>
      </c>
    </row>
    <row r="348" spans="1:12">
      <c r="A348" s="2" t="s">
        <v>40</v>
      </c>
      <c r="B348" s="2" t="s">
        <v>48</v>
      </c>
      <c r="C348">
        <v>66</v>
      </c>
      <c r="D348">
        <v>66</v>
      </c>
      <c r="E348">
        <v>0</v>
      </c>
      <c r="F348">
        <v>6</v>
      </c>
      <c r="G348">
        <v>5</v>
      </c>
      <c r="H348">
        <v>0</v>
      </c>
      <c r="I348">
        <v>62</v>
      </c>
      <c r="J348" t="s">
        <v>49</v>
      </c>
      <c r="K348">
        <v>13</v>
      </c>
      <c r="L348">
        <v>62</v>
      </c>
    </row>
    <row r="349" spans="1:12">
      <c r="A349" s="2" t="s">
        <v>40</v>
      </c>
      <c r="B349" s="2" t="s">
        <v>48</v>
      </c>
      <c r="C349">
        <v>66</v>
      </c>
      <c r="D349">
        <v>66</v>
      </c>
      <c r="E349">
        <v>0</v>
      </c>
      <c r="F349">
        <v>6</v>
      </c>
      <c r="G349">
        <v>5</v>
      </c>
      <c r="H349">
        <v>0</v>
      </c>
      <c r="I349">
        <v>62</v>
      </c>
      <c r="J349" t="s">
        <v>49</v>
      </c>
      <c r="K349">
        <v>14</v>
      </c>
      <c r="L349">
        <v>62</v>
      </c>
    </row>
    <row r="350" spans="1:12">
      <c r="A350" s="2" t="s">
        <v>40</v>
      </c>
      <c r="B350" s="2" t="s">
        <v>48</v>
      </c>
      <c r="C350">
        <v>66</v>
      </c>
      <c r="D350">
        <v>66</v>
      </c>
      <c r="E350">
        <v>0</v>
      </c>
      <c r="F350">
        <v>6</v>
      </c>
      <c r="G350">
        <v>5</v>
      </c>
      <c r="H350">
        <v>0</v>
      </c>
      <c r="I350">
        <v>62</v>
      </c>
      <c r="J350" t="s">
        <v>49</v>
      </c>
      <c r="K350">
        <v>15</v>
      </c>
      <c r="L350">
        <v>62</v>
      </c>
    </row>
    <row r="351" spans="1:12">
      <c r="A351" s="2" t="s">
        <v>40</v>
      </c>
      <c r="B351" s="2" t="s">
        <v>48</v>
      </c>
      <c r="C351">
        <v>66</v>
      </c>
      <c r="D351">
        <v>66</v>
      </c>
      <c r="E351">
        <v>0</v>
      </c>
      <c r="F351">
        <v>6</v>
      </c>
      <c r="G351">
        <v>5</v>
      </c>
      <c r="H351">
        <v>0</v>
      </c>
      <c r="I351">
        <v>62</v>
      </c>
      <c r="J351" t="s">
        <v>49</v>
      </c>
      <c r="K351">
        <v>16</v>
      </c>
      <c r="L351">
        <v>62</v>
      </c>
    </row>
    <row r="352" spans="1:12">
      <c r="A352" s="2" t="s">
        <v>40</v>
      </c>
      <c r="B352" s="2" t="s">
        <v>48</v>
      </c>
      <c r="C352">
        <v>66</v>
      </c>
      <c r="D352">
        <v>66</v>
      </c>
      <c r="E352">
        <v>0</v>
      </c>
      <c r="F352">
        <v>6</v>
      </c>
      <c r="G352">
        <v>5</v>
      </c>
      <c r="H352">
        <v>0</v>
      </c>
      <c r="I352">
        <v>62</v>
      </c>
      <c r="J352" t="s">
        <v>49</v>
      </c>
      <c r="K352">
        <v>17</v>
      </c>
      <c r="L352">
        <v>62</v>
      </c>
    </row>
    <row r="353" spans="1:12">
      <c r="A353" s="2" t="s">
        <v>40</v>
      </c>
      <c r="B353" s="2" t="s">
        <v>48</v>
      </c>
      <c r="C353">
        <v>66</v>
      </c>
      <c r="D353">
        <v>66</v>
      </c>
      <c r="E353">
        <v>0</v>
      </c>
      <c r="F353">
        <v>6</v>
      </c>
      <c r="G353">
        <v>5</v>
      </c>
      <c r="H353">
        <v>0</v>
      </c>
      <c r="I353">
        <v>62</v>
      </c>
      <c r="J353" t="s">
        <v>49</v>
      </c>
      <c r="K353">
        <v>18</v>
      </c>
      <c r="L353">
        <v>62</v>
      </c>
    </row>
    <row r="354" spans="1:12">
      <c r="A354" s="2" t="s">
        <v>40</v>
      </c>
      <c r="B354" s="2" t="s">
        <v>48</v>
      </c>
      <c r="C354">
        <v>66</v>
      </c>
      <c r="D354">
        <v>66</v>
      </c>
      <c r="E354">
        <v>0</v>
      </c>
      <c r="F354">
        <v>6</v>
      </c>
      <c r="G354">
        <v>5</v>
      </c>
      <c r="H354">
        <v>0</v>
      </c>
      <c r="I354">
        <v>62</v>
      </c>
      <c r="J354" t="s">
        <v>49</v>
      </c>
      <c r="K354">
        <v>19</v>
      </c>
      <c r="L354">
        <v>62</v>
      </c>
    </row>
    <row r="355" spans="1:12">
      <c r="A355" s="2" t="s">
        <v>40</v>
      </c>
      <c r="B355" s="2" t="s">
        <v>48</v>
      </c>
      <c r="C355">
        <v>66</v>
      </c>
      <c r="D355">
        <v>66</v>
      </c>
      <c r="E355">
        <v>0</v>
      </c>
      <c r="F355">
        <v>6</v>
      </c>
      <c r="G355">
        <v>5</v>
      </c>
      <c r="H355">
        <v>0</v>
      </c>
      <c r="I355">
        <v>62</v>
      </c>
      <c r="J355" t="s">
        <v>49</v>
      </c>
      <c r="K355">
        <v>20</v>
      </c>
      <c r="L355">
        <v>62</v>
      </c>
    </row>
    <row r="356" spans="1:12">
      <c r="A356" s="2" t="s">
        <v>40</v>
      </c>
      <c r="B356" s="2" t="s">
        <v>48</v>
      </c>
      <c r="C356">
        <v>66</v>
      </c>
      <c r="D356">
        <v>66</v>
      </c>
      <c r="E356">
        <v>0</v>
      </c>
      <c r="F356">
        <v>6</v>
      </c>
      <c r="G356">
        <v>5</v>
      </c>
      <c r="H356">
        <v>0</v>
      </c>
      <c r="I356">
        <v>62</v>
      </c>
      <c r="J356" t="s">
        <v>49</v>
      </c>
      <c r="K356">
        <v>21</v>
      </c>
      <c r="L356">
        <v>62</v>
      </c>
    </row>
    <row r="357" spans="1:12">
      <c r="A357" s="2" t="s">
        <v>40</v>
      </c>
      <c r="B357" s="2" t="s">
        <v>48</v>
      </c>
      <c r="C357">
        <v>66</v>
      </c>
      <c r="D357">
        <v>66</v>
      </c>
      <c r="E357">
        <v>0</v>
      </c>
      <c r="F357">
        <v>6</v>
      </c>
      <c r="G357">
        <v>5</v>
      </c>
      <c r="H357">
        <v>0</v>
      </c>
      <c r="I357">
        <v>62</v>
      </c>
      <c r="J357" t="s">
        <v>49</v>
      </c>
      <c r="K357">
        <v>22</v>
      </c>
      <c r="L357">
        <v>62</v>
      </c>
    </row>
    <row r="358" spans="1:12">
      <c r="A358" s="2" t="s">
        <v>40</v>
      </c>
      <c r="B358" s="2" t="s">
        <v>48</v>
      </c>
      <c r="C358">
        <v>66</v>
      </c>
      <c r="D358">
        <v>66</v>
      </c>
      <c r="E358">
        <v>0</v>
      </c>
      <c r="F358">
        <v>6</v>
      </c>
      <c r="G358">
        <v>5</v>
      </c>
      <c r="H358">
        <v>0</v>
      </c>
      <c r="I358">
        <v>62</v>
      </c>
      <c r="J358" t="s">
        <v>49</v>
      </c>
      <c r="K358">
        <v>23</v>
      </c>
      <c r="L358">
        <v>62</v>
      </c>
    </row>
    <row r="359" spans="1:12">
      <c r="A359" s="2" t="s">
        <v>40</v>
      </c>
      <c r="B359" s="2" t="s">
        <v>48</v>
      </c>
      <c r="C359">
        <v>66</v>
      </c>
      <c r="D359">
        <v>66</v>
      </c>
      <c r="E359">
        <v>0</v>
      </c>
      <c r="F359">
        <v>6</v>
      </c>
      <c r="G359">
        <v>5</v>
      </c>
      <c r="H359">
        <v>0</v>
      </c>
      <c r="I359">
        <v>62</v>
      </c>
      <c r="J359" t="s">
        <v>49</v>
      </c>
      <c r="K359">
        <v>24</v>
      </c>
      <c r="L359">
        <v>62</v>
      </c>
    </row>
    <row r="360" spans="1:12">
      <c r="A360" s="2" t="s">
        <v>40</v>
      </c>
      <c r="B360" s="2" t="s">
        <v>48</v>
      </c>
      <c r="C360">
        <v>66</v>
      </c>
      <c r="D360">
        <v>66</v>
      </c>
      <c r="E360">
        <v>0</v>
      </c>
      <c r="F360">
        <v>6</v>
      </c>
      <c r="G360">
        <v>5</v>
      </c>
      <c r="H360">
        <v>0</v>
      </c>
      <c r="I360">
        <v>62</v>
      </c>
      <c r="J360" t="s">
        <v>49</v>
      </c>
      <c r="K360">
        <v>25</v>
      </c>
      <c r="L360">
        <v>62</v>
      </c>
    </row>
    <row r="361" spans="1:12">
      <c r="A361" s="2" t="s">
        <v>40</v>
      </c>
      <c r="B361" s="2" t="s">
        <v>48</v>
      </c>
      <c r="C361">
        <v>66</v>
      </c>
      <c r="D361">
        <v>66</v>
      </c>
      <c r="E361">
        <v>0</v>
      </c>
      <c r="F361">
        <v>6</v>
      </c>
      <c r="G361">
        <v>5</v>
      </c>
      <c r="H361">
        <v>0</v>
      </c>
      <c r="I361">
        <v>62</v>
      </c>
      <c r="J361" t="s">
        <v>49</v>
      </c>
      <c r="K361">
        <v>26</v>
      </c>
      <c r="L361">
        <v>62</v>
      </c>
    </row>
    <row r="362" spans="1:12">
      <c r="A362" s="2" t="s">
        <v>40</v>
      </c>
      <c r="B362" s="2" t="s">
        <v>48</v>
      </c>
      <c r="C362">
        <v>66</v>
      </c>
      <c r="D362">
        <v>66</v>
      </c>
      <c r="E362">
        <v>0</v>
      </c>
      <c r="F362">
        <v>6</v>
      </c>
      <c r="G362">
        <v>5</v>
      </c>
      <c r="H362">
        <v>0</v>
      </c>
      <c r="I362">
        <v>62</v>
      </c>
      <c r="J362" t="s">
        <v>49</v>
      </c>
      <c r="K362">
        <v>27</v>
      </c>
      <c r="L362">
        <v>62</v>
      </c>
    </row>
    <row r="363" spans="1:12">
      <c r="A363" s="2" t="s">
        <v>40</v>
      </c>
      <c r="B363" s="2" t="s">
        <v>48</v>
      </c>
      <c r="C363">
        <v>66</v>
      </c>
      <c r="D363">
        <v>66</v>
      </c>
      <c r="E363">
        <v>0</v>
      </c>
      <c r="F363">
        <v>6</v>
      </c>
      <c r="G363">
        <v>5</v>
      </c>
      <c r="H363">
        <v>0</v>
      </c>
      <c r="I363">
        <v>62</v>
      </c>
      <c r="J363" t="s">
        <v>49</v>
      </c>
      <c r="K363">
        <v>28</v>
      </c>
      <c r="L363">
        <v>62</v>
      </c>
    </row>
    <row r="364" spans="1:12">
      <c r="A364" s="2" t="s">
        <v>40</v>
      </c>
      <c r="B364" s="2" t="s">
        <v>48</v>
      </c>
      <c r="C364">
        <v>66</v>
      </c>
      <c r="D364">
        <v>66</v>
      </c>
      <c r="E364">
        <v>0</v>
      </c>
      <c r="F364">
        <v>6</v>
      </c>
      <c r="G364">
        <v>5</v>
      </c>
      <c r="H364">
        <v>0</v>
      </c>
      <c r="I364">
        <v>62</v>
      </c>
      <c r="J364" t="s">
        <v>49</v>
      </c>
      <c r="K364">
        <v>29</v>
      </c>
      <c r="L364">
        <v>62</v>
      </c>
    </row>
    <row r="365" spans="1:12">
      <c r="A365" s="2" t="s">
        <v>40</v>
      </c>
      <c r="B365" s="2" t="s">
        <v>48</v>
      </c>
      <c r="C365">
        <v>66</v>
      </c>
      <c r="D365">
        <v>66</v>
      </c>
      <c r="E365">
        <v>0</v>
      </c>
      <c r="F365">
        <v>6</v>
      </c>
      <c r="G365">
        <v>5</v>
      </c>
      <c r="H365">
        <v>0</v>
      </c>
      <c r="I365">
        <v>62</v>
      </c>
      <c r="J365" t="s">
        <v>49</v>
      </c>
      <c r="K365">
        <v>30</v>
      </c>
      <c r="L365">
        <v>62</v>
      </c>
    </row>
    <row r="366" spans="1:12">
      <c r="A366" s="2" t="s">
        <v>40</v>
      </c>
      <c r="B366" s="2" t="s">
        <v>48</v>
      </c>
      <c r="C366">
        <v>66</v>
      </c>
      <c r="D366">
        <v>66</v>
      </c>
      <c r="E366">
        <v>0</v>
      </c>
      <c r="F366">
        <v>6</v>
      </c>
      <c r="G366">
        <v>5</v>
      </c>
      <c r="H366">
        <v>0</v>
      </c>
      <c r="I366">
        <v>62</v>
      </c>
      <c r="J366" t="s">
        <v>49</v>
      </c>
      <c r="K366">
        <v>31</v>
      </c>
      <c r="L366">
        <v>62</v>
      </c>
    </row>
    <row r="367" spans="1:12">
      <c r="A367" s="2" t="s">
        <v>40</v>
      </c>
      <c r="B367" s="2" t="s">
        <v>48</v>
      </c>
      <c r="C367">
        <v>66</v>
      </c>
      <c r="D367">
        <v>66</v>
      </c>
      <c r="E367">
        <v>0</v>
      </c>
      <c r="F367">
        <v>6</v>
      </c>
      <c r="G367">
        <v>5</v>
      </c>
      <c r="H367">
        <v>0</v>
      </c>
      <c r="I367">
        <v>62</v>
      </c>
      <c r="J367" t="s">
        <v>49</v>
      </c>
      <c r="K367">
        <v>32</v>
      </c>
      <c r="L367">
        <v>62</v>
      </c>
    </row>
    <row r="368" spans="1:12">
      <c r="A368" s="2" t="s">
        <v>40</v>
      </c>
      <c r="B368" s="2" t="s">
        <v>48</v>
      </c>
      <c r="C368">
        <v>66</v>
      </c>
      <c r="D368">
        <v>66</v>
      </c>
      <c r="E368">
        <v>0</v>
      </c>
      <c r="F368">
        <v>6</v>
      </c>
      <c r="G368">
        <v>5</v>
      </c>
      <c r="H368">
        <v>0</v>
      </c>
      <c r="I368">
        <v>62</v>
      </c>
      <c r="J368" t="s">
        <v>49</v>
      </c>
      <c r="K368">
        <v>33</v>
      </c>
      <c r="L368">
        <v>62</v>
      </c>
    </row>
    <row r="369" spans="1:12">
      <c r="A369" s="2" t="s">
        <v>40</v>
      </c>
      <c r="B369" s="2" t="s">
        <v>48</v>
      </c>
      <c r="C369">
        <v>66</v>
      </c>
      <c r="D369">
        <v>66</v>
      </c>
      <c r="E369">
        <v>0</v>
      </c>
      <c r="F369">
        <v>6</v>
      </c>
      <c r="G369">
        <v>5</v>
      </c>
      <c r="H369">
        <v>0</v>
      </c>
      <c r="I369">
        <v>62</v>
      </c>
      <c r="J369" t="s">
        <v>49</v>
      </c>
      <c r="K369">
        <v>34</v>
      </c>
      <c r="L369">
        <v>62</v>
      </c>
    </row>
    <row r="370" spans="1:12">
      <c r="A370" s="2" t="s">
        <v>40</v>
      </c>
      <c r="B370" s="2" t="s">
        <v>48</v>
      </c>
      <c r="C370">
        <v>66</v>
      </c>
      <c r="D370">
        <v>66</v>
      </c>
      <c r="E370">
        <v>0</v>
      </c>
      <c r="F370">
        <v>6</v>
      </c>
      <c r="G370">
        <v>5</v>
      </c>
      <c r="H370">
        <v>0</v>
      </c>
      <c r="I370">
        <v>62</v>
      </c>
      <c r="J370" t="s">
        <v>49</v>
      </c>
      <c r="K370">
        <v>35</v>
      </c>
      <c r="L370">
        <v>62</v>
      </c>
    </row>
    <row r="371" spans="1:12">
      <c r="A371" s="2" t="s">
        <v>40</v>
      </c>
      <c r="B371" s="2" t="s">
        <v>48</v>
      </c>
      <c r="C371">
        <v>66</v>
      </c>
      <c r="D371">
        <v>66</v>
      </c>
      <c r="E371">
        <v>0</v>
      </c>
      <c r="F371">
        <v>6</v>
      </c>
      <c r="G371">
        <v>5</v>
      </c>
      <c r="H371">
        <v>0</v>
      </c>
      <c r="I371">
        <v>62</v>
      </c>
      <c r="J371" t="s">
        <v>49</v>
      </c>
      <c r="K371">
        <v>36</v>
      </c>
      <c r="L371">
        <v>62</v>
      </c>
    </row>
    <row r="372" spans="1:12">
      <c r="A372" s="2" t="s">
        <v>40</v>
      </c>
      <c r="B372" s="2" t="s">
        <v>48</v>
      </c>
      <c r="C372">
        <v>66</v>
      </c>
      <c r="D372">
        <v>66</v>
      </c>
      <c r="E372">
        <v>0</v>
      </c>
      <c r="F372">
        <v>6</v>
      </c>
      <c r="G372">
        <v>5</v>
      </c>
      <c r="H372">
        <v>0</v>
      </c>
      <c r="I372">
        <v>62</v>
      </c>
      <c r="J372" t="s">
        <v>49</v>
      </c>
      <c r="K372">
        <v>37</v>
      </c>
      <c r="L372">
        <v>62</v>
      </c>
    </row>
    <row r="373" spans="1:12">
      <c r="A373" s="2" t="s">
        <v>40</v>
      </c>
      <c r="B373" s="2" t="s">
        <v>48</v>
      </c>
      <c r="C373">
        <v>66</v>
      </c>
      <c r="D373">
        <v>66</v>
      </c>
      <c r="E373">
        <v>0</v>
      </c>
      <c r="F373">
        <v>6</v>
      </c>
      <c r="G373">
        <v>5</v>
      </c>
      <c r="H373">
        <v>0</v>
      </c>
      <c r="I373">
        <v>62</v>
      </c>
      <c r="J373" t="s">
        <v>49</v>
      </c>
      <c r="K373">
        <v>38</v>
      </c>
      <c r="L373">
        <v>62</v>
      </c>
    </row>
    <row r="374" spans="1:12">
      <c r="A374" s="2" t="s">
        <v>40</v>
      </c>
      <c r="B374" s="2" t="s">
        <v>48</v>
      </c>
      <c r="C374">
        <v>66</v>
      </c>
      <c r="D374">
        <v>66</v>
      </c>
      <c r="E374">
        <v>0</v>
      </c>
      <c r="F374">
        <v>6</v>
      </c>
      <c r="G374">
        <v>5</v>
      </c>
      <c r="H374">
        <v>0</v>
      </c>
      <c r="I374">
        <v>62</v>
      </c>
      <c r="J374" t="s">
        <v>49</v>
      </c>
      <c r="K374">
        <v>39</v>
      </c>
      <c r="L374">
        <v>62</v>
      </c>
    </row>
    <row r="375" spans="1:12">
      <c r="A375" s="2" t="s">
        <v>40</v>
      </c>
      <c r="B375" s="2" t="s">
        <v>48</v>
      </c>
      <c r="C375">
        <v>66</v>
      </c>
      <c r="D375">
        <v>66</v>
      </c>
      <c r="E375">
        <v>0</v>
      </c>
      <c r="F375">
        <v>6</v>
      </c>
      <c r="G375">
        <v>5</v>
      </c>
      <c r="H375">
        <v>0</v>
      </c>
      <c r="I375">
        <v>62</v>
      </c>
      <c r="J375" t="s">
        <v>49</v>
      </c>
      <c r="K375">
        <v>40</v>
      </c>
      <c r="L375">
        <v>62</v>
      </c>
    </row>
    <row r="376" spans="1:12">
      <c r="A376" s="2" t="s">
        <v>40</v>
      </c>
      <c r="B376" s="2" t="s">
        <v>48</v>
      </c>
      <c r="C376">
        <v>66</v>
      </c>
      <c r="D376">
        <v>66</v>
      </c>
      <c r="E376">
        <v>0</v>
      </c>
      <c r="F376">
        <v>6</v>
      </c>
      <c r="G376">
        <v>5</v>
      </c>
      <c r="H376">
        <v>0</v>
      </c>
      <c r="I376">
        <v>62</v>
      </c>
      <c r="J376" t="s">
        <v>49</v>
      </c>
      <c r="K376">
        <v>41</v>
      </c>
      <c r="L376">
        <v>62</v>
      </c>
    </row>
    <row r="377" spans="1:12">
      <c r="A377" s="2" t="s">
        <v>40</v>
      </c>
      <c r="B377" s="2" t="s">
        <v>48</v>
      </c>
      <c r="C377">
        <v>66</v>
      </c>
      <c r="D377">
        <v>66</v>
      </c>
      <c r="E377">
        <v>0</v>
      </c>
      <c r="F377">
        <v>6</v>
      </c>
      <c r="G377">
        <v>5</v>
      </c>
      <c r="H377">
        <v>0</v>
      </c>
      <c r="I377">
        <v>62</v>
      </c>
      <c r="J377" t="s">
        <v>49</v>
      </c>
      <c r="K377">
        <v>42</v>
      </c>
      <c r="L377">
        <v>62</v>
      </c>
    </row>
    <row r="378" spans="1:12">
      <c r="A378" s="2" t="s">
        <v>40</v>
      </c>
      <c r="B378" s="2" t="s">
        <v>48</v>
      </c>
      <c r="C378">
        <v>66</v>
      </c>
      <c r="D378">
        <v>66</v>
      </c>
      <c r="E378">
        <v>0</v>
      </c>
      <c r="F378">
        <v>6</v>
      </c>
      <c r="G378">
        <v>5</v>
      </c>
      <c r="H378">
        <v>0</v>
      </c>
      <c r="I378">
        <v>62</v>
      </c>
      <c r="J378" t="s">
        <v>49</v>
      </c>
      <c r="K378">
        <v>43</v>
      </c>
      <c r="L378">
        <v>62</v>
      </c>
    </row>
    <row r="379" spans="1:12">
      <c r="A379" s="2" t="s">
        <v>40</v>
      </c>
      <c r="B379" s="2" t="s">
        <v>48</v>
      </c>
      <c r="C379">
        <v>66</v>
      </c>
      <c r="D379">
        <v>66</v>
      </c>
      <c r="E379">
        <v>0</v>
      </c>
      <c r="F379">
        <v>6</v>
      </c>
      <c r="G379">
        <v>5</v>
      </c>
      <c r="H379">
        <v>0</v>
      </c>
      <c r="I379">
        <v>62</v>
      </c>
      <c r="J379" t="s">
        <v>49</v>
      </c>
      <c r="K379">
        <v>44</v>
      </c>
      <c r="L379">
        <v>62</v>
      </c>
    </row>
    <row r="380" spans="1:12">
      <c r="A380" s="2" t="s">
        <v>40</v>
      </c>
      <c r="B380" s="2" t="s">
        <v>48</v>
      </c>
      <c r="C380">
        <v>66</v>
      </c>
      <c r="D380">
        <v>66</v>
      </c>
      <c r="E380">
        <v>0</v>
      </c>
      <c r="F380">
        <v>6</v>
      </c>
      <c r="G380">
        <v>5</v>
      </c>
      <c r="H380">
        <v>0</v>
      </c>
      <c r="I380">
        <v>62</v>
      </c>
      <c r="J380" t="s">
        <v>49</v>
      </c>
      <c r="K380">
        <v>45</v>
      </c>
      <c r="L380">
        <v>62</v>
      </c>
    </row>
    <row r="381" spans="1:12">
      <c r="A381" s="2" t="s">
        <v>40</v>
      </c>
      <c r="B381" s="2" t="s">
        <v>48</v>
      </c>
      <c r="C381">
        <v>66</v>
      </c>
      <c r="D381">
        <v>66</v>
      </c>
      <c r="E381">
        <v>0</v>
      </c>
      <c r="F381">
        <v>6</v>
      </c>
      <c r="G381">
        <v>5</v>
      </c>
      <c r="H381">
        <v>0</v>
      </c>
      <c r="I381">
        <v>62</v>
      </c>
      <c r="J381" t="s">
        <v>49</v>
      </c>
      <c r="K381">
        <v>46</v>
      </c>
      <c r="L381">
        <v>62</v>
      </c>
    </row>
    <row r="382" spans="1:12">
      <c r="A382" s="2" t="s">
        <v>40</v>
      </c>
      <c r="B382" s="2" t="s">
        <v>48</v>
      </c>
      <c r="C382">
        <v>66</v>
      </c>
      <c r="D382">
        <v>66</v>
      </c>
      <c r="E382">
        <v>0</v>
      </c>
      <c r="F382">
        <v>6</v>
      </c>
      <c r="G382">
        <v>5</v>
      </c>
      <c r="H382">
        <v>0</v>
      </c>
      <c r="I382">
        <v>62</v>
      </c>
      <c r="J382" t="s">
        <v>49</v>
      </c>
      <c r="K382">
        <v>47</v>
      </c>
      <c r="L382">
        <v>62</v>
      </c>
    </row>
    <row r="383" spans="1:12">
      <c r="A383" s="2" t="s">
        <v>40</v>
      </c>
      <c r="B383" s="2" t="s">
        <v>48</v>
      </c>
      <c r="C383">
        <v>66</v>
      </c>
      <c r="D383">
        <v>66</v>
      </c>
      <c r="E383">
        <v>0</v>
      </c>
      <c r="F383">
        <v>6</v>
      </c>
      <c r="G383">
        <v>5</v>
      </c>
      <c r="H383">
        <v>0</v>
      </c>
      <c r="I383">
        <v>62</v>
      </c>
      <c r="J383" t="s">
        <v>49</v>
      </c>
      <c r="K383">
        <v>48</v>
      </c>
      <c r="L383">
        <v>62</v>
      </c>
    </row>
    <row r="384" spans="1:12">
      <c r="A384" s="2" t="s">
        <v>40</v>
      </c>
      <c r="B384" s="2" t="s">
        <v>48</v>
      </c>
      <c r="C384">
        <v>66</v>
      </c>
      <c r="D384">
        <v>66</v>
      </c>
      <c r="E384">
        <v>0</v>
      </c>
      <c r="F384">
        <v>6</v>
      </c>
      <c r="G384">
        <v>5</v>
      </c>
      <c r="H384">
        <v>0</v>
      </c>
      <c r="I384">
        <v>62</v>
      </c>
      <c r="J384" t="s">
        <v>49</v>
      </c>
      <c r="K384">
        <v>49</v>
      </c>
      <c r="L384">
        <v>62</v>
      </c>
    </row>
    <row r="385" spans="1:12">
      <c r="A385" s="2" t="s">
        <v>40</v>
      </c>
      <c r="B385" s="2" t="s">
        <v>48</v>
      </c>
      <c r="C385">
        <v>66</v>
      </c>
      <c r="D385">
        <v>66</v>
      </c>
      <c r="E385">
        <v>0</v>
      </c>
      <c r="F385">
        <v>6</v>
      </c>
      <c r="G385">
        <v>5</v>
      </c>
      <c r="H385">
        <v>0</v>
      </c>
      <c r="I385">
        <v>62</v>
      </c>
      <c r="J385" t="s">
        <v>49</v>
      </c>
      <c r="K385">
        <v>50</v>
      </c>
      <c r="L385">
        <v>62</v>
      </c>
    </row>
    <row r="386" spans="1:12">
      <c r="A386" s="2" t="s">
        <v>40</v>
      </c>
      <c r="B386" s="2" t="s">
        <v>48</v>
      </c>
      <c r="C386">
        <v>66</v>
      </c>
      <c r="D386">
        <v>66</v>
      </c>
      <c r="E386">
        <v>0</v>
      </c>
      <c r="F386">
        <v>6</v>
      </c>
      <c r="G386">
        <v>5</v>
      </c>
      <c r="H386">
        <v>0</v>
      </c>
      <c r="I386">
        <v>62</v>
      </c>
      <c r="J386" t="s">
        <v>49</v>
      </c>
      <c r="K386">
        <v>51</v>
      </c>
      <c r="L386">
        <v>62</v>
      </c>
    </row>
    <row r="387" spans="1:12">
      <c r="A387" s="2" t="s">
        <v>40</v>
      </c>
      <c r="B387" s="2" t="s">
        <v>48</v>
      </c>
      <c r="C387">
        <v>66</v>
      </c>
      <c r="D387">
        <v>66</v>
      </c>
      <c r="E387">
        <v>0</v>
      </c>
      <c r="F387">
        <v>6</v>
      </c>
      <c r="G387">
        <v>5</v>
      </c>
      <c r="H387">
        <v>0</v>
      </c>
      <c r="I387">
        <v>62</v>
      </c>
      <c r="J387" t="s">
        <v>49</v>
      </c>
      <c r="K387">
        <v>52</v>
      </c>
      <c r="L387">
        <v>62</v>
      </c>
    </row>
    <row r="388" spans="1:12">
      <c r="A388" s="2" t="s">
        <v>40</v>
      </c>
      <c r="B388" s="2" t="s">
        <v>48</v>
      </c>
      <c r="C388">
        <v>66</v>
      </c>
      <c r="D388">
        <v>66</v>
      </c>
      <c r="E388">
        <v>0</v>
      </c>
      <c r="F388">
        <v>6</v>
      </c>
      <c r="G388">
        <v>5</v>
      </c>
      <c r="H388">
        <v>0</v>
      </c>
      <c r="I388">
        <v>62</v>
      </c>
      <c r="J388" t="s">
        <v>49</v>
      </c>
      <c r="K388">
        <v>53</v>
      </c>
      <c r="L388">
        <v>62</v>
      </c>
    </row>
    <row r="389" spans="1:12">
      <c r="A389" s="2" t="s">
        <v>40</v>
      </c>
      <c r="B389" s="2" t="s">
        <v>48</v>
      </c>
      <c r="C389">
        <v>66</v>
      </c>
      <c r="D389">
        <v>66</v>
      </c>
      <c r="E389">
        <v>0</v>
      </c>
      <c r="F389">
        <v>6</v>
      </c>
      <c r="G389">
        <v>5</v>
      </c>
      <c r="H389">
        <v>0</v>
      </c>
      <c r="I389">
        <v>62</v>
      </c>
      <c r="J389" t="s">
        <v>49</v>
      </c>
      <c r="K389">
        <v>54</v>
      </c>
      <c r="L389">
        <v>62</v>
      </c>
    </row>
    <row r="390" spans="1:12">
      <c r="A390" s="2" t="s">
        <v>40</v>
      </c>
      <c r="B390" s="2" t="s">
        <v>48</v>
      </c>
      <c r="C390">
        <v>66</v>
      </c>
      <c r="D390">
        <v>66</v>
      </c>
      <c r="E390">
        <v>0</v>
      </c>
      <c r="F390">
        <v>6</v>
      </c>
      <c r="G390">
        <v>5</v>
      </c>
      <c r="H390">
        <v>0</v>
      </c>
      <c r="I390">
        <v>62</v>
      </c>
      <c r="J390" t="s">
        <v>49</v>
      </c>
      <c r="K390">
        <v>55</v>
      </c>
      <c r="L390">
        <v>62</v>
      </c>
    </row>
    <row r="391" spans="1:12">
      <c r="A391" s="2" t="s">
        <v>40</v>
      </c>
      <c r="B391" s="2" t="s">
        <v>48</v>
      </c>
      <c r="C391">
        <v>66</v>
      </c>
      <c r="D391">
        <v>66</v>
      </c>
      <c r="E391">
        <v>0</v>
      </c>
      <c r="F391">
        <v>6</v>
      </c>
      <c r="G391">
        <v>5</v>
      </c>
      <c r="H391">
        <v>0</v>
      </c>
      <c r="I391">
        <v>62</v>
      </c>
      <c r="J391" t="s">
        <v>49</v>
      </c>
      <c r="K391">
        <v>56</v>
      </c>
      <c r="L391">
        <v>62</v>
      </c>
    </row>
    <row r="392" spans="1:12">
      <c r="A392" s="2" t="s">
        <v>40</v>
      </c>
      <c r="B392" s="2" t="s">
        <v>48</v>
      </c>
      <c r="C392">
        <v>66</v>
      </c>
      <c r="D392">
        <v>66</v>
      </c>
      <c r="E392">
        <v>0</v>
      </c>
      <c r="F392">
        <v>6</v>
      </c>
      <c r="G392">
        <v>5</v>
      </c>
      <c r="H392">
        <v>0</v>
      </c>
      <c r="I392">
        <v>62</v>
      </c>
      <c r="J392" t="s">
        <v>49</v>
      </c>
      <c r="K392">
        <v>57</v>
      </c>
      <c r="L392">
        <v>62</v>
      </c>
    </row>
    <row r="393" spans="1:12">
      <c r="A393" s="2" t="s">
        <v>40</v>
      </c>
      <c r="B393" s="2" t="s">
        <v>48</v>
      </c>
      <c r="C393">
        <v>66</v>
      </c>
      <c r="D393">
        <v>66</v>
      </c>
      <c r="E393">
        <v>0</v>
      </c>
      <c r="F393">
        <v>6</v>
      </c>
      <c r="G393">
        <v>5</v>
      </c>
      <c r="H393">
        <v>0</v>
      </c>
      <c r="I393">
        <v>62</v>
      </c>
      <c r="J393" t="s">
        <v>49</v>
      </c>
      <c r="K393">
        <v>58</v>
      </c>
      <c r="L393">
        <v>62</v>
      </c>
    </row>
    <row r="394" spans="1:12">
      <c r="A394" s="2" t="s">
        <v>40</v>
      </c>
      <c r="B394" s="2" t="s">
        <v>48</v>
      </c>
      <c r="C394">
        <v>66</v>
      </c>
      <c r="D394">
        <v>66</v>
      </c>
      <c r="E394">
        <v>0</v>
      </c>
      <c r="F394">
        <v>6</v>
      </c>
      <c r="G394">
        <v>5</v>
      </c>
      <c r="H394">
        <v>0</v>
      </c>
      <c r="I394">
        <v>62</v>
      </c>
      <c r="J394" t="s">
        <v>49</v>
      </c>
      <c r="K394">
        <v>59</v>
      </c>
      <c r="L394">
        <v>62</v>
      </c>
    </row>
    <row r="395" spans="1:12">
      <c r="A395" s="2" t="s">
        <v>40</v>
      </c>
      <c r="B395" s="2" t="s">
        <v>48</v>
      </c>
      <c r="C395">
        <v>66</v>
      </c>
      <c r="D395">
        <v>66</v>
      </c>
      <c r="E395">
        <v>0</v>
      </c>
      <c r="F395">
        <v>6</v>
      </c>
      <c r="G395">
        <v>5</v>
      </c>
      <c r="H395">
        <v>0</v>
      </c>
      <c r="I395">
        <v>62</v>
      </c>
      <c r="J395" t="s">
        <v>49</v>
      </c>
      <c r="K395">
        <v>60</v>
      </c>
      <c r="L395">
        <v>62</v>
      </c>
    </row>
    <row r="396" spans="1:12">
      <c r="A396" s="2" t="s">
        <v>40</v>
      </c>
      <c r="B396" s="2" t="s">
        <v>48</v>
      </c>
      <c r="C396">
        <v>66</v>
      </c>
      <c r="D396">
        <v>66</v>
      </c>
      <c r="E396">
        <v>0</v>
      </c>
      <c r="F396">
        <v>6</v>
      </c>
      <c r="G396">
        <v>5</v>
      </c>
      <c r="H396">
        <v>0</v>
      </c>
      <c r="I396">
        <v>62</v>
      </c>
      <c r="J396" t="s">
        <v>49</v>
      </c>
      <c r="K396">
        <v>61</v>
      </c>
      <c r="L396">
        <v>62</v>
      </c>
    </row>
    <row r="397" spans="1:12">
      <c r="A397" s="2" t="s">
        <v>40</v>
      </c>
      <c r="B397" s="2" t="s">
        <v>48</v>
      </c>
      <c r="C397">
        <v>66</v>
      </c>
      <c r="D397">
        <v>66</v>
      </c>
      <c r="E397">
        <v>0</v>
      </c>
      <c r="F397">
        <v>6</v>
      </c>
      <c r="G397">
        <v>5</v>
      </c>
      <c r="H397">
        <v>0</v>
      </c>
      <c r="I397">
        <v>62</v>
      </c>
      <c r="J397" t="s">
        <v>49</v>
      </c>
      <c r="K397">
        <v>62</v>
      </c>
      <c r="L397">
        <v>62</v>
      </c>
    </row>
    <row r="398" spans="1:12">
      <c r="A398" s="2" t="s">
        <v>40</v>
      </c>
      <c r="B398" s="2" t="s">
        <v>48</v>
      </c>
      <c r="C398">
        <v>66</v>
      </c>
      <c r="D398">
        <v>66</v>
      </c>
      <c r="E398">
        <v>0</v>
      </c>
      <c r="F398">
        <v>6</v>
      </c>
      <c r="G398">
        <v>5</v>
      </c>
      <c r="H398">
        <v>0</v>
      </c>
      <c r="I398">
        <v>62</v>
      </c>
      <c r="J398" t="s">
        <v>49</v>
      </c>
      <c r="K398">
        <v>63</v>
      </c>
      <c r="L398">
        <v>62</v>
      </c>
    </row>
    <row r="399" spans="1:12">
      <c r="A399" s="2" t="s">
        <v>40</v>
      </c>
      <c r="B399" s="2" t="s">
        <v>48</v>
      </c>
      <c r="C399">
        <v>66</v>
      </c>
      <c r="D399">
        <v>66</v>
      </c>
      <c r="E399">
        <v>0</v>
      </c>
      <c r="F399">
        <v>6</v>
      </c>
      <c r="G399">
        <v>5</v>
      </c>
      <c r="H399">
        <v>0</v>
      </c>
      <c r="I399">
        <v>62</v>
      </c>
      <c r="J399" t="s">
        <v>49</v>
      </c>
      <c r="K399">
        <v>64</v>
      </c>
      <c r="L399">
        <v>62</v>
      </c>
    </row>
    <row r="400" spans="1:12">
      <c r="A400" s="2" t="s">
        <v>40</v>
      </c>
      <c r="B400" s="2" t="s">
        <v>48</v>
      </c>
      <c r="C400">
        <v>66</v>
      </c>
      <c r="D400">
        <v>66</v>
      </c>
      <c r="E400">
        <v>0</v>
      </c>
      <c r="F400">
        <v>6</v>
      </c>
      <c r="G400">
        <v>5</v>
      </c>
      <c r="H400">
        <v>0</v>
      </c>
      <c r="I400">
        <v>62</v>
      </c>
      <c r="J400" t="s">
        <v>49</v>
      </c>
      <c r="K400">
        <v>65</v>
      </c>
      <c r="L400">
        <v>62</v>
      </c>
    </row>
    <row r="401" spans="1:12">
      <c r="A401" s="2" t="s">
        <v>40</v>
      </c>
      <c r="B401" s="2" t="s">
        <v>50</v>
      </c>
      <c r="C401">
        <v>55</v>
      </c>
      <c r="D401">
        <v>0</v>
      </c>
      <c r="E401">
        <v>55</v>
      </c>
      <c r="F401">
        <v>7</v>
      </c>
      <c r="G401">
        <v>6</v>
      </c>
      <c r="H401">
        <v>66</v>
      </c>
      <c r="I401">
        <v>62</v>
      </c>
      <c r="J401" t="s">
        <v>49</v>
      </c>
      <c r="K401">
        <v>66</v>
      </c>
      <c r="L401">
        <v>62</v>
      </c>
    </row>
    <row r="402" spans="1:12">
      <c r="A402" s="2" t="s">
        <v>40</v>
      </c>
      <c r="B402" s="2" t="s">
        <v>50</v>
      </c>
      <c r="C402">
        <v>55</v>
      </c>
      <c r="D402">
        <v>0</v>
      </c>
      <c r="E402">
        <v>55</v>
      </c>
      <c r="F402">
        <v>7</v>
      </c>
      <c r="G402">
        <v>6</v>
      </c>
      <c r="H402">
        <v>66</v>
      </c>
      <c r="I402">
        <v>62</v>
      </c>
      <c r="J402" t="s">
        <v>49</v>
      </c>
      <c r="K402">
        <v>66</v>
      </c>
      <c r="L402">
        <v>63</v>
      </c>
    </row>
    <row r="403" spans="1:12">
      <c r="A403" s="2" t="s">
        <v>40</v>
      </c>
      <c r="B403" s="2" t="s">
        <v>50</v>
      </c>
      <c r="C403">
        <v>55</v>
      </c>
      <c r="D403">
        <v>0</v>
      </c>
      <c r="E403">
        <v>55</v>
      </c>
      <c r="F403">
        <v>7</v>
      </c>
      <c r="G403">
        <v>6</v>
      </c>
      <c r="H403">
        <v>66</v>
      </c>
      <c r="I403">
        <v>62</v>
      </c>
      <c r="J403" t="s">
        <v>49</v>
      </c>
      <c r="K403">
        <v>66</v>
      </c>
      <c r="L403">
        <v>64</v>
      </c>
    </row>
    <row r="404" spans="1:12">
      <c r="A404" s="2" t="s">
        <v>40</v>
      </c>
      <c r="B404" s="2" t="s">
        <v>50</v>
      </c>
      <c r="C404">
        <v>55</v>
      </c>
      <c r="D404">
        <v>0</v>
      </c>
      <c r="E404">
        <v>55</v>
      </c>
      <c r="F404">
        <v>7</v>
      </c>
      <c r="G404">
        <v>6</v>
      </c>
      <c r="H404">
        <v>66</v>
      </c>
      <c r="I404">
        <v>62</v>
      </c>
      <c r="J404" t="s">
        <v>49</v>
      </c>
      <c r="K404">
        <v>66</v>
      </c>
      <c r="L404">
        <v>65</v>
      </c>
    </row>
    <row r="405" spans="1:12">
      <c r="A405" s="2" t="s">
        <v>40</v>
      </c>
      <c r="B405" s="2" t="s">
        <v>50</v>
      </c>
      <c r="C405">
        <v>55</v>
      </c>
      <c r="D405">
        <v>0</v>
      </c>
      <c r="E405">
        <v>55</v>
      </c>
      <c r="F405">
        <v>7</v>
      </c>
      <c r="G405">
        <v>6</v>
      </c>
      <c r="H405">
        <v>66</v>
      </c>
      <c r="I405">
        <v>62</v>
      </c>
      <c r="J405" t="s">
        <v>49</v>
      </c>
      <c r="K405">
        <v>66</v>
      </c>
      <c r="L405">
        <v>66</v>
      </c>
    </row>
    <row r="406" spans="1:12">
      <c r="A406" s="2" t="s">
        <v>40</v>
      </c>
      <c r="B406" s="2" t="s">
        <v>50</v>
      </c>
      <c r="C406">
        <v>55</v>
      </c>
      <c r="D406">
        <v>0</v>
      </c>
      <c r="E406">
        <v>55</v>
      </c>
      <c r="F406">
        <v>7</v>
      </c>
      <c r="G406">
        <v>6</v>
      </c>
      <c r="H406">
        <v>66</v>
      </c>
      <c r="I406">
        <v>62</v>
      </c>
      <c r="J406" t="s">
        <v>49</v>
      </c>
      <c r="K406">
        <v>66</v>
      </c>
      <c r="L406">
        <v>67</v>
      </c>
    </row>
    <row r="407" spans="1:12">
      <c r="A407" s="2" t="s">
        <v>40</v>
      </c>
      <c r="B407" s="2" t="s">
        <v>50</v>
      </c>
      <c r="C407">
        <v>55</v>
      </c>
      <c r="D407">
        <v>0</v>
      </c>
      <c r="E407">
        <v>55</v>
      </c>
      <c r="F407">
        <v>7</v>
      </c>
      <c r="G407">
        <v>6</v>
      </c>
      <c r="H407">
        <v>66</v>
      </c>
      <c r="I407">
        <v>62</v>
      </c>
      <c r="J407" t="s">
        <v>49</v>
      </c>
      <c r="K407">
        <v>66</v>
      </c>
      <c r="L407">
        <v>68</v>
      </c>
    </row>
    <row r="408" spans="1:12">
      <c r="A408" s="2" t="s">
        <v>40</v>
      </c>
      <c r="B408" s="2" t="s">
        <v>50</v>
      </c>
      <c r="C408">
        <v>55</v>
      </c>
      <c r="D408">
        <v>0</v>
      </c>
      <c r="E408">
        <v>55</v>
      </c>
      <c r="F408">
        <v>7</v>
      </c>
      <c r="G408">
        <v>6</v>
      </c>
      <c r="H408">
        <v>66</v>
      </c>
      <c r="I408">
        <v>62</v>
      </c>
      <c r="J408" t="s">
        <v>49</v>
      </c>
      <c r="K408">
        <v>66</v>
      </c>
      <c r="L408">
        <v>69</v>
      </c>
    </row>
    <row r="409" spans="1:12">
      <c r="A409" s="2" t="s">
        <v>40</v>
      </c>
      <c r="B409" s="2" t="s">
        <v>50</v>
      </c>
      <c r="C409">
        <v>55</v>
      </c>
      <c r="D409">
        <v>0</v>
      </c>
      <c r="E409">
        <v>55</v>
      </c>
      <c r="F409">
        <v>7</v>
      </c>
      <c r="G409">
        <v>6</v>
      </c>
      <c r="H409">
        <v>66</v>
      </c>
      <c r="I409">
        <v>62</v>
      </c>
      <c r="J409" t="s">
        <v>49</v>
      </c>
      <c r="K409">
        <v>66</v>
      </c>
      <c r="L409">
        <v>70</v>
      </c>
    </row>
    <row r="410" spans="1:12">
      <c r="A410" s="2" t="s">
        <v>40</v>
      </c>
      <c r="B410" s="2" t="s">
        <v>50</v>
      </c>
      <c r="C410">
        <v>55</v>
      </c>
      <c r="D410">
        <v>0</v>
      </c>
      <c r="E410">
        <v>55</v>
      </c>
      <c r="F410">
        <v>7</v>
      </c>
      <c r="G410">
        <v>6</v>
      </c>
      <c r="H410">
        <v>66</v>
      </c>
      <c r="I410">
        <v>62</v>
      </c>
      <c r="J410" t="s">
        <v>49</v>
      </c>
      <c r="K410">
        <v>66</v>
      </c>
      <c r="L410">
        <v>71</v>
      </c>
    </row>
    <row r="411" spans="1:12">
      <c r="A411" s="2" t="s">
        <v>40</v>
      </c>
      <c r="B411" s="2" t="s">
        <v>50</v>
      </c>
      <c r="C411">
        <v>55</v>
      </c>
      <c r="D411">
        <v>0</v>
      </c>
      <c r="E411">
        <v>55</v>
      </c>
      <c r="F411">
        <v>7</v>
      </c>
      <c r="G411">
        <v>6</v>
      </c>
      <c r="H411">
        <v>66</v>
      </c>
      <c r="I411">
        <v>62</v>
      </c>
      <c r="J411" t="s">
        <v>49</v>
      </c>
      <c r="K411">
        <v>66</v>
      </c>
      <c r="L411">
        <v>72</v>
      </c>
    </row>
    <row r="412" spans="1:12">
      <c r="A412" s="2" t="s">
        <v>40</v>
      </c>
      <c r="B412" s="2" t="s">
        <v>50</v>
      </c>
      <c r="C412">
        <v>55</v>
      </c>
      <c r="D412">
        <v>0</v>
      </c>
      <c r="E412">
        <v>55</v>
      </c>
      <c r="F412">
        <v>7</v>
      </c>
      <c r="G412">
        <v>6</v>
      </c>
      <c r="H412">
        <v>66</v>
      </c>
      <c r="I412">
        <v>62</v>
      </c>
      <c r="J412" t="s">
        <v>49</v>
      </c>
      <c r="K412">
        <v>66</v>
      </c>
      <c r="L412">
        <v>73</v>
      </c>
    </row>
    <row r="413" spans="1:12">
      <c r="A413" s="2" t="s">
        <v>40</v>
      </c>
      <c r="B413" s="2" t="s">
        <v>50</v>
      </c>
      <c r="C413">
        <v>55</v>
      </c>
      <c r="D413">
        <v>0</v>
      </c>
      <c r="E413">
        <v>55</v>
      </c>
      <c r="F413">
        <v>7</v>
      </c>
      <c r="G413">
        <v>6</v>
      </c>
      <c r="H413">
        <v>66</v>
      </c>
      <c r="I413">
        <v>62</v>
      </c>
      <c r="J413" t="s">
        <v>49</v>
      </c>
      <c r="K413">
        <v>66</v>
      </c>
      <c r="L413">
        <v>74</v>
      </c>
    </row>
    <row r="414" spans="1:12">
      <c r="A414" s="2" t="s">
        <v>40</v>
      </c>
      <c r="B414" s="2" t="s">
        <v>50</v>
      </c>
      <c r="C414">
        <v>55</v>
      </c>
      <c r="D414">
        <v>0</v>
      </c>
      <c r="E414">
        <v>55</v>
      </c>
      <c r="F414">
        <v>7</v>
      </c>
      <c r="G414">
        <v>6</v>
      </c>
      <c r="H414">
        <v>66</v>
      </c>
      <c r="I414">
        <v>62</v>
      </c>
      <c r="J414" t="s">
        <v>49</v>
      </c>
      <c r="K414">
        <v>66</v>
      </c>
      <c r="L414">
        <v>75</v>
      </c>
    </row>
    <row r="415" spans="1:12">
      <c r="A415" s="2" t="s">
        <v>40</v>
      </c>
      <c r="B415" s="2" t="s">
        <v>50</v>
      </c>
      <c r="C415">
        <v>55</v>
      </c>
      <c r="D415">
        <v>0</v>
      </c>
      <c r="E415">
        <v>55</v>
      </c>
      <c r="F415">
        <v>7</v>
      </c>
      <c r="G415">
        <v>6</v>
      </c>
      <c r="H415">
        <v>66</v>
      </c>
      <c r="I415">
        <v>62</v>
      </c>
      <c r="J415" t="s">
        <v>49</v>
      </c>
      <c r="K415">
        <v>66</v>
      </c>
      <c r="L415">
        <v>76</v>
      </c>
    </row>
    <row r="416" spans="1:12">
      <c r="A416" s="2" t="s">
        <v>40</v>
      </c>
      <c r="B416" s="2" t="s">
        <v>50</v>
      </c>
      <c r="C416">
        <v>55</v>
      </c>
      <c r="D416">
        <v>0</v>
      </c>
      <c r="E416">
        <v>55</v>
      </c>
      <c r="F416">
        <v>7</v>
      </c>
      <c r="G416">
        <v>6</v>
      </c>
      <c r="H416">
        <v>66</v>
      </c>
      <c r="I416">
        <v>62</v>
      </c>
      <c r="J416" t="s">
        <v>49</v>
      </c>
      <c r="K416">
        <v>66</v>
      </c>
      <c r="L416">
        <v>77</v>
      </c>
    </row>
    <row r="417" spans="1:12">
      <c r="A417" s="2" t="s">
        <v>40</v>
      </c>
      <c r="B417" s="2" t="s">
        <v>50</v>
      </c>
      <c r="C417">
        <v>55</v>
      </c>
      <c r="D417">
        <v>0</v>
      </c>
      <c r="E417">
        <v>55</v>
      </c>
      <c r="F417">
        <v>7</v>
      </c>
      <c r="G417">
        <v>6</v>
      </c>
      <c r="H417">
        <v>66</v>
      </c>
      <c r="I417">
        <v>62</v>
      </c>
      <c r="J417" t="s">
        <v>49</v>
      </c>
      <c r="K417">
        <v>66</v>
      </c>
      <c r="L417">
        <v>78</v>
      </c>
    </row>
    <row r="418" spans="1:12">
      <c r="A418" s="2" t="s">
        <v>40</v>
      </c>
      <c r="B418" s="2" t="s">
        <v>50</v>
      </c>
      <c r="C418">
        <v>55</v>
      </c>
      <c r="D418">
        <v>0</v>
      </c>
      <c r="E418">
        <v>55</v>
      </c>
      <c r="F418">
        <v>7</v>
      </c>
      <c r="G418">
        <v>6</v>
      </c>
      <c r="H418">
        <v>66</v>
      </c>
      <c r="I418">
        <v>62</v>
      </c>
      <c r="J418" t="s">
        <v>49</v>
      </c>
      <c r="K418">
        <v>66</v>
      </c>
      <c r="L418">
        <v>79</v>
      </c>
    </row>
    <row r="419" spans="1:12">
      <c r="A419" s="2" t="s">
        <v>40</v>
      </c>
      <c r="B419" s="2" t="s">
        <v>50</v>
      </c>
      <c r="C419">
        <v>55</v>
      </c>
      <c r="D419">
        <v>0</v>
      </c>
      <c r="E419">
        <v>55</v>
      </c>
      <c r="F419">
        <v>7</v>
      </c>
      <c r="G419">
        <v>6</v>
      </c>
      <c r="H419">
        <v>66</v>
      </c>
      <c r="I419">
        <v>62</v>
      </c>
      <c r="J419" t="s">
        <v>49</v>
      </c>
      <c r="K419">
        <v>66</v>
      </c>
      <c r="L419">
        <v>80</v>
      </c>
    </row>
    <row r="420" spans="1:12">
      <c r="A420" s="2" t="s">
        <v>40</v>
      </c>
      <c r="B420" s="2" t="s">
        <v>50</v>
      </c>
      <c r="C420">
        <v>55</v>
      </c>
      <c r="D420">
        <v>0</v>
      </c>
      <c r="E420">
        <v>55</v>
      </c>
      <c r="F420">
        <v>7</v>
      </c>
      <c r="G420">
        <v>6</v>
      </c>
      <c r="H420">
        <v>66</v>
      </c>
      <c r="I420">
        <v>62</v>
      </c>
      <c r="J420" t="s">
        <v>49</v>
      </c>
      <c r="K420">
        <v>66</v>
      </c>
      <c r="L420">
        <v>81</v>
      </c>
    </row>
    <row r="421" spans="1:12">
      <c r="A421" s="2" t="s">
        <v>40</v>
      </c>
      <c r="B421" s="2" t="s">
        <v>50</v>
      </c>
      <c r="C421">
        <v>55</v>
      </c>
      <c r="D421">
        <v>0</v>
      </c>
      <c r="E421">
        <v>55</v>
      </c>
      <c r="F421">
        <v>7</v>
      </c>
      <c r="G421">
        <v>6</v>
      </c>
      <c r="H421">
        <v>66</v>
      </c>
      <c r="I421">
        <v>62</v>
      </c>
      <c r="J421" t="s">
        <v>49</v>
      </c>
      <c r="K421">
        <v>66</v>
      </c>
      <c r="L421">
        <v>82</v>
      </c>
    </row>
    <row r="422" spans="1:12">
      <c r="A422" s="2" t="s">
        <v>40</v>
      </c>
      <c r="B422" s="2" t="s">
        <v>50</v>
      </c>
      <c r="C422">
        <v>55</v>
      </c>
      <c r="D422">
        <v>0</v>
      </c>
      <c r="E422">
        <v>55</v>
      </c>
      <c r="F422">
        <v>7</v>
      </c>
      <c r="G422">
        <v>6</v>
      </c>
      <c r="H422">
        <v>66</v>
      </c>
      <c r="I422">
        <v>62</v>
      </c>
      <c r="J422" t="s">
        <v>49</v>
      </c>
      <c r="K422">
        <v>66</v>
      </c>
      <c r="L422">
        <v>83</v>
      </c>
    </row>
    <row r="423" spans="1:12">
      <c r="A423" s="2" t="s">
        <v>40</v>
      </c>
      <c r="B423" s="2" t="s">
        <v>50</v>
      </c>
      <c r="C423">
        <v>55</v>
      </c>
      <c r="D423">
        <v>0</v>
      </c>
      <c r="E423">
        <v>55</v>
      </c>
      <c r="F423">
        <v>7</v>
      </c>
      <c r="G423">
        <v>6</v>
      </c>
      <c r="H423">
        <v>66</v>
      </c>
      <c r="I423">
        <v>62</v>
      </c>
      <c r="J423" t="s">
        <v>49</v>
      </c>
      <c r="K423">
        <v>66</v>
      </c>
      <c r="L423">
        <v>84</v>
      </c>
    </row>
    <row r="424" spans="1:12">
      <c r="A424" s="2" t="s">
        <v>40</v>
      </c>
      <c r="B424" s="2" t="s">
        <v>50</v>
      </c>
      <c r="C424">
        <v>55</v>
      </c>
      <c r="D424">
        <v>0</v>
      </c>
      <c r="E424">
        <v>55</v>
      </c>
      <c r="F424">
        <v>7</v>
      </c>
      <c r="G424">
        <v>6</v>
      </c>
      <c r="H424">
        <v>66</v>
      </c>
      <c r="I424">
        <v>62</v>
      </c>
      <c r="J424" t="s">
        <v>49</v>
      </c>
      <c r="K424">
        <v>66</v>
      </c>
      <c r="L424">
        <v>85</v>
      </c>
    </row>
    <row r="425" spans="1:12">
      <c r="A425" s="2" t="s">
        <v>40</v>
      </c>
      <c r="B425" s="2" t="s">
        <v>50</v>
      </c>
      <c r="C425">
        <v>55</v>
      </c>
      <c r="D425">
        <v>0</v>
      </c>
      <c r="E425">
        <v>55</v>
      </c>
      <c r="F425">
        <v>7</v>
      </c>
      <c r="G425">
        <v>6</v>
      </c>
      <c r="H425">
        <v>66</v>
      </c>
      <c r="I425">
        <v>62</v>
      </c>
      <c r="J425" t="s">
        <v>49</v>
      </c>
      <c r="K425">
        <v>66</v>
      </c>
      <c r="L425">
        <v>86</v>
      </c>
    </row>
    <row r="426" spans="1:12">
      <c r="A426" s="2" t="s">
        <v>40</v>
      </c>
      <c r="B426" s="2" t="s">
        <v>50</v>
      </c>
      <c r="C426">
        <v>55</v>
      </c>
      <c r="D426">
        <v>0</v>
      </c>
      <c r="E426">
        <v>55</v>
      </c>
      <c r="F426">
        <v>7</v>
      </c>
      <c r="G426">
        <v>6</v>
      </c>
      <c r="H426">
        <v>66</v>
      </c>
      <c r="I426">
        <v>62</v>
      </c>
      <c r="J426" t="s">
        <v>49</v>
      </c>
      <c r="K426">
        <v>66</v>
      </c>
      <c r="L426">
        <v>87</v>
      </c>
    </row>
    <row r="427" spans="1:12">
      <c r="A427" s="2" t="s">
        <v>40</v>
      </c>
      <c r="B427" s="2" t="s">
        <v>50</v>
      </c>
      <c r="C427">
        <v>55</v>
      </c>
      <c r="D427">
        <v>0</v>
      </c>
      <c r="E427">
        <v>55</v>
      </c>
      <c r="F427">
        <v>7</v>
      </c>
      <c r="G427">
        <v>6</v>
      </c>
      <c r="H427">
        <v>66</v>
      </c>
      <c r="I427">
        <v>62</v>
      </c>
      <c r="J427" t="s">
        <v>49</v>
      </c>
      <c r="K427">
        <v>66</v>
      </c>
      <c r="L427">
        <v>88</v>
      </c>
    </row>
    <row r="428" spans="1:12">
      <c r="A428" s="2" t="s">
        <v>40</v>
      </c>
      <c r="B428" s="2" t="s">
        <v>50</v>
      </c>
      <c r="C428">
        <v>55</v>
      </c>
      <c r="D428">
        <v>0</v>
      </c>
      <c r="E428">
        <v>55</v>
      </c>
      <c r="F428">
        <v>7</v>
      </c>
      <c r="G428">
        <v>6</v>
      </c>
      <c r="H428">
        <v>66</v>
      </c>
      <c r="I428">
        <v>62</v>
      </c>
      <c r="J428" t="s">
        <v>49</v>
      </c>
      <c r="K428">
        <v>66</v>
      </c>
      <c r="L428">
        <v>89</v>
      </c>
    </row>
    <row r="429" spans="1:12">
      <c r="A429" s="2" t="s">
        <v>40</v>
      </c>
      <c r="B429" s="2" t="s">
        <v>50</v>
      </c>
      <c r="C429">
        <v>55</v>
      </c>
      <c r="D429">
        <v>0</v>
      </c>
      <c r="E429">
        <v>55</v>
      </c>
      <c r="F429">
        <v>7</v>
      </c>
      <c r="G429">
        <v>6</v>
      </c>
      <c r="H429">
        <v>66</v>
      </c>
      <c r="I429">
        <v>62</v>
      </c>
      <c r="J429" t="s">
        <v>49</v>
      </c>
      <c r="K429">
        <v>66</v>
      </c>
      <c r="L429">
        <v>90</v>
      </c>
    </row>
    <row r="430" spans="1:12">
      <c r="A430" s="2" t="s">
        <v>40</v>
      </c>
      <c r="B430" s="2" t="s">
        <v>50</v>
      </c>
      <c r="C430">
        <v>55</v>
      </c>
      <c r="D430">
        <v>0</v>
      </c>
      <c r="E430">
        <v>55</v>
      </c>
      <c r="F430">
        <v>7</v>
      </c>
      <c r="G430">
        <v>6</v>
      </c>
      <c r="H430">
        <v>66</v>
      </c>
      <c r="I430">
        <v>62</v>
      </c>
      <c r="J430" t="s">
        <v>49</v>
      </c>
      <c r="K430">
        <v>66</v>
      </c>
      <c r="L430">
        <v>91</v>
      </c>
    </row>
    <row r="431" spans="1:12">
      <c r="A431" s="2" t="s">
        <v>40</v>
      </c>
      <c r="B431" s="2" t="s">
        <v>50</v>
      </c>
      <c r="C431">
        <v>55</v>
      </c>
      <c r="D431">
        <v>0</v>
      </c>
      <c r="E431">
        <v>55</v>
      </c>
      <c r="F431">
        <v>7</v>
      </c>
      <c r="G431">
        <v>6</v>
      </c>
      <c r="H431">
        <v>66</v>
      </c>
      <c r="I431">
        <v>62</v>
      </c>
      <c r="J431" t="s">
        <v>49</v>
      </c>
      <c r="K431">
        <v>66</v>
      </c>
      <c r="L431">
        <v>92</v>
      </c>
    </row>
    <row r="432" spans="1:12">
      <c r="A432" s="2" t="s">
        <v>40</v>
      </c>
      <c r="B432" s="2" t="s">
        <v>50</v>
      </c>
      <c r="C432">
        <v>55</v>
      </c>
      <c r="D432">
        <v>0</v>
      </c>
      <c r="E432">
        <v>55</v>
      </c>
      <c r="F432">
        <v>7</v>
      </c>
      <c r="G432">
        <v>6</v>
      </c>
      <c r="H432">
        <v>66</v>
      </c>
      <c r="I432">
        <v>62</v>
      </c>
      <c r="J432" t="s">
        <v>49</v>
      </c>
      <c r="K432">
        <v>66</v>
      </c>
      <c r="L432">
        <v>93</v>
      </c>
    </row>
    <row r="433" spans="1:12">
      <c r="A433" s="2" t="s">
        <v>40</v>
      </c>
      <c r="B433" s="2" t="s">
        <v>50</v>
      </c>
      <c r="C433">
        <v>55</v>
      </c>
      <c r="D433">
        <v>0</v>
      </c>
      <c r="E433">
        <v>55</v>
      </c>
      <c r="F433">
        <v>7</v>
      </c>
      <c r="G433">
        <v>6</v>
      </c>
      <c r="H433">
        <v>66</v>
      </c>
      <c r="I433">
        <v>62</v>
      </c>
      <c r="J433" t="s">
        <v>49</v>
      </c>
      <c r="K433">
        <v>66</v>
      </c>
      <c r="L433">
        <v>94</v>
      </c>
    </row>
    <row r="434" spans="1:12">
      <c r="A434" s="2" t="s">
        <v>40</v>
      </c>
      <c r="B434" s="2" t="s">
        <v>50</v>
      </c>
      <c r="C434">
        <v>55</v>
      </c>
      <c r="D434">
        <v>0</v>
      </c>
      <c r="E434">
        <v>55</v>
      </c>
      <c r="F434">
        <v>7</v>
      </c>
      <c r="G434">
        <v>6</v>
      </c>
      <c r="H434">
        <v>66</v>
      </c>
      <c r="I434">
        <v>62</v>
      </c>
      <c r="J434" t="s">
        <v>49</v>
      </c>
      <c r="K434">
        <v>66</v>
      </c>
      <c r="L434">
        <v>95</v>
      </c>
    </row>
    <row r="435" spans="1:12">
      <c r="A435" s="2" t="s">
        <v>40</v>
      </c>
      <c r="B435" s="2" t="s">
        <v>50</v>
      </c>
      <c r="C435">
        <v>55</v>
      </c>
      <c r="D435">
        <v>0</v>
      </c>
      <c r="E435">
        <v>55</v>
      </c>
      <c r="F435">
        <v>7</v>
      </c>
      <c r="G435">
        <v>6</v>
      </c>
      <c r="H435">
        <v>66</v>
      </c>
      <c r="I435">
        <v>62</v>
      </c>
      <c r="J435" t="s">
        <v>49</v>
      </c>
      <c r="K435">
        <v>66</v>
      </c>
      <c r="L435">
        <v>96</v>
      </c>
    </row>
    <row r="436" spans="1:12">
      <c r="A436" s="2" t="s">
        <v>40</v>
      </c>
      <c r="B436" s="2" t="s">
        <v>50</v>
      </c>
      <c r="C436">
        <v>55</v>
      </c>
      <c r="D436">
        <v>0</v>
      </c>
      <c r="E436">
        <v>55</v>
      </c>
      <c r="F436">
        <v>7</v>
      </c>
      <c r="G436">
        <v>6</v>
      </c>
      <c r="H436">
        <v>66</v>
      </c>
      <c r="I436">
        <v>62</v>
      </c>
      <c r="J436" t="s">
        <v>49</v>
      </c>
      <c r="K436">
        <v>66</v>
      </c>
      <c r="L436">
        <v>97</v>
      </c>
    </row>
    <row r="437" spans="1:12">
      <c r="A437" s="2" t="s">
        <v>40</v>
      </c>
      <c r="B437" s="2" t="s">
        <v>50</v>
      </c>
      <c r="C437">
        <v>55</v>
      </c>
      <c r="D437">
        <v>0</v>
      </c>
      <c r="E437">
        <v>55</v>
      </c>
      <c r="F437">
        <v>7</v>
      </c>
      <c r="G437">
        <v>6</v>
      </c>
      <c r="H437">
        <v>66</v>
      </c>
      <c r="I437">
        <v>62</v>
      </c>
      <c r="J437" t="s">
        <v>49</v>
      </c>
      <c r="K437">
        <v>66</v>
      </c>
      <c r="L437">
        <v>98</v>
      </c>
    </row>
    <row r="438" spans="1:12">
      <c r="A438" s="2" t="s">
        <v>40</v>
      </c>
      <c r="B438" s="2" t="s">
        <v>50</v>
      </c>
      <c r="C438">
        <v>55</v>
      </c>
      <c r="D438">
        <v>0</v>
      </c>
      <c r="E438">
        <v>55</v>
      </c>
      <c r="F438">
        <v>7</v>
      </c>
      <c r="G438">
        <v>6</v>
      </c>
      <c r="H438">
        <v>66</v>
      </c>
      <c r="I438">
        <v>62</v>
      </c>
      <c r="J438" t="s">
        <v>49</v>
      </c>
      <c r="K438">
        <v>66</v>
      </c>
      <c r="L438">
        <v>99</v>
      </c>
    </row>
    <row r="439" spans="1:12">
      <c r="A439" s="2" t="s">
        <v>40</v>
      </c>
      <c r="B439" s="2" t="s">
        <v>50</v>
      </c>
      <c r="C439">
        <v>55</v>
      </c>
      <c r="D439">
        <v>0</v>
      </c>
      <c r="E439">
        <v>55</v>
      </c>
      <c r="F439">
        <v>7</v>
      </c>
      <c r="G439">
        <v>6</v>
      </c>
      <c r="H439">
        <v>66</v>
      </c>
      <c r="I439">
        <v>62</v>
      </c>
      <c r="J439" t="s">
        <v>49</v>
      </c>
      <c r="K439">
        <v>66</v>
      </c>
      <c r="L439">
        <v>100</v>
      </c>
    </row>
    <row r="440" spans="1:12">
      <c r="A440" s="2" t="s">
        <v>40</v>
      </c>
      <c r="B440" s="2" t="s">
        <v>50</v>
      </c>
      <c r="C440">
        <v>55</v>
      </c>
      <c r="D440">
        <v>0</v>
      </c>
      <c r="E440">
        <v>55</v>
      </c>
      <c r="F440">
        <v>7</v>
      </c>
      <c r="G440">
        <v>6</v>
      </c>
      <c r="H440">
        <v>66</v>
      </c>
      <c r="I440">
        <v>62</v>
      </c>
      <c r="J440" t="s">
        <v>49</v>
      </c>
      <c r="K440">
        <v>66</v>
      </c>
      <c r="L440">
        <v>101</v>
      </c>
    </row>
    <row r="441" spans="1:12">
      <c r="A441" s="2" t="s">
        <v>40</v>
      </c>
      <c r="B441" s="2" t="s">
        <v>50</v>
      </c>
      <c r="C441">
        <v>55</v>
      </c>
      <c r="D441">
        <v>0</v>
      </c>
      <c r="E441">
        <v>55</v>
      </c>
      <c r="F441">
        <v>7</v>
      </c>
      <c r="G441">
        <v>6</v>
      </c>
      <c r="H441">
        <v>66</v>
      </c>
      <c r="I441">
        <v>62</v>
      </c>
      <c r="J441" t="s">
        <v>49</v>
      </c>
      <c r="K441">
        <v>66</v>
      </c>
      <c r="L441">
        <v>102</v>
      </c>
    </row>
    <row r="442" spans="1:12">
      <c r="A442" s="2" t="s">
        <v>40</v>
      </c>
      <c r="B442" s="2" t="s">
        <v>50</v>
      </c>
      <c r="C442">
        <v>55</v>
      </c>
      <c r="D442">
        <v>0</v>
      </c>
      <c r="E442">
        <v>55</v>
      </c>
      <c r="F442">
        <v>7</v>
      </c>
      <c r="G442">
        <v>6</v>
      </c>
      <c r="H442">
        <v>66</v>
      </c>
      <c r="I442">
        <v>62</v>
      </c>
      <c r="J442" t="s">
        <v>49</v>
      </c>
      <c r="K442">
        <v>66</v>
      </c>
      <c r="L442">
        <v>103</v>
      </c>
    </row>
    <row r="443" spans="1:12">
      <c r="A443" s="2" t="s">
        <v>40</v>
      </c>
      <c r="B443" s="2" t="s">
        <v>50</v>
      </c>
      <c r="C443">
        <v>55</v>
      </c>
      <c r="D443">
        <v>0</v>
      </c>
      <c r="E443">
        <v>55</v>
      </c>
      <c r="F443">
        <v>7</v>
      </c>
      <c r="G443">
        <v>6</v>
      </c>
      <c r="H443">
        <v>66</v>
      </c>
      <c r="I443">
        <v>62</v>
      </c>
      <c r="J443" t="s">
        <v>49</v>
      </c>
      <c r="K443">
        <v>66</v>
      </c>
      <c r="L443">
        <v>104</v>
      </c>
    </row>
    <row r="444" spans="1:12">
      <c r="A444" s="2" t="s">
        <v>40</v>
      </c>
      <c r="B444" s="2" t="s">
        <v>50</v>
      </c>
      <c r="C444">
        <v>55</v>
      </c>
      <c r="D444">
        <v>0</v>
      </c>
      <c r="E444">
        <v>55</v>
      </c>
      <c r="F444">
        <v>7</v>
      </c>
      <c r="G444">
        <v>6</v>
      </c>
      <c r="H444">
        <v>66</v>
      </c>
      <c r="I444">
        <v>62</v>
      </c>
      <c r="J444" t="s">
        <v>49</v>
      </c>
      <c r="K444">
        <v>66</v>
      </c>
      <c r="L444">
        <v>105</v>
      </c>
    </row>
    <row r="445" spans="1:12">
      <c r="A445" s="2" t="s">
        <v>40</v>
      </c>
      <c r="B445" s="2" t="s">
        <v>50</v>
      </c>
      <c r="C445">
        <v>55</v>
      </c>
      <c r="D445">
        <v>0</v>
      </c>
      <c r="E445">
        <v>55</v>
      </c>
      <c r="F445">
        <v>7</v>
      </c>
      <c r="G445">
        <v>6</v>
      </c>
      <c r="H445">
        <v>66</v>
      </c>
      <c r="I445">
        <v>62</v>
      </c>
      <c r="J445" t="s">
        <v>49</v>
      </c>
      <c r="K445">
        <v>66</v>
      </c>
      <c r="L445">
        <v>106</v>
      </c>
    </row>
    <row r="446" spans="1:12">
      <c r="A446" s="2" t="s">
        <v>40</v>
      </c>
      <c r="B446" s="2" t="s">
        <v>50</v>
      </c>
      <c r="C446">
        <v>55</v>
      </c>
      <c r="D446">
        <v>0</v>
      </c>
      <c r="E446">
        <v>55</v>
      </c>
      <c r="F446">
        <v>7</v>
      </c>
      <c r="G446">
        <v>6</v>
      </c>
      <c r="H446">
        <v>66</v>
      </c>
      <c r="I446">
        <v>62</v>
      </c>
      <c r="J446" t="s">
        <v>49</v>
      </c>
      <c r="K446">
        <v>66</v>
      </c>
      <c r="L446">
        <v>107</v>
      </c>
    </row>
    <row r="447" spans="1:12">
      <c r="A447" s="2" t="s">
        <v>40</v>
      </c>
      <c r="B447" s="2" t="s">
        <v>50</v>
      </c>
      <c r="C447">
        <v>55</v>
      </c>
      <c r="D447">
        <v>0</v>
      </c>
      <c r="E447">
        <v>55</v>
      </c>
      <c r="F447">
        <v>7</v>
      </c>
      <c r="G447">
        <v>6</v>
      </c>
      <c r="H447">
        <v>66</v>
      </c>
      <c r="I447">
        <v>62</v>
      </c>
      <c r="J447" t="s">
        <v>49</v>
      </c>
      <c r="K447">
        <v>66</v>
      </c>
      <c r="L447">
        <v>108</v>
      </c>
    </row>
    <row r="448" spans="1:12">
      <c r="A448" s="2" t="s">
        <v>40</v>
      </c>
      <c r="B448" s="2" t="s">
        <v>50</v>
      </c>
      <c r="C448">
        <v>55</v>
      </c>
      <c r="D448">
        <v>0</v>
      </c>
      <c r="E448">
        <v>55</v>
      </c>
      <c r="F448">
        <v>7</v>
      </c>
      <c r="G448">
        <v>6</v>
      </c>
      <c r="H448">
        <v>66</v>
      </c>
      <c r="I448">
        <v>62</v>
      </c>
      <c r="J448" t="s">
        <v>49</v>
      </c>
      <c r="K448">
        <v>66</v>
      </c>
      <c r="L448">
        <v>109</v>
      </c>
    </row>
    <row r="449" spans="1:12">
      <c r="A449" s="2" t="s">
        <v>40</v>
      </c>
      <c r="B449" s="2" t="s">
        <v>50</v>
      </c>
      <c r="C449">
        <v>55</v>
      </c>
      <c r="D449">
        <v>0</v>
      </c>
      <c r="E449">
        <v>55</v>
      </c>
      <c r="F449">
        <v>7</v>
      </c>
      <c r="G449">
        <v>6</v>
      </c>
      <c r="H449">
        <v>66</v>
      </c>
      <c r="I449">
        <v>62</v>
      </c>
      <c r="J449" t="s">
        <v>49</v>
      </c>
      <c r="K449">
        <v>66</v>
      </c>
      <c r="L449">
        <v>110</v>
      </c>
    </row>
    <row r="450" spans="1:12">
      <c r="A450" s="2" t="s">
        <v>40</v>
      </c>
      <c r="B450" s="2" t="s">
        <v>50</v>
      </c>
      <c r="C450">
        <v>55</v>
      </c>
      <c r="D450">
        <v>0</v>
      </c>
      <c r="E450">
        <v>55</v>
      </c>
      <c r="F450">
        <v>7</v>
      </c>
      <c r="G450">
        <v>6</v>
      </c>
      <c r="H450">
        <v>66</v>
      </c>
      <c r="I450">
        <v>62</v>
      </c>
      <c r="J450" t="s">
        <v>49</v>
      </c>
      <c r="K450">
        <v>66</v>
      </c>
      <c r="L450">
        <v>111</v>
      </c>
    </row>
    <row r="451" spans="1:12">
      <c r="A451" s="2" t="s">
        <v>40</v>
      </c>
      <c r="B451" s="2" t="s">
        <v>50</v>
      </c>
      <c r="C451">
        <v>55</v>
      </c>
      <c r="D451">
        <v>0</v>
      </c>
      <c r="E451">
        <v>55</v>
      </c>
      <c r="F451">
        <v>7</v>
      </c>
      <c r="G451">
        <v>6</v>
      </c>
      <c r="H451">
        <v>66</v>
      </c>
      <c r="I451">
        <v>62</v>
      </c>
      <c r="J451" t="s">
        <v>49</v>
      </c>
      <c r="K451">
        <v>66</v>
      </c>
      <c r="L451">
        <v>112</v>
      </c>
    </row>
    <row r="452" spans="1:12">
      <c r="A452" s="2" t="s">
        <v>40</v>
      </c>
      <c r="B452" s="2" t="s">
        <v>50</v>
      </c>
      <c r="C452">
        <v>55</v>
      </c>
      <c r="D452">
        <v>0</v>
      </c>
      <c r="E452">
        <v>55</v>
      </c>
      <c r="F452">
        <v>7</v>
      </c>
      <c r="G452">
        <v>6</v>
      </c>
      <c r="H452">
        <v>66</v>
      </c>
      <c r="I452">
        <v>62</v>
      </c>
      <c r="J452" t="s">
        <v>49</v>
      </c>
      <c r="K452">
        <v>66</v>
      </c>
      <c r="L452">
        <v>113</v>
      </c>
    </row>
    <row r="453" spans="1:12">
      <c r="A453" s="2" t="s">
        <v>40</v>
      </c>
      <c r="B453" s="2" t="s">
        <v>50</v>
      </c>
      <c r="C453">
        <v>55</v>
      </c>
      <c r="D453">
        <v>0</v>
      </c>
      <c r="E453">
        <v>55</v>
      </c>
      <c r="F453">
        <v>7</v>
      </c>
      <c r="G453">
        <v>6</v>
      </c>
      <c r="H453">
        <v>66</v>
      </c>
      <c r="I453">
        <v>62</v>
      </c>
      <c r="J453" t="s">
        <v>49</v>
      </c>
      <c r="K453">
        <v>66</v>
      </c>
      <c r="L453">
        <v>114</v>
      </c>
    </row>
    <row r="454" spans="1:12">
      <c r="A454" s="2" t="s">
        <v>40</v>
      </c>
      <c r="B454" s="2" t="s">
        <v>50</v>
      </c>
      <c r="C454">
        <v>55</v>
      </c>
      <c r="D454">
        <v>0</v>
      </c>
      <c r="E454">
        <v>55</v>
      </c>
      <c r="F454">
        <v>7</v>
      </c>
      <c r="G454">
        <v>6</v>
      </c>
      <c r="H454">
        <v>66</v>
      </c>
      <c r="I454">
        <v>62</v>
      </c>
      <c r="J454" t="s">
        <v>49</v>
      </c>
      <c r="K454">
        <v>66</v>
      </c>
      <c r="L454">
        <v>115</v>
      </c>
    </row>
    <row r="455" spans="1:12">
      <c r="A455" s="2" t="s">
        <v>40</v>
      </c>
      <c r="B455" s="2" t="s">
        <v>50</v>
      </c>
      <c r="C455">
        <v>55</v>
      </c>
      <c r="D455">
        <v>0</v>
      </c>
      <c r="E455">
        <v>55</v>
      </c>
      <c r="F455">
        <v>7</v>
      </c>
      <c r="G455">
        <v>6</v>
      </c>
      <c r="H455">
        <v>66</v>
      </c>
      <c r="I455">
        <v>62</v>
      </c>
      <c r="J455" t="s">
        <v>49</v>
      </c>
      <c r="K455">
        <v>66</v>
      </c>
      <c r="L455">
        <v>116</v>
      </c>
    </row>
    <row r="456" spans="1:12">
      <c r="A456" s="2" t="s">
        <v>40</v>
      </c>
      <c r="B456" s="2" t="s">
        <v>48</v>
      </c>
      <c r="C456">
        <v>34</v>
      </c>
      <c r="D456">
        <v>34</v>
      </c>
      <c r="E456">
        <v>0</v>
      </c>
      <c r="F456">
        <v>8</v>
      </c>
      <c r="G456">
        <v>7</v>
      </c>
      <c r="H456">
        <v>66</v>
      </c>
      <c r="I456">
        <v>117</v>
      </c>
      <c r="J456" t="s">
        <v>49</v>
      </c>
      <c r="K456">
        <v>66</v>
      </c>
      <c r="L456">
        <v>117</v>
      </c>
    </row>
    <row r="457" spans="1:12">
      <c r="A457" s="2" t="s">
        <v>40</v>
      </c>
      <c r="B457" s="2" t="s">
        <v>48</v>
      </c>
      <c r="C457">
        <v>34</v>
      </c>
      <c r="D457">
        <v>34</v>
      </c>
      <c r="E457">
        <v>0</v>
      </c>
      <c r="F457">
        <v>8</v>
      </c>
      <c r="G457">
        <v>7</v>
      </c>
      <c r="H457">
        <v>66</v>
      </c>
      <c r="I457">
        <v>117</v>
      </c>
      <c r="J457" t="s">
        <v>49</v>
      </c>
      <c r="K457">
        <v>67</v>
      </c>
      <c r="L457">
        <v>117</v>
      </c>
    </row>
    <row r="458" spans="1:12">
      <c r="A458" s="2" t="s">
        <v>40</v>
      </c>
      <c r="B458" s="2" t="s">
        <v>48</v>
      </c>
      <c r="C458">
        <v>34</v>
      </c>
      <c r="D458">
        <v>34</v>
      </c>
      <c r="E458">
        <v>0</v>
      </c>
      <c r="F458">
        <v>8</v>
      </c>
      <c r="G458">
        <v>7</v>
      </c>
      <c r="H458">
        <v>66</v>
      </c>
      <c r="I458">
        <v>117</v>
      </c>
      <c r="J458" t="s">
        <v>49</v>
      </c>
      <c r="K458">
        <v>68</v>
      </c>
      <c r="L458">
        <v>117</v>
      </c>
    </row>
    <row r="459" spans="1:12">
      <c r="A459" s="2" t="s">
        <v>40</v>
      </c>
      <c r="B459" s="2" t="s">
        <v>48</v>
      </c>
      <c r="C459">
        <v>34</v>
      </c>
      <c r="D459">
        <v>34</v>
      </c>
      <c r="E459">
        <v>0</v>
      </c>
      <c r="F459">
        <v>8</v>
      </c>
      <c r="G459">
        <v>7</v>
      </c>
      <c r="H459">
        <v>66</v>
      </c>
      <c r="I459">
        <v>117</v>
      </c>
      <c r="J459" t="s">
        <v>49</v>
      </c>
      <c r="K459">
        <v>69</v>
      </c>
      <c r="L459">
        <v>117</v>
      </c>
    </row>
    <row r="460" spans="1:12">
      <c r="A460" s="2" t="s">
        <v>40</v>
      </c>
      <c r="B460" s="2" t="s">
        <v>48</v>
      </c>
      <c r="C460">
        <v>34</v>
      </c>
      <c r="D460">
        <v>34</v>
      </c>
      <c r="E460">
        <v>0</v>
      </c>
      <c r="F460">
        <v>8</v>
      </c>
      <c r="G460">
        <v>7</v>
      </c>
      <c r="H460">
        <v>66</v>
      </c>
      <c r="I460">
        <v>117</v>
      </c>
      <c r="J460" t="s">
        <v>49</v>
      </c>
      <c r="K460">
        <v>70</v>
      </c>
      <c r="L460">
        <v>117</v>
      </c>
    </row>
    <row r="461" spans="1:12">
      <c r="A461" s="2" t="s">
        <v>40</v>
      </c>
      <c r="B461" s="2" t="s">
        <v>48</v>
      </c>
      <c r="C461">
        <v>34</v>
      </c>
      <c r="D461">
        <v>34</v>
      </c>
      <c r="E461">
        <v>0</v>
      </c>
      <c r="F461">
        <v>8</v>
      </c>
      <c r="G461">
        <v>7</v>
      </c>
      <c r="H461">
        <v>66</v>
      </c>
      <c r="I461">
        <v>117</v>
      </c>
      <c r="J461" t="s">
        <v>49</v>
      </c>
      <c r="K461">
        <v>71</v>
      </c>
      <c r="L461">
        <v>117</v>
      </c>
    </row>
    <row r="462" spans="1:12">
      <c r="A462" s="2" t="s">
        <v>40</v>
      </c>
      <c r="B462" s="2" t="s">
        <v>48</v>
      </c>
      <c r="C462">
        <v>34</v>
      </c>
      <c r="D462">
        <v>34</v>
      </c>
      <c r="E462">
        <v>0</v>
      </c>
      <c r="F462">
        <v>8</v>
      </c>
      <c r="G462">
        <v>7</v>
      </c>
      <c r="H462">
        <v>66</v>
      </c>
      <c r="I462">
        <v>117</v>
      </c>
      <c r="J462" t="s">
        <v>49</v>
      </c>
      <c r="K462">
        <v>72</v>
      </c>
      <c r="L462">
        <v>117</v>
      </c>
    </row>
    <row r="463" spans="1:12">
      <c r="A463" s="2" t="s">
        <v>40</v>
      </c>
      <c r="B463" s="2" t="s">
        <v>48</v>
      </c>
      <c r="C463">
        <v>34</v>
      </c>
      <c r="D463">
        <v>34</v>
      </c>
      <c r="E463">
        <v>0</v>
      </c>
      <c r="F463">
        <v>8</v>
      </c>
      <c r="G463">
        <v>7</v>
      </c>
      <c r="H463">
        <v>66</v>
      </c>
      <c r="I463">
        <v>117</v>
      </c>
      <c r="J463" t="s">
        <v>49</v>
      </c>
      <c r="K463">
        <v>73</v>
      </c>
      <c r="L463">
        <v>117</v>
      </c>
    </row>
    <row r="464" spans="1:12">
      <c r="A464" s="2" t="s">
        <v>40</v>
      </c>
      <c r="B464" s="2" t="s">
        <v>48</v>
      </c>
      <c r="C464">
        <v>34</v>
      </c>
      <c r="D464">
        <v>34</v>
      </c>
      <c r="E464">
        <v>0</v>
      </c>
      <c r="F464">
        <v>8</v>
      </c>
      <c r="G464">
        <v>7</v>
      </c>
      <c r="H464">
        <v>66</v>
      </c>
      <c r="I464">
        <v>117</v>
      </c>
      <c r="J464" t="s">
        <v>49</v>
      </c>
      <c r="K464">
        <v>74</v>
      </c>
      <c r="L464">
        <v>117</v>
      </c>
    </row>
    <row r="465" spans="1:12">
      <c r="A465" s="2" t="s">
        <v>40</v>
      </c>
      <c r="B465" s="2" t="s">
        <v>48</v>
      </c>
      <c r="C465">
        <v>34</v>
      </c>
      <c r="D465">
        <v>34</v>
      </c>
      <c r="E465">
        <v>0</v>
      </c>
      <c r="F465">
        <v>8</v>
      </c>
      <c r="G465">
        <v>7</v>
      </c>
      <c r="H465">
        <v>66</v>
      </c>
      <c r="I465">
        <v>117</v>
      </c>
      <c r="J465" t="s">
        <v>49</v>
      </c>
      <c r="K465">
        <v>75</v>
      </c>
      <c r="L465">
        <v>117</v>
      </c>
    </row>
    <row r="466" spans="1:12">
      <c r="A466" s="2" t="s">
        <v>40</v>
      </c>
      <c r="B466" s="2" t="s">
        <v>48</v>
      </c>
      <c r="C466">
        <v>34</v>
      </c>
      <c r="D466">
        <v>34</v>
      </c>
      <c r="E466">
        <v>0</v>
      </c>
      <c r="F466">
        <v>8</v>
      </c>
      <c r="G466">
        <v>7</v>
      </c>
      <c r="H466">
        <v>66</v>
      </c>
      <c r="I466">
        <v>117</v>
      </c>
      <c r="J466" t="s">
        <v>49</v>
      </c>
      <c r="K466">
        <v>76</v>
      </c>
      <c r="L466">
        <v>117</v>
      </c>
    </row>
    <row r="467" spans="1:12">
      <c r="A467" s="2" t="s">
        <v>40</v>
      </c>
      <c r="B467" s="2" t="s">
        <v>48</v>
      </c>
      <c r="C467">
        <v>34</v>
      </c>
      <c r="D467">
        <v>34</v>
      </c>
      <c r="E467">
        <v>0</v>
      </c>
      <c r="F467">
        <v>8</v>
      </c>
      <c r="G467">
        <v>7</v>
      </c>
      <c r="H467">
        <v>66</v>
      </c>
      <c r="I467">
        <v>117</v>
      </c>
      <c r="J467" t="s">
        <v>49</v>
      </c>
      <c r="K467">
        <v>77</v>
      </c>
      <c r="L467">
        <v>117</v>
      </c>
    </row>
    <row r="468" spans="1:12">
      <c r="A468" s="2" t="s">
        <v>40</v>
      </c>
      <c r="B468" s="2" t="s">
        <v>48</v>
      </c>
      <c r="C468">
        <v>34</v>
      </c>
      <c r="D468">
        <v>34</v>
      </c>
      <c r="E468">
        <v>0</v>
      </c>
      <c r="F468">
        <v>8</v>
      </c>
      <c r="G468">
        <v>7</v>
      </c>
      <c r="H468">
        <v>66</v>
      </c>
      <c r="I468">
        <v>117</v>
      </c>
      <c r="J468" t="s">
        <v>49</v>
      </c>
      <c r="K468">
        <v>78</v>
      </c>
      <c r="L468">
        <v>117</v>
      </c>
    </row>
    <row r="469" spans="1:12">
      <c r="A469" s="2" t="s">
        <v>40</v>
      </c>
      <c r="B469" s="2" t="s">
        <v>48</v>
      </c>
      <c r="C469">
        <v>34</v>
      </c>
      <c r="D469">
        <v>34</v>
      </c>
      <c r="E469">
        <v>0</v>
      </c>
      <c r="F469">
        <v>8</v>
      </c>
      <c r="G469">
        <v>7</v>
      </c>
      <c r="H469">
        <v>66</v>
      </c>
      <c r="I469">
        <v>117</v>
      </c>
      <c r="J469" t="s">
        <v>49</v>
      </c>
      <c r="K469">
        <v>79</v>
      </c>
      <c r="L469">
        <v>117</v>
      </c>
    </row>
    <row r="470" spans="1:12">
      <c r="A470" s="2" t="s">
        <v>40</v>
      </c>
      <c r="B470" s="2" t="s">
        <v>48</v>
      </c>
      <c r="C470">
        <v>34</v>
      </c>
      <c r="D470">
        <v>34</v>
      </c>
      <c r="E470">
        <v>0</v>
      </c>
      <c r="F470">
        <v>8</v>
      </c>
      <c r="G470">
        <v>7</v>
      </c>
      <c r="H470">
        <v>66</v>
      </c>
      <c r="I470">
        <v>117</v>
      </c>
      <c r="J470" t="s">
        <v>49</v>
      </c>
      <c r="K470">
        <v>80</v>
      </c>
      <c r="L470">
        <v>117</v>
      </c>
    </row>
    <row r="471" spans="1:12">
      <c r="A471" s="2" t="s">
        <v>40</v>
      </c>
      <c r="B471" s="2" t="s">
        <v>48</v>
      </c>
      <c r="C471">
        <v>34</v>
      </c>
      <c r="D471">
        <v>34</v>
      </c>
      <c r="E471">
        <v>0</v>
      </c>
      <c r="F471">
        <v>8</v>
      </c>
      <c r="G471">
        <v>7</v>
      </c>
      <c r="H471">
        <v>66</v>
      </c>
      <c r="I471">
        <v>117</v>
      </c>
      <c r="J471" t="s">
        <v>49</v>
      </c>
      <c r="K471">
        <v>81</v>
      </c>
      <c r="L471">
        <v>117</v>
      </c>
    </row>
    <row r="472" spans="1:12">
      <c r="A472" s="2" t="s">
        <v>40</v>
      </c>
      <c r="B472" s="2" t="s">
        <v>48</v>
      </c>
      <c r="C472">
        <v>34</v>
      </c>
      <c r="D472">
        <v>34</v>
      </c>
      <c r="E472">
        <v>0</v>
      </c>
      <c r="F472">
        <v>8</v>
      </c>
      <c r="G472">
        <v>7</v>
      </c>
      <c r="H472">
        <v>66</v>
      </c>
      <c r="I472">
        <v>117</v>
      </c>
      <c r="J472" t="s">
        <v>49</v>
      </c>
      <c r="K472">
        <v>82</v>
      </c>
      <c r="L472">
        <v>117</v>
      </c>
    </row>
    <row r="473" spans="1:12">
      <c r="A473" s="2" t="s">
        <v>40</v>
      </c>
      <c r="B473" s="2" t="s">
        <v>48</v>
      </c>
      <c r="C473">
        <v>34</v>
      </c>
      <c r="D473">
        <v>34</v>
      </c>
      <c r="E473">
        <v>0</v>
      </c>
      <c r="F473">
        <v>8</v>
      </c>
      <c r="G473">
        <v>7</v>
      </c>
      <c r="H473">
        <v>66</v>
      </c>
      <c r="I473">
        <v>117</v>
      </c>
      <c r="J473" t="s">
        <v>49</v>
      </c>
      <c r="K473">
        <v>83</v>
      </c>
      <c r="L473">
        <v>117</v>
      </c>
    </row>
    <row r="474" spans="1:12">
      <c r="A474" s="2" t="s">
        <v>40</v>
      </c>
      <c r="B474" s="2" t="s">
        <v>48</v>
      </c>
      <c r="C474">
        <v>34</v>
      </c>
      <c r="D474">
        <v>34</v>
      </c>
      <c r="E474">
        <v>0</v>
      </c>
      <c r="F474">
        <v>8</v>
      </c>
      <c r="G474">
        <v>7</v>
      </c>
      <c r="H474">
        <v>66</v>
      </c>
      <c r="I474">
        <v>117</v>
      </c>
      <c r="J474" t="s">
        <v>49</v>
      </c>
      <c r="K474">
        <v>84</v>
      </c>
      <c r="L474">
        <v>117</v>
      </c>
    </row>
    <row r="475" spans="1:12">
      <c r="A475" s="2" t="s">
        <v>40</v>
      </c>
      <c r="B475" s="2" t="s">
        <v>48</v>
      </c>
      <c r="C475">
        <v>34</v>
      </c>
      <c r="D475">
        <v>34</v>
      </c>
      <c r="E475">
        <v>0</v>
      </c>
      <c r="F475">
        <v>8</v>
      </c>
      <c r="G475">
        <v>7</v>
      </c>
      <c r="H475">
        <v>66</v>
      </c>
      <c r="I475">
        <v>117</v>
      </c>
      <c r="J475" t="s">
        <v>49</v>
      </c>
      <c r="K475">
        <v>85</v>
      </c>
      <c r="L475">
        <v>117</v>
      </c>
    </row>
    <row r="476" spans="1:12">
      <c r="A476" s="2" t="s">
        <v>40</v>
      </c>
      <c r="B476" s="2" t="s">
        <v>48</v>
      </c>
      <c r="C476">
        <v>34</v>
      </c>
      <c r="D476">
        <v>34</v>
      </c>
      <c r="E476">
        <v>0</v>
      </c>
      <c r="F476">
        <v>8</v>
      </c>
      <c r="G476">
        <v>7</v>
      </c>
      <c r="H476">
        <v>66</v>
      </c>
      <c r="I476">
        <v>117</v>
      </c>
      <c r="J476" t="s">
        <v>49</v>
      </c>
      <c r="K476">
        <v>86</v>
      </c>
      <c r="L476">
        <v>117</v>
      </c>
    </row>
    <row r="477" spans="1:12">
      <c r="A477" s="2" t="s">
        <v>40</v>
      </c>
      <c r="B477" s="2" t="s">
        <v>48</v>
      </c>
      <c r="C477">
        <v>34</v>
      </c>
      <c r="D477">
        <v>34</v>
      </c>
      <c r="E477">
        <v>0</v>
      </c>
      <c r="F477">
        <v>8</v>
      </c>
      <c r="G477">
        <v>7</v>
      </c>
      <c r="H477">
        <v>66</v>
      </c>
      <c r="I477">
        <v>117</v>
      </c>
      <c r="J477" t="s">
        <v>49</v>
      </c>
      <c r="K477">
        <v>87</v>
      </c>
      <c r="L477">
        <v>117</v>
      </c>
    </row>
    <row r="478" spans="1:12">
      <c r="A478" s="2" t="s">
        <v>40</v>
      </c>
      <c r="B478" s="2" t="s">
        <v>48</v>
      </c>
      <c r="C478">
        <v>34</v>
      </c>
      <c r="D478">
        <v>34</v>
      </c>
      <c r="E478">
        <v>0</v>
      </c>
      <c r="F478">
        <v>8</v>
      </c>
      <c r="G478">
        <v>7</v>
      </c>
      <c r="H478">
        <v>66</v>
      </c>
      <c r="I478">
        <v>117</v>
      </c>
      <c r="J478" t="s">
        <v>49</v>
      </c>
      <c r="K478">
        <v>88</v>
      </c>
      <c r="L478">
        <v>117</v>
      </c>
    </row>
    <row r="479" spans="1:12">
      <c r="A479" s="2" t="s">
        <v>40</v>
      </c>
      <c r="B479" s="2" t="s">
        <v>48</v>
      </c>
      <c r="C479">
        <v>34</v>
      </c>
      <c r="D479">
        <v>34</v>
      </c>
      <c r="E479">
        <v>0</v>
      </c>
      <c r="F479">
        <v>8</v>
      </c>
      <c r="G479">
        <v>7</v>
      </c>
      <c r="H479">
        <v>66</v>
      </c>
      <c r="I479">
        <v>117</v>
      </c>
      <c r="J479" t="s">
        <v>49</v>
      </c>
      <c r="K479">
        <v>89</v>
      </c>
      <c r="L479">
        <v>117</v>
      </c>
    </row>
    <row r="480" spans="1:12">
      <c r="A480" s="2" t="s">
        <v>40</v>
      </c>
      <c r="B480" s="2" t="s">
        <v>48</v>
      </c>
      <c r="C480">
        <v>34</v>
      </c>
      <c r="D480">
        <v>34</v>
      </c>
      <c r="E480">
        <v>0</v>
      </c>
      <c r="F480">
        <v>8</v>
      </c>
      <c r="G480">
        <v>7</v>
      </c>
      <c r="H480">
        <v>66</v>
      </c>
      <c r="I480">
        <v>117</v>
      </c>
      <c r="J480" t="s">
        <v>49</v>
      </c>
      <c r="K480">
        <v>90</v>
      </c>
      <c r="L480">
        <v>117</v>
      </c>
    </row>
    <row r="481" spans="1:12">
      <c r="A481" s="2" t="s">
        <v>40</v>
      </c>
      <c r="B481" s="2" t="s">
        <v>48</v>
      </c>
      <c r="C481">
        <v>34</v>
      </c>
      <c r="D481">
        <v>34</v>
      </c>
      <c r="E481">
        <v>0</v>
      </c>
      <c r="F481">
        <v>8</v>
      </c>
      <c r="G481">
        <v>7</v>
      </c>
      <c r="H481">
        <v>66</v>
      </c>
      <c r="I481">
        <v>117</v>
      </c>
      <c r="J481" t="s">
        <v>49</v>
      </c>
      <c r="K481">
        <v>91</v>
      </c>
      <c r="L481">
        <v>117</v>
      </c>
    </row>
    <row r="482" spans="1:12">
      <c r="A482" s="2" t="s">
        <v>40</v>
      </c>
      <c r="B482" s="2" t="s">
        <v>48</v>
      </c>
      <c r="C482">
        <v>34</v>
      </c>
      <c r="D482">
        <v>34</v>
      </c>
      <c r="E482">
        <v>0</v>
      </c>
      <c r="F482">
        <v>8</v>
      </c>
      <c r="G482">
        <v>7</v>
      </c>
      <c r="H482">
        <v>66</v>
      </c>
      <c r="I482">
        <v>117</v>
      </c>
      <c r="J482" t="s">
        <v>49</v>
      </c>
      <c r="K482">
        <v>92</v>
      </c>
      <c r="L482">
        <v>117</v>
      </c>
    </row>
    <row r="483" spans="1:12">
      <c r="A483" s="2" t="s">
        <v>40</v>
      </c>
      <c r="B483" s="2" t="s">
        <v>48</v>
      </c>
      <c r="C483">
        <v>34</v>
      </c>
      <c r="D483">
        <v>34</v>
      </c>
      <c r="E483">
        <v>0</v>
      </c>
      <c r="F483">
        <v>8</v>
      </c>
      <c r="G483">
        <v>7</v>
      </c>
      <c r="H483">
        <v>66</v>
      </c>
      <c r="I483">
        <v>117</v>
      </c>
      <c r="J483" t="s">
        <v>49</v>
      </c>
      <c r="K483">
        <v>93</v>
      </c>
      <c r="L483">
        <v>117</v>
      </c>
    </row>
    <row r="484" spans="1:12">
      <c r="A484" s="2" t="s">
        <v>40</v>
      </c>
      <c r="B484" s="2" t="s">
        <v>48</v>
      </c>
      <c r="C484">
        <v>34</v>
      </c>
      <c r="D484">
        <v>34</v>
      </c>
      <c r="E484">
        <v>0</v>
      </c>
      <c r="F484">
        <v>8</v>
      </c>
      <c r="G484">
        <v>7</v>
      </c>
      <c r="H484">
        <v>66</v>
      </c>
      <c r="I484">
        <v>117</v>
      </c>
      <c r="J484" t="s">
        <v>49</v>
      </c>
      <c r="K484">
        <v>94</v>
      </c>
      <c r="L484">
        <v>117</v>
      </c>
    </row>
    <row r="485" spans="1:12">
      <c r="A485" s="2" t="s">
        <v>40</v>
      </c>
      <c r="B485" s="2" t="s">
        <v>48</v>
      </c>
      <c r="C485">
        <v>34</v>
      </c>
      <c r="D485">
        <v>34</v>
      </c>
      <c r="E485">
        <v>0</v>
      </c>
      <c r="F485">
        <v>8</v>
      </c>
      <c r="G485">
        <v>7</v>
      </c>
      <c r="H485">
        <v>66</v>
      </c>
      <c r="I485">
        <v>117</v>
      </c>
      <c r="J485" t="s">
        <v>49</v>
      </c>
      <c r="K485">
        <v>95</v>
      </c>
      <c r="L485">
        <v>117</v>
      </c>
    </row>
    <row r="486" spans="1:12">
      <c r="A486" s="2" t="s">
        <v>40</v>
      </c>
      <c r="B486" s="2" t="s">
        <v>48</v>
      </c>
      <c r="C486">
        <v>34</v>
      </c>
      <c r="D486">
        <v>34</v>
      </c>
      <c r="E486">
        <v>0</v>
      </c>
      <c r="F486">
        <v>8</v>
      </c>
      <c r="G486">
        <v>7</v>
      </c>
      <c r="H486">
        <v>66</v>
      </c>
      <c r="I486">
        <v>117</v>
      </c>
      <c r="J486" t="s">
        <v>49</v>
      </c>
      <c r="K486">
        <v>96</v>
      </c>
      <c r="L486">
        <v>117</v>
      </c>
    </row>
    <row r="487" spans="1:12">
      <c r="A487" s="2" t="s">
        <v>40</v>
      </c>
      <c r="B487" s="2" t="s">
        <v>48</v>
      </c>
      <c r="C487">
        <v>34</v>
      </c>
      <c r="D487">
        <v>34</v>
      </c>
      <c r="E487">
        <v>0</v>
      </c>
      <c r="F487">
        <v>8</v>
      </c>
      <c r="G487">
        <v>7</v>
      </c>
      <c r="H487">
        <v>66</v>
      </c>
      <c r="I487">
        <v>117</v>
      </c>
      <c r="J487" t="s">
        <v>49</v>
      </c>
      <c r="K487">
        <v>97</v>
      </c>
      <c r="L487">
        <v>117</v>
      </c>
    </row>
    <row r="488" spans="1:12">
      <c r="A488" s="2" t="s">
        <v>40</v>
      </c>
      <c r="B488" s="2" t="s">
        <v>48</v>
      </c>
      <c r="C488">
        <v>34</v>
      </c>
      <c r="D488">
        <v>34</v>
      </c>
      <c r="E488">
        <v>0</v>
      </c>
      <c r="F488">
        <v>8</v>
      </c>
      <c r="G488">
        <v>7</v>
      </c>
      <c r="H488">
        <v>66</v>
      </c>
      <c r="I488">
        <v>117</v>
      </c>
      <c r="J488" t="s">
        <v>49</v>
      </c>
      <c r="K488">
        <v>98</v>
      </c>
      <c r="L488">
        <v>117</v>
      </c>
    </row>
    <row r="489" spans="1:12">
      <c r="A489" s="2" t="s">
        <v>40</v>
      </c>
      <c r="B489" s="2" t="s">
        <v>48</v>
      </c>
      <c r="C489">
        <v>34</v>
      </c>
      <c r="D489">
        <v>34</v>
      </c>
      <c r="E489">
        <v>0</v>
      </c>
      <c r="F489">
        <v>8</v>
      </c>
      <c r="G489">
        <v>7</v>
      </c>
      <c r="H489">
        <v>66</v>
      </c>
      <c r="I489">
        <v>117</v>
      </c>
      <c r="J489" t="s">
        <v>49</v>
      </c>
      <c r="K489">
        <v>99</v>
      </c>
      <c r="L489">
        <v>117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CDD7-38E2-42C0-9862-67A0F7F93228}">
  <dimension ref="A1"/>
  <sheetViews>
    <sheetView workbookViewId="0">
      <selection sqref="A1:A2"/>
    </sheetView>
  </sheetViews>
  <sheetFormatPr defaultRowHeight="14.5"/>
  <cols>
    <col min="1" max="1" width="7.90625" bestFit="1" customWidth="1"/>
  </cols>
  <sheetData>
    <row r="1" spans="1:1">
      <c r="A1" t="s">
        <v>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1DFE-D204-4A7B-ADE2-19547ECB89CC}">
  <dimension ref="A1:N489"/>
  <sheetViews>
    <sheetView workbookViewId="0">
      <selection activeCell="G538" sqref="G538"/>
    </sheetView>
  </sheetViews>
  <sheetFormatPr defaultRowHeight="14.5"/>
  <cols>
    <col min="1" max="1" width="6.453125" bestFit="1" customWidth="1"/>
    <col min="2" max="2" width="10.54296875" bestFit="1" customWidth="1"/>
    <col min="3" max="3" width="7.54296875" bestFit="1" customWidth="1"/>
    <col min="4" max="5" width="9.1796875" bestFit="1" customWidth="1"/>
    <col min="6" max="6" width="7.7265625" bestFit="1" customWidth="1"/>
    <col min="7" max="7" width="12" bestFit="1" customWidth="1"/>
    <col min="8" max="9" width="9" bestFit="1" customWidth="1"/>
    <col min="10" max="10" width="11.54296875" bestFit="1" customWidth="1"/>
    <col min="11" max="12" width="4" bestFit="1" customWidth="1"/>
    <col min="13" max="13" width="16.26953125" bestFit="1" customWidth="1"/>
    <col min="14" max="14" width="7.81640625" bestFit="1" customWidth="1"/>
  </cols>
  <sheetData>
    <row r="1" spans="1:14">
      <c r="A1" t="s">
        <v>41</v>
      </c>
      <c r="B1" t="s">
        <v>42</v>
      </c>
      <c r="C1" t="s">
        <v>31</v>
      </c>
      <c r="D1" t="s">
        <v>43</v>
      </c>
      <c r="E1" t="s">
        <v>44</v>
      </c>
      <c r="F1" t="s">
        <v>45</v>
      </c>
      <c r="G1" t="s">
        <v>46</v>
      </c>
      <c r="H1" t="s">
        <v>27</v>
      </c>
      <c r="I1" t="s">
        <v>28</v>
      </c>
      <c r="J1" t="s">
        <v>47</v>
      </c>
      <c r="K1" t="s">
        <v>18</v>
      </c>
      <c r="L1" t="s">
        <v>19</v>
      </c>
      <c r="N1" t="s">
        <v>51</v>
      </c>
    </row>
    <row r="2" spans="1:14">
      <c r="A2" s="2" t="s">
        <v>39</v>
      </c>
      <c r="B2" s="2" t="s">
        <v>48</v>
      </c>
      <c r="C2" s="2">
        <v>75</v>
      </c>
      <c r="D2">
        <v>75</v>
      </c>
      <c r="E2">
        <v>0</v>
      </c>
      <c r="F2">
        <v>1</v>
      </c>
      <c r="G2">
        <v>0</v>
      </c>
      <c r="H2">
        <v>0</v>
      </c>
      <c r="I2">
        <v>0</v>
      </c>
      <c r="J2" t="s">
        <v>49</v>
      </c>
      <c r="K2">
        <v>0</v>
      </c>
      <c r="L2">
        <v>0</v>
      </c>
    </row>
    <row r="3" spans="1:14">
      <c r="A3" s="2" t="s">
        <v>39</v>
      </c>
      <c r="B3" s="2" t="s">
        <v>48</v>
      </c>
      <c r="C3" s="2">
        <v>75</v>
      </c>
      <c r="D3">
        <v>75</v>
      </c>
      <c r="E3">
        <v>0</v>
      </c>
      <c r="F3">
        <v>1</v>
      </c>
      <c r="G3">
        <v>0</v>
      </c>
      <c r="H3">
        <v>0</v>
      </c>
      <c r="I3">
        <v>0</v>
      </c>
      <c r="J3" t="s">
        <v>49</v>
      </c>
      <c r="K3">
        <v>1</v>
      </c>
      <c r="L3">
        <v>0</v>
      </c>
    </row>
    <row r="4" spans="1:14">
      <c r="A4" s="2" t="s">
        <v>39</v>
      </c>
      <c r="B4" s="2" t="s">
        <v>48</v>
      </c>
      <c r="C4" s="2">
        <v>75</v>
      </c>
      <c r="D4">
        <v>75</v>
      </c>
      <c r="E4">
        <v>0</v>
      </c>
      <c r="F4">
        <v>1</v>
      </c>
      <c r="G4">
        <v>0</v>
      </c>
      <c r="H4">
        <v>0</v>
      </c>
      <c r="I4">
        <v>0</v>
      </c>
      <c r="J4" t="s">
        <v>49</v>
      </c>
      <c r="K4">
        <v>2</v>
      </c>
      <c r="L4">
        <v>0</v>
      </c>
    </row>
    <row r="5" spans="1:14">
      <c r="A5" s="2" t="s">
        <v>39</v>
      </c>
      <c r="B5" s="2" t="s">
        <v>48</v>
      </c>
      <c r="C5" s="2">
        <v>75</v>
      </c>
      <c r="D5">
        <v>75</v>
      </c>
      <c r="E5">
        <v>0</v>
      </c>
      <c r="F5">
        <v>1</v>
      </c>
      <c r="G5">
        <v>0</v>
      </c>
      <c r="H5">
        <v>0</v>
      </c>
      <c r="I5">
        <v>0</v>
      </c>
      <c r="J5" t="s">
        <v>49</v>
      </c>
      <c r="K5">
        <v>3</v>
      </c>
      <c r="L5">
        <v>0</v>
      </c>
    </row>
    <row r="6" spans="1:14">
      <c r="A6" s="2" t="s">
        <v>39</v>
      </c>
      <c r="B6" s="2" t="s">
        <v>48</v>
      </c>
      <c r="C6" s="2">
        <v>75</v>
      </c>
      <c r="D6">
        <v>75</v>
      </c>
      <c r="E6">
        <v>0</v>
      </c>
      <c r="F6">
        <v>1</v>
      </c>
      <c r="G6">
        <v>0</v>
      </c>
      <c r="H6">
        <v>0</v>
      </c>
      <c r="I6">
        <v>0</v>
      </c>
      <c r="J6" t="s">
        <v>49</v>
      </c>
      <c r="K6">
        <v>4</v>
      </c>
      <c r="L6">
        <v>0</v>
      </c>
    </row>
    <row r="7" spans="1:14">
      <c r="A7" s="2" t="s">
        <v>39</v>
      </c>
      <c r="B7" s="2" t="s">
        <v>48</v>
      </c>
      <c r="C7" s="2">
        <v>75</v>
      </c>
      <c r="D7">
        <v>75</v>
      </c>
      <c r="E7">
        <v>0</v>
      </c>
      <c r="F7">
        <v>1</v>
      </c>
      <c r="G7">
        <v>0</v>
      </c>
      <c r="H7">
        <v>0</v>
      </c>
      <c r="I7">
        <v>0</v>
      </c>
      <c r="J7" t="s">
        <v>49</v>
      </c>
      <c r="K7">
        <v>5</v>
      </c>
      <c r="L7">
        <v>0</v>
      </c>
    </row>
    <row r="8" spans="1:14">
      <c r="A8" s="2" t="s">
        <v>39</v>
      </c>
      <c r="B8" s="2" t="s">
        <v>48</v>
      </c>
      <c r="C8" s="2">
        <v>75</v>
      </c>
      <c r="D8">
        <v>75</v>
      </c>
      <c r="E8">
        <v>0</v>
      </c>
      <c r="F8">
        <v>1</v>
      </c>
      <c r="G8">
        <v>0</v>
      </c>
      <c r="H8">
        <v>0</v>
      </c>
      <c r="I8">
        <v>0</v>
      </c>
      <c r="J8" t="s">
        <v>49</v>
      </c>
      <c r="K8">
        <v>6</v>
      </c>
      <c r="L8">
        <v>0</v>
      </c>
    </row>
    <row r="9" spans="1:14">
      <c r="A9" s="2" t="s">
        <v>39</v>
      </c>
      <c r="B9" s="2" t="s">
        <v>48</v>
      </c>
      <c r="C9" s="2">
        <v>75</v>
      </c>
      <c r="D9">
        <v>75</v>
      </c>
      <c r="E9">
        <v>0</v>
      </c>
      <c r="F9">
        <v>1</v>
      </c>
      <c r="G9">
        <v>0</v>
      </c>
      <c r="H9">
        <v>0</v>
      </c>
      <c r="I9">
        <v>0</v>
      </c>
      <c r="J9" t="s">
        <v>49</v>
      </c>
      <c r="K9">
        <v>7</v>
      </c>
      <c r="L9">
        <v>0</v>
      </c>
    </row>
    <row r="10" spans="1:14">
      <c r="A10" s="2" t="s">
        <v>39</v>
      </c>
      <c r="B10" s="2" t="s">
        <v>48</v>
      </c>
      <c r="C10" s="2">
        <v>75</v>
      </c>
      <c r="D10">
        <v>75</v>
      </c>
      <c r="E10">
        <v>0</v>
      </c>
      <c r="F10">
        <v>1</v>
      </c>
      <c r="G10">
        <v>0</v>
      </c>
      <c r="H10">
        <v>0</v>
      </c>
      <c r="I10">
        <v>0</v>
      </c>
      <c r="J10" t="s">
        <v>49</v>
      </c>
      <c r="K10">
        <v>8</v>
      </c>
      <c r="L10">
        <v>0</v>
      </c>
    </row>
    <row r="11" spans="1:14">
      <c r="A11" s="2" t="s">
        <v>39</v>
      </c>
      <c r="B11" s="2" t="s">
        <v>48</v>
      </c>
      <c r="C11" s="2">
        <v>75</v>
      </c>
      <c r="D11">
        <v>75</v>
      </c>
      <c r="E11">
        <v>0</v>
      </c>
      <c r="F11">
        <v>1</v>
      </c>
      <c r="G11">
        <v>0</v>
      </c>
      <c r="H11">
        <v>0</v>
      </c>
      <c r="I11">
        <v>0</v>
      </c>
      <c r="J11" t="s">
        <v>49</v>
      </c>
      <c r="K11">
        <v>9</v>
      </c>
      <c r="L11">
        <v>0</v>
      </c>
    </row>
    <row r="12" spans="1:14">
      <c r="A12" s="2" t="s">
        <v>39</v>
      </c>
      <c r="B12" s="2" t="s">
        <v>48</v>
      </c>
      <c r="C12" s="2">
        <v>75</v>
      </c>
      <c r="D12">
        <v>75</v>
      </c>
      <c r="E12">
        <v>0</v>
      </c>
      <c r="F12">
        <v>1</v>
      </c>
      <c r="G12">
        <v>0</v>
      </c>
      <c r="H12">
        <v>0</v>
      </c>
      <c r="I12">
        <v>0</v>
      </c>
      <c r="J12" t="s">
        <v>49</v>
      </c>
      <c r="K12">
        <v>10</v>
      </c>
      <c r="L12">
        <v>0</v>
      </c>
    </row>
    <row r="13" spans="1:14">
      <c r="A13" s="2" t="s">
        <v>39</v>
      </c>
      <c r="B13" s="2" t="s">
        <v>48</v>
      </c>
      <c r="C13" s="2">
        <v>75</v>
      </c>
      <c r="D13">
        <v>75</v>
      </c>
      <c r="E13">
        <v>0</v>
      </c>
      <c r="F13">
        <v>1</v>
      </c>
      <c r="G13">
        <v>0</v>
      </c>
      <c r="H13">
        <v>0</v>
      </c>
      <c r="I13">
        <v>0</v>
      </c>
      <c r="J13" t="s">
        <v>49</v>
      </c>
      <c r="K13">
        <v>11</v>
      </c>
      <c r="L13">
        <v>0</v>
      </c>
    </row>
    <row r="14" spans="1:14">
      <c r="A14" s="2" t="s">
        <v>39</v>
      </c>
      <c r="B14" s="2" t="s">
        <v>48</v>
      </c>
      <c r="C14" s="2">
        <v>75</v>
      </c>
      <c r="D14">
        <v>75</v>
      </c>
      <c r="E14">
        <v>0</v>
      </c>
      <c r="F14">
        <v>1</v>
      </c>
      <c r="G14">
        <v>0</v>
      </c>
      <c r="H14">
        <v>0</v>
      </c>
      <c r="I14">
        <v>0</v>
      </c>
      <c r="J14" t="s">
        <v>49</v>
      </c>
      <c r="K14">
        <v>12</v>
      </c>
      <c r="L14">
        <v>0</v>
      </c>
    </row>
    <row r="15" spans="1:14">
      <c r="A15" s="2" t="s">
        <v>39</v>
      </c>
      <c r="B15" s="2" t="s">
        <v>48</v>
      </c>
      <c r="C15" s="2">
        <v>75</v>
      </c>
      <c r="D15">
        <v>75</v>
      </c>
      <c r="E15">
        <v>0</v>
      </c>
      <c r="F15">
        <v>1</v>
      </c>
      <c r="G15">
        <v>0</v>
      </c>
      <c r="H15">
        <v>0</v>
      </c>
      <c r="I15">
        <v>0</v>
      </c>
      <c r="J15" t="s">
        <v>49</v>
      </c>
      <c r="K15">
        <v>13</v>
      </c>
      <c r="L15">
        <v>0</v>
      </c>
    </row>
    <row r="16" spans="1:14">
      <c r="A16" s="2" t="s">
        <v>39</v>
      </c>
      <c r="B16" s="2" t="s">
        <v>48</v>
      </c>
      <c r="C16" s="2">
        <v>75</v>
      </c>
      <c r="D16">
        <v>75</v>
      </c>
      <c r="E16">
        <v>0</v>
      </c>
      <c r="F16">
        <v>1</v>
      </c>
      <c r="G16">
        <v>0</v>
      </c>
      <c r="H16">
        <v>0</v>
      </c>
      <c r="I16">
        <v>0</v>
      </c>
      <c r="J16" t="s">
        <v>49</v>
      </c>
      <c r="K16">
        <v>14</v>
      </c>
      <c r="L16">
        <v>0</v>
      </c>
    </row>
    <row r="17" spans="1:12">
      <c r="A17" s="2" t="s">
        <v>39</v>
      </c>
      <c r="B17" s="2" t="s">
        <v>48</v>
      </c>
      <c r="C17" s="2">
        <v>75</v>
      </c>
      <c r="D17">
        <v>75</v>
      </c>
      <c r="E17">
        <v>0</v>
      </c>
      <c r="F17">
        <v>1</v>
      </c>
      <c r="G17">
        <v>0</v>
      </c>
      <c r="H17">
        <v>0</v>
      </c>
      <c r="I17">
        <v>0</v>
      </c>
      <c r="J17" t="s">
        <v>49</v>
      </c>
      <c r="K17">
        <v>15</v>
      </c>
      <c r="L17">
        <v>0</v>
      </c>
    </row>
    <row r="18" spans="1:12">
      <c r="A18" s="2" t="s">
        <v>39</v>
      </c>
      <c r="B18" s="2" t="s">
        <v>48</v>
      </c>
      <c r="C18" s="2">
        <v>75</v>
      </c>
      <c r="D18">
        <v>75</v>
      </c>
      <c r="E18">
        <v>0</v>
      </c>
      <c r="F18">
        <v>1</v>
      </c>
      <c r="G18">
        <v>0</v>
      </c>
      <c r="H18">
        <v>0</v>
      </c>
      <c r="I18">
        <v>0</v>
      </c>
      <c r="J18" t="s">
        <v>49</v>
      </c>
      <c r="K18">
        <v>16</v>
      </c>
      <c r="L18">
        <v>0</v>
      </c>
    </row>
    <row r="19" spans="1:12">
      <c r="A19" s="2" t="s">
        <v>39</v>
      </c>
      <c r="B19" s="2" t="s">
        <v>48</v>
      </c>
      <c r="C19" s="2">
        <v>75</v>
      </c>
      <c r="D19">
        <v>75</v>
      </c>
      <c r="E19">
        <v>0</v>
      </c>
      <c r="F19">
        <v>1</v>
      </c>
      <c r="G19">
        <v>0</v>
      </c>
      <c r="H19">
        <v>0</v>
      </c>
      <c r="I19">
        <v>0</v>
      </c>
      <c r="J19" t="s">
        <v>49</v>
      </c>
      <c r="K19">
        <v>17</v>
      </c>
      <c r="L19">
        <v>0</v>
      </c>
    </row>
    <row r="20" spans="1:12">
      <c r="A20" s="2" t="s">
        <v>39</v>
      </c>
      <c r="B20" s="2" t="s">
        <v>48</v>
      </c>
      <c r="C20" s="2">
        <v>75</v>
      </c>
      <c r="D20">
        <v>75</v>
      </c>
      <c r="E20">
        <v>0</v>
      </c>
      <c r="F20">
        <v>1</v>
      </c>
      <c r="G20">
        <v>0</v>
      </c>
      <c r="H20">
        <v>0</v>
      </c>
      <c r="I20">
        <v>0</v>
      </c>
      <c r="J20" t="s">
        <v>49</v>
      </c>
      <c r="K20">
        <v>18</v>
      </c>
      <c r="L20">
        <v>0</v>
      </c>
    </row>
    <row r="21" spans="1:12">
      <c r="A21" s="2" t="s">
        <v>39</v>
      </c>
      <c r="B21" s="2" t="s">
        <v>48</v>
      </c>
      <c r="C21" s="2">
        <v>75</v>
      </c>
      <c r="D21">
        <v>75</v>
      </c>
      <c r="E21">
        <v>0</v>
      </c>
      <c r="F21">
        <v>1</v>
      </c>
      <c r="G21">
        <v>0</v>
      </c>
      <c r="H21">
        <v>0</v>
      </c>
      <c r="I21">
        <v>0</v>
      </c>
      <c r="J21" t="s">
        <v>49</v>
      </c>
      <c r="K21">
        <v>19</v>
      </c>
      <c r="L21">
        <v>0</v>
      </c>
    </row>
    <row r="22" spans="1:12">
      <c r="A22" s="2" t="s">
        <v>39</v>
      </c>
      <c r="B22" s="2" t="s">
        <v>48</v>
      </c>
      <c r="C22" s="2">
        <v>75</v>
      </c>
      <c r="D22">
        <v>75</v>
      </c>
      <c r="E22">
        <v>0</v>
      </c>
      <c r="F22">
        <v>1</v>
      </c>
      <c r="G22">
        <v>0</v>
      </c>
      <c r="H22">
        <v>0</v>
      </c>
      <c r="I22">
        <v>0</v>
      </c>
      <c r="J22" t="s">
        <v>49</v>
      </c>
      <c r="K22">
        <v>20</v>
      </c>
      <c r="L22">
        <v>0</v>
      </c>
    </row>
    <row r="23" spans="1:12">
      <c r="A23" s="2" t="s">
        <v>39</v>
      </c>
      <c r="B23" s="2" t="s">
        <v>48</v>
      </c>
      <c r="C23" s="2">
        <v>75</v>
      </c>
      <c r="D23">
        <v>75</v>
      </c>
      <c r="E23">
        <v>0</v>
      </c>
      <c r="F23">
        <v>1</v>
      </c>
      <c r="G23">
        <v>0</v>
      </c>
      <c r="H23">
        <v>0</v>
      </c>
      <c r="I23">
        <v>0</v>
      </c>
      <c r="J23" t="s">
        <v>49</v>
      </c>
      <c r="K23">
        <v>21</v>
      </c>
      <c r="L23">
        <v>0</v>
      </c>
    </row>
    <row r="24" spans="1:12">
      <c r="A24" s="2" t="s">
        <v>39</v>
      </c>
      <c r="B24" s="2" t="s">
        <v>48</v>
      </c>
      <c r="C24" s="2">
        <v>75</v>
      </c>
      <c r="D24">
        <v>75</v>
      </c>
      <c r="E24">
        <v>0</v>
      </c>
      <c r="F24">
        <v>1</v>
      </c>
      <c r="G24">
        <v>0</v>
      </c>
      <c r="H24">
        <v>0</v>
      </c>
      <c r="I24">
        <v>0</v>
      </c>
      <c r="J24" t="s">
        <v>49</v>
      </c>
      <c r="K24">
        <v>22</v>
      </c>
      <c r="L24">
        <v>0</v>
      </c>
    </row>
    <row r="25" spans="1:12">
      <c r="A25" s="2" t="s">
        <v>39</v>
      </c>
      <c r="B25" s="2" t="s">
        <v>48</v>
      </c>
      <c r="C25" s="2">
        <v>75</v>
      </c>
      <c r="D25">
        <v>75</v>
      </c>
      <c r="E25">
        <v>0</v>
      </c>
      <c r="F25">
        <v>1</v>
      </c>
      <c r="G25">
        <v>0</v>
      </c>
      <c r="H25">
        <v>0</v>
      </c>
      <c r="I25">
        <v>0</v>
      </c>
      <c r="J25" t="s">
        <v>49</v>
      </c>
      <c r="K25">
        <v>23</v>
      </c>
      <c r="L25">
        <v>0</v>
      </c>
    </row>
    <row r="26" spans="1:12">
      <c r="A26" s="2" t="s">
        <v>39</v>
      </c>
      <c r="B26" s="2" t="s">
        <v>48</v>
      </c>
      <c r="C26" s="2">
        <v>75</v>
      </c>
      <c r="D26">
        <v>75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49</v>
      </c>
      <c r="K26">
        <v>24</v>
      </c>
      <c r="L26">
        <v>0</v>
      </c>
    </row>
    <row r="27" spans="1:12">
      <c r="A27" s="2" t="s">
        <v>39</v>
      </c>
      <c r="B27" s="2" t="s">
        <v>48</v>
      </c>
      <c r="C27" s="2">
        <v>75</v>
      </c>
      <c r="D27">
        <v>75</v>
      </c>
      <c r="E27">
        <v>0</v>
      </c>
      <c r="F27">
        <v>1</v>
      </c>
      <c r="G27">
        <v>0</v>
      </c>
      <c r="H27">
        <v>0</v>
      </c>
      <c r="I27">
        <v>0</v>
      </c>
      <c r="J27" t="s">
        <v>49</v>
      </c>
      <c r="K27">
        <v>25</v>
      </c>
      <c r="L27">
        <v>0</v>
      </c>
    </row>
    <row r="28" spans="1:12">
      <c r="A28" s="2" t="s">
        <v>39</v>
      </c>
      <c r="B28" s="2" t="s">
        <v>48</v>
      </c>
      <c r="C28" s="2">
        <v>75</v>
      </c>
      <c r="D28">
        <v>75</v>
      </c>
      <c r="E28">
        <v>0</v>
      </c>
      <c r="F28">
        <v>1</v>
      </c>
      <c r="G28">
        <v>0</v>
      </c>
      <c r="H28">
        <v>0</v>
      </c>
      <c r="I28">
        <v>0</v>
      </c>
      <c r="J28" t="s">
        <v>49</v>
      </c>
      <c r="K28">
        <v>26</v>
      </c>
      <c r="L28">
        <v>0</v>
      </c>
    </row>
    <row r="29" spans="1:12">
      <c r="A29" s="2" t="s">
        <v>39</v>
      </c>
      <c r="B29" s="2" t="s">
        <v>48</v>
      </c>
      <c r="C29" s="2">
        <v>75</v>
      </c>
      <c r="D29">
        <v>75</v>
      </c>
      <c r="E29">
        <v>0</v>
      </c>
      <c r="F29">
        <v>1</v>
      </c>
      <c r="G29">
        <v>0</v>
      </c>
      <c r="H29">
        <v>0</v>
      </c>
      <c r="I29">
        <v>0</v>
      </c>
      <c r="J29" t="s">
        <v>49</v>
      </c>
      <c r="K29">
        <v>27</v>
      </c>
      <c r="L29">
        <v>0</v>
      </c>
    </row>
    <row r="30" spans="1:12">
      <c r="A30" s="2" t="s">
        <v>39</v>
      </c>
      <c r="B30" s="2" t="s">
        <v>48</v>
      </c>
      <c r="C30" s="2">
        <v>75</v>
      </c>
      <c r="D30">
        <v>75</v>
      </c>
      <c r="E30">
        <v>0</v>
      </c>
      <c r="F30">
        <v>1</v>
      </c>
      <c r="G30">
        <v>0</v>
      </c>
      <c r="H30">
        <v>0</v>
      </c>
      <c r="I30">
        <v>0</v>
      </c>
      <c r="J30" t="s">
        <v>49</v>
      </c>
      <c r="K30">
        <v>28</v>
      </c>
      <c r="L30">
        <v>0</v>
      </c>
    </row>
    <row r="31" spans="1:12">
      <c r="A31" s="2" t="s">
        <v>39</v>
      </c>
      <c r="B31" s="2" t="s">
        <v>48</v>
      </c>
      <c r="C31" s="2">
        <v>75</v>
      </c>
      <c r="D31">
        <v>75</v>
      </c>
      <c r="E31">
        <v>0</v>
      </c>
      <c r="F31">
        <v>1</v>
      </c>
      <c r="G31">
        <v>0</v>
      </c>
      <c r="H31">
        <v>0</v>
      </c>
      <c r="I31">
        <v>0</v>
      </c>
      <c r="J31" t="s">
        <v>49</v>
      </c>
      <c r="K31">
        <v>29</v>
      </c>
      <c r="L31">
        <v>0</v>
      </c>
    </row>
    <row r="32" spans="1:12">
      <c r="A32" s="2" t="s">
        <v>39</v>
      </c>
      <c r="B32" s="2" t="s">
        <v>48</v>
      </c>
      <c r="C32" s="2">
        <v>75</v>
      </c>
      <c r="D32">
        <v>75</v>
      </c>
      <c r="E32">
        <v>0</v>
      </c>
      <c r="F32">
        <v>1</v>
      </c>
      <c r="G32">
        <v>0</v>
      </c>
      <c r="H32">
        <v>0</v>
      </c>
      <c r="I32">
        <v>0</v>
      </c>
      <c r="J32" t="s">
        <v>49</v>
      </c>
      <c r="K32">
        <v>30</v>
      </c>
      <c r="L32">
        <v>0</v>
      </c>
    </row>
    <row r="33" spans="1:12">
      <c r="A33" s="2" t="s">
        <v>39</v>
      </c>
      <c r="B33" s="2" t="s">
        <v>48</v>
      </c>
      <c r="C33" s="2">
        <v>75</v>
      </c>
      <c r="D33">
        <v>75</v>
      </c>
      <c r="E33">
        <v>0</v>
      </c>
      <c r="F33">
        <v>1</v>
      </c>
      <c r="G33">
        <v>0</v>
      </c>
      <c r="H33">
        <v>0</v>
      </c>
      <c r="I33">
        <v>0</v>
      </c>
      <c r="J33" t="s">
        <v>49</v>
      </c>
      <c r="K33">
        <v>31</v>
      </c>
      <c r="L33">
        <v>0</v>
      </c>
    </row>
    <row r="34" spans="1:12">
      <c r="A34" s="2" t="s">
        <v>39</v>
      </c>
      <c r="B34" s="2" t="s">
        <v>48</v>
      </c>
      <c r="C34" s="2">
        <v>75</v>
      </c>
      <c r="D34">
        <v>75</v>
      </c>
      <c r="E34">
        <v>0</v>
      </c>
      <c r="F34">
        <v>1</v>
      </c>
      <c r="G34">
        <v>0</v>
      </c>
      <c r="H34">
        <v>0</v>
      </c>
      <c r="I34">
        <v>0</v>
      </c>
      <c r="J34" t="s">
        <v>49</v>
      </c>
      <c r="K34">
        <v>32</v>
      </c>
      <c r="L34">
        <v>0</v>
      </c>
    </row>
    <row r="35" spans="1:12">
      <c r="A35" s="2" t="s">
        <v>39</v>
      </c>
      <c r="B35" s="2" t="s">
        <v>48</v>
      </c>
      <c r="C35" s="2">
        <v>75</v>
      </c>
      <c r="D35">
        <v>75</v>
      </c>
      <c r="E35">
        <v>0</v>
      </c>
      <c r="F35">
        <v>1</v>
      </c>
      <c r="G35">
        <v>0</v>
      </c>
      <c r="H35">
        <v>0</v>
      </c>
      <c r="I35">
        <v>0</v>
      </c>
      <c r="J35" t="s">
        <v>49</v>
      </c>
      <c r="K35">
        <v>33</v>
      </c>
      <c r="L35">
        <v>0</v>
      </c>
    </row>
    <row r="36" spans="1:12">
      <c r="A36" s="2" t="s">
        <v>39</v>
      </c>
      <c r="B36" s="2" t="s">
        <v>48</v>
      </c>
      <c r="C36" s="2">
        <v>75</v>
      </c>
      <c r="D36">
        <v>75</v>
      </c>
      <c r="E36">
        <v>0</v>
      </c>
      <c r="F36">
        <v>1</v>
      </c>
      <c r="G36">
        <v>0</v>
      </c>
      <c r="H36">
        <v>0</v>
      </c>
      <c r="I36">
        <v>0</v>
      </c>
      <c r="J36" t="s">
        <v>49</v>
      </c>
      <c r="K36">
        <v>34</v>
      </c>
      <c r="L36">
        <v>0</v>
      </c>
    </row>
    <row r="37" spans="1:12">
      <c r="A37" s="2" t="s">
        <v>39</v>
      </c>
      <c r="B37" s="2" t="s">
        <v>48</v>
      </c>
      <c r="C37" s="2">
        <v>75</v>
      </c>
      <c r="D37">
        <v>75</v>
      </c>
      <c r="E37">
        <v>0</v>
      </c>
      <c r="F37">
        <v>1</v>
      </c>
      <c r="G37">
        <v>0</v>
      </c>
      <c r="H37">
        <v>0</v>
      </c>
      <c r="I37">
        <v>0</v>
      </c>
      <c r="J37" t="s">
        <v>49</v>
      </c>
      <c r="K37">
        <v>35</v>
      </c>
      <c r="L37">
        <v>0</v>
      </c>
    </row>
    <row r="38" spans="1:12">
      <c r="A38" s="2" t="s">
        <v>39</v>
      </c>
      <c r="B38" s="2" t="s">
        <v>48</v>
      </c>
      <c r="C38" s="2">
        <v>75</v>
      </c>
      <c r="D38">
        <v>75</v>
      </c>
      <c r="E38">
        <v>0</v>
      </c>
      <c r="F38">
        <v>1</v>
      </c>
      <c r="G38">
        <v>0</v>
      </c>
      <c r="H38">
        <v>0</v>
      </c>
      <c r="I38">
        <v>0</v>
      </c>
      <c r="J38" t="s">
        <v>49</v>
      </c>
      <c r="K38">
        <v>36</v>
      </c>
      <c r="L38">
        <v>0</v>
      </c>
    </row>
    <row r="39" spans="1:12">
      <c r="A39" s="2" t="s">
        <v>39</v>
      </c>
      <c r="B39" s="2" t="s">
        <v>48</v>
      </c>
      <c r="C39" s="2">
        <v>75</v>
      </c>
      <c r="D39">
        <v>75</v>
      </c>
      <c r="E39">
        <v>0</v>
      </c>
      <c r="F39">
        <v>1</v>
      </c>
      <c r="G39">
        <v>0</v>
      </c>
      <c r="H39">
        <v>0</v>
      </c>
      <c r="I39">
        <v>0</v>
      </c>
      <c r="J39" t="s">
        <v>49</v>
      </c>
      <c r="K39">
        <v>37</v>
      </c>
      <c r="L39">
        <v>0</v>
      </c>
    </row>
    <row r="40" spans="1:12">
      <c r="A40" s="2" t="s">
        <v>39</v>
      </c>
      <c r="B40" s="2" t="s">
        <v>48</v>
      </c>
      <c r="C40" s="2">
        <v>75</v>
      </c>
      <c r="D40">
        <v>75</v>
      </c>
      <c r="E40">
        <v>0</v>
      </c>
      <c r="F40">
        <v>1</v>
      </c>
      <c r="G40">
        <v>0</v>
      </c>
      <c r="H40">
        <v>0</v>
      </c>
      <c r="I40">
        <v>0</v>
      </c>
      <c r="J40" t="s">
        <v>49</v>
      </c>
      <c r="K40">
        <v>38</v>
      </c>
      <c r="L40">
        <v>0</v>
      </c>
    </row>
    <row r="41" spans="1:12">
      <c r="A41" s="2" t="s">
        <v>39</v>
      </c>
      <c r="B41" s="2" t="s">
        <v>48</v>
      </c>
      <c r="C41" s="2">
        <v>75</v>
      </c>
      <c r="D41">
        <v>75</v>
      </c>
      <c r="E41">
        <v>0</v>
      </c>
      <c r="F41">
        <v>1</v>
      </c>
      <c r="G41">
        <v>0</v>
      </c>
      <c r="H41">
        <v>0</v>
      </c>
      <c r="I41">
        <v>0</v>
      </c>
      <c r="J41" t="s">
        <v>49</v>
      </c>
      <c r="K41">
        <v>39</v>
      </c>
      <c r="L41">
        <v>0</v>
      </c>
    </row>
    <row r="42" spans="1:12">
      <c r="A42" s="2" t="s">
        <v>39</v>
      </c>
      <c r="B42" s="2" t="s">
        <v>48</v>
      </c>
      <c r="C42" s="2">
        <v>75</v>
      </c>
      <c r="D42">
        <v>75</v>
      </c>
      <c r="E42">
        <v>0</v>
      </c>
      <c r="F42">
        <v>1</v>
      </c>
      <c r="G42">
        <v>0</v>
      </c>
      <c r="H42">
        <v>0</v>
      </c>
      <c r="I42">
        <v>0</v>
      </c>
      <c r="J42" t="s">
        <v>49</v>
      </c>
      <c r="K42">
        <v>40</v>
      </c>
      <c r="L42">
        <v>0</v>
      </c>
    </row>
    <row r="43" spans="1:12">
      <c r="A43" s="2" t="s">
        <v>39</v>
      </c>
      <c r="B43" s="2" t="s">
        <v>48</v>
      </c>
      <c r="C43" s="2">
        <v>75</v>
      </c>
      <c r="D43">
        <v>75</v>
      </c>
      <c r="E43">
        <v>0</v>
      </c>
      <c r="F43">
        <v>1</v>
      </c>
      <c r="G43">
        <v>0</v>
      </c>
      <c r="H43">
        <v>0</v>
      </c>
      <c r="I43">
        <v>0</v>
      </c>
      <c r="J43" t="s">
        <v>49</v>
      </c>
      <c r="K43">
        <v>41</v>
      </c>
      <c r="L43">
        <v>0</v>
      </c>
    </row>
    <row r="44" spans="1:12">
      <c r="A44" s="2" t="s">
        <v>39</v>
      </c>
      <c r="B44" s="2" t="s">
        <v>48</v>
      </c>
      <c r="C44" s="2">
        <v>75</v>
      </c>
      <c r="D44">
        <v>75</v>
      </c>
      <c r="E44">
        <v>0</v>
      </c>
      <c r="F44">
        <v>1</v>
      </c>
      <c r="G44">
        <v>0</v>
      </c>
      <c r="H44">
        <v>0</v>
      </c>
      <c r="I44">
        <v>0</v>
      </c>
      <c r="J44" t="s">
        <v>49</v>
      </c>
      <c r="K44">
        <v>42</v>
      </c>
      <c r="L44">
        <v>0</v>
      </c>
    </row>
    <row r="45" spans="1:12">
      <c r="A45" s="2" t="s">
        <v>39</v>
      </c>
      <c r="B45" s="2" t="s">
        <v>48</v>
      </c>
      <c r="C45" s="2">
        <v>75</v>
      </c>
      <c r="D45">
        <v>75</v>
      </c>
      <c r="E45">
        <v>0</v>
      </c>
      <c r="F45">
        <v>1</v>
      </c>
      <c r="G45">
        <v>0</v>
      </c>
      <c r="H45">
        <v>0</v>
      </c>
      <c r="I45">
        <v>0</v>
      </c>
      <c r="J45" t="s">
        <v>49</v>
      </c>
      <c r="K45">
        <v>43</v>
      </c>
      <c r="L45">
        <v>0</v>
      </c>
    </row>
    <row r="46" spans="1:12">
      <c r="A46" s="2" t="s">
        <v>39</v>
      </c>
      <c r="B46" s="2" t="s">
        <v>48</v>
      </c>
      <c r="C46" s="2">
        <v>75</v>
      </c>
      <c r="D46">
        <v>75</v>
      </c>
      <c r="E46">
        <v>0</v>
      </c>
      <c r="F46">
        <v>1</v>
      </c>
      <c r="G46">
        <v>0</v>
      </c>
      <c r="H46">
        <v>0</v>
      </c>
      <c r="I46">
        <v>0</v>
      </c>
      <c r="J46" t="s">
        <v>49</v>
      </c>
      <c r="K46">
        <v>44</v>
      </c>
      <c r="L46">
        <v>0</v>
      </c>
    </row>
    <row r="47" spans="1:12">
      <c r="A47" s="2" t="s">
        <v>39</v>
      </c>
      <c r="B47" s="2" t="s">
        <v>48</v>
      </c>
      <c r="C47" s="2">
        <v>75</v>
      </c>
      <c r="D47">
        <v>75</v>
      </c>
      <c r="E47">
        <v>0</v>
      </c>
      <c r="F47">
        <v>1</v>
      </c>
      <c r="G47">
        <v>0</v>
      </c>
      <c r="H47">
        <v>0</v>
      </c>
      <c r="I47">
        <v>0</v>
      </c>
      <c r="J47" t="s">
        <v>49</v>
      </c>
      <c r="K47">
        <v>45</v>
      </c>
      <c r="L47">
        <v>0</v>
      </c>
    </row>
    <row r="48" spans="1:12">
      <c r="A48" s="2" t="s">
        <v>39</v>
      </c>
      <c r="B48" s="2" t="s">
        <v>48</v>
      </c>
      <c r="C48" s="2">
        <v>75</v>
      </c>
      <c r="D48">
        <v>75</v>
      </c>
      <c r="E48">
        <v>0</v>
      </c>
      <c r="F48">
        <v>1</v>
      </c>
      <c r="G48">
        <v>0</v>
      </c>
      <c r="H48">
        <v>0</v>
      </c>
      <c r="I48">
        <v>0</v>
      </c>
      <c r="J48" t="s">
        <v>49</v>
      </c>
      <c r="K48">
        <v>46</v>
      </c>
      <c r="L48">
        <v>0</v>
      </c>
    </row>
    <row r="49" spans="1:12">
      <c r="A49" s="2" t="s">
        <v>39</v>
      </c>
      <c r="B49" s="2" t="s">
        <v>48</v>
      </c>
      <c r="C49" s="2">
        <v>75</v>
      </c>
      <c r="D49">
        <v>75</v>
      </c>
      <c r="E49">
        <v>0</v>
      </c>
      <c r="F49">
        <v>1</v>
      </c>
      <c r="G49">
        <v>0</v>
      </c>
      <c r="H49">
        <v>0</v>
      </c>
      <c r="I49">
        <v>0</v>
      </c>
      <c r="J49" t="s">
        <v>49</v>
      </c>
      <c r="K49">
        <v>47</v>
      </c>
      <c r="L49">
        <v>0</v>
      </c>
    </row>
    <row r="50" spans="1:12">
      <c r="A50" s="2" t="s">
        <v>39</v>
      </c>
      <c r="B50" s="2" t="s">
        <v>48</v>
      </c>
      <c r="C50" s="2">
        <v>75</v>
      </c>
      <c r="D50">
        <v>75</v>
      </c>
      <c r="E50">
        <v>0</v>
      </c>
      <c r="F50">
        <v>1</v>
      </c>
      <c r="G50">
        <v>0</v>
      </c>
      <c r="H50">
        <v>0</v>
      </c>
      <c r="I50">
        <v>0</v>
      </c>
      <c r="J50" t="s">
        <v>49</v>
      </c>
      <c r="K50">
        <v>48</v>
      </c>
      <c r="L50">
        <v>0</v>
      </c>
    </row>
    <row r="51" spans="1:12">
      <c r="A51" s="2" t="s">
        <v>39</v>
      </c>
      <c r="B51" s="2" t="s">
        <v>48</v>
      </c>
      <c r="C51" s="2">
        <v>75</v>
      </c>
      <c r="D51">
        <v>75</v>
      </c>
      <c r="E51">
        <v>0</v>
      </c>
      <c r="F51">
        <v>1</v>
      </c>
      <c r="G51">
        <v>0</v>
      </c>
      <c r="H51">
        <v>0</v>
      </c>
      <c r="I51">
        <v>0</v>
      </c>
      <c r="J51" t="s">
        <v>49</v>
      </c>
      <c r="K51">
        <v>49</v>
      </c>
      <c r="L51">
        <v>0</v>
      </c>
    </row>
    <row r="52" spans="1:12">
      <c r="A52" s="2" t="s">
        <v>39</v>
      </c>
      <c r="B52" s="2" t="s">
        <v>48</v>
      </c>
      <c r="C52" s="2">
        <v>75</v>
      </c>
      <c r="D52">
        <v>75</v>
      </c>
      <c r="E52">
        <v>0</v>
      </c>
      <c r="F52">
        <v>1</v>
      </c>
      <c r="G52">
        <v>0</v>
      </c>
      <c r="H52">
        <v>0</v>
      </c>
      <c r="I52">
        <v>0</v>
      </c>
      <c r="J52" t="s">
        <v>49</v>
      </c>
      <c r="K52">
        <v>50</v>
      </c>
      <c r="L52">
        <v>0</v>
      </c>
    </row>
    <row r="53" spans="1:12">
      <c r="A53" s="2" t="s">
        <v>39</v>
      </c>
      <c r="B53" s="2" t="s">
        <v>48</v>
      </c>
      <c r="C53" s="2">
        <v>75</v>
      </c>
      <c r="D53">
        <v>75</v>
      </c>
      <c r="E53">
        <v>0</v>
      </c>
      <c r="F53">
        <v>1</v>
      </c>
      <c r="G53">
        <v>0</v>
      </c>
      <c r="H53">
        <v>0</v>
      </c>
      <c r="I53">
        <v>0</v>
      </c>
      <c r="J53" t="s">
        <v>49</v>
      </c>
      <c r="K53">
        <v>51</v>
      </c>
      <c r="L53">
        <v>0</v>
      </c>
    </row>
    <row r="54" spans="1:12">
      <c r="A54" s="2" t="s">
        <v>39</v>
      </c>
      <c r="B54" s="2" t="s">
        <v>48</v>
      </c>
      <c r="C54" s="2">
        <v>75</v>
      </c>
      <c r="D54">
        <v>75</v>
      </c>
      <c r="E54">
        <v>0</v>
      </c>
      <c r="F54">
        <v>1</v>
      </c>
      <c r="G54">
        <v>0</v>
      </c>
      <c r="H54">
        <v>0</v>
      </c>
      <c r="I54">
        <v>0</v>
      </c>
      <c r="J54" t="s">
        <v>49</v>
      </c>
      <c r="K54">
        <v>52</v>
      </c>
      <c r="L54">
        <v>0</v>
      </c>
    </row>
    <row r="55" spans="1:12">
      <c r="A55" s="2" t="s">
        <v>39</v>
      </c>
      <c r="B55" s="2" t="s">
        <v>48</v>
      </c>
      <c r="C55" s="2">
        <v>75</v>
      </c>
      <c r="D55">
        <v>75</v>
      </c>
      <c r="E55">
        <v>0</v>
      </c>
      <c r="F55">
        <v>1</v>
      </c>
      <c r="G55">
        <v>0</v>
      </c>
      <c r="H55">
        <v>0</v>
      </c>
      <c r="I55">
        <v>0</v>
      </c>
      <c r="J55" t="s">
        <v>49</v>
      </c>
      <c r="K55">
        <v>53</v>
      </c>
      <c r="L55">
        <v>0</v>
      </c>
    </row>
    <row r="56" spans="1:12">
      <c r="A56" s="2" t="s">
        <v>39</v>
      </c>
      <c r="B56" s="2" t="s">
        <v>48</v>
      </c>
      <c r="C56" s="2">
        <v>75</v>
      </c>
      <c r="D56">
        <v>75</v>
      </c>
      <c r="E56">
        <v>0</v>
      </c>
      <c r="F56">
        <v>1</v>
      </c>
      <c r="G56">
        <v>0</v>
      </c>
      <c r="H56">
        <v>0</v>
      </c>
      <c r="I56">
        <v>0</v>
      </c>
      <c r="J56" t="s">
        <v>49</v>
      </c>
      <c r="K56">
        <v>54</v>
      </c>
      <c r="L56">
        <v>0</v>
      </c>
    </row>
    <row r="57" spans="1:12">
      <c r="A57" s="2" t="s">
        <v>39</v>
      </c>
      <c r="B57" s="2" t="s">
        <v>48</v>
      </c>
      <c r="C57" s="2">
        <v>75</v>
      </c>
      <c r="D57">
        <v>75</v>
      </c>
      <c r="E57">
        <v>0</v>
      </c>
      <c r="F57">
        <v>1</v>
      </c>
      <c r="G57">
        <v>0</v>
      </c>
      <c r="H57">
        <v>0</v>
      </c>
      <c r="I57">
        <v>0</v>
      </c>
      <c r="J57" t="s">
        <v>49</v>
      </c>
      <c r="K57">
        <v>55</v>
      </c>
      <c r="L57">
        <v>0</v>
      </c>
    </row>
    <row r="58" spans="1:12">
      <c r="A58" s="2" t="s">
        <v>39</v>
      </c>
      <c r="B58" s="2" t="s">
        <v>48</v>
      </c>
      <c r="C58" s="2">
        <v>75</v>
      </c>
      <c r="D58">
        <v>75</v>
      </c>
      <c r="E58">
        <v>0</v>
      </c>
      <c r="F58">
        <v>1</v>
      </c>
      <c r="G58">
        <v>0</v>
      </c>
      <c r="H58">
        <v>0</v>
      </c>
      <c r="I58">
        <v>0</v>
      </c>
      <c r="J58" t="s">
        <v>49</v>
      </c>
      <c r="K58">
        <v>56</v>
      </c>
      <c r="L58">
        <v>0</v>
      </c>
    </row>
    <row r="59" spans="1:12">
      <c r="A59" s="2" t="s">
        <v>39</v>
      </c>
      <c r="B59" s="2" t="s">
        <v>48</v>
      </c>
      <c r="C59" s="2">
        <v>75</v>
      </c>
      <c r="D59">
        <v>75</v>
      </c>
      <c r="E59">
        <v>0</v>
      </c>
      <c r="F59">
        <v>1</v>
      </c>
      <c r="G59">
        <v>0</v>
      </c>
      <c r="H59">
        <v>0</v>
      </c>
      <c r="I59">
        <v>0</v>
      </c>
      <c r="J59" t="s">
        <v>49</v>
      </c>
      <c r="K59">
        <v>57</v>
      </c>
      <c r="L59">
        <v>0</v>
      </c>
    </row>
    <row r="60" spans="1:12">
      <c r="A60" s="2" t="s">
        <v>39</v>
      </c>
      <c r="B60" s="2" t="s">
        <v>48</v>
      </c>
      <c r="C60" s="2">
        <v>75</v>
      </c>
      <c r="D60">
        <v>75</v>
      </c>
      <c r="E60">
        <v>0</v>
      </c>
      <c r="F60">
        <v>1</v>
      </c>
      <c r="G60">
        <v>0</v>
      </c>
      <c r="H60">
        <v>0</v>
      </c>
      <c r="I60">
        <v>0</v>
      </c>
      <c r="J60" t="s">
        <v>49</v>
      </c>
      <c r="K60">
        <v>58</v>
      </c>
      <c r="L60">
        <v>0</v>
      </c>
    </row>
    <row r="61" spans="1:12">
      <c r="A61" s="2" t="s">
        <v>39</v>
      </c>
      <c r="B61" s="2" t="s">
        <v>48</v>
      </c>
      <c r="C61" s="2">
        <v>75</v>
      </c>
      <c r="D61">
        <v>75</v>
      </c>
      <c r="E61">
        <v>0</v>
      </c>
      <c r="F61">
        <v>1</v>
      </c>
      <c r="G61">
        <v>0</v>
      </c>
      <c r="H61">
        <v>0</v>
      </c>
      <c r="I61">
        <v>0</v>
      </c>
      <c r="J61" t="s">
        <v>49</v>
      </c>
      <c r="K61">
        <v>59</v>
      </c>
      <c r="L61">
        <v>0</v>
      </c>
    </row>
    <row r="62" spans="1:12">
      <c r="A62" s="2" t="s">
        <v>39</v>
      </c>
      <c r="B62" s="2" t="s">
        <v>48</v>
      </c>
      <c r="C62" s="2">
        <v>75</v>
      </c>
      <c r="D62">
        <v>75</v>
      </c>
      <c r="E62">
        <v>0</v>
      </c>
      <c r="F62">
        <v>1</v>
      </c>
      <c r="G62">
        <v>0</v>
      </c>
      <c r="H62">
        <v>0</v>
      </c>
      <c r="I62">
        <v>0</v>
      </c>
      <c r="J62" t="s">
        <v>49</v>
      </c>
      <c r="K62">
        <v>60</v>
      </c>
      <c r="L62">
        <v>0</v>
      </c>
    </row>
    <row r="63" spans="1:12">
      <c r="A63" s="2" t="s">
        <v>39</v>
      </c>
      <c r="B63" s="2" t="s">
        <v>48</v>
      </c>
      <c r="C63" s="2">
        <v>75</v>
      </c>
      <c r="D63">
        <v>75</v>
      </c>
      <c r="E63">
        <v>0</v>
      </c>
      <c r="F63">
        <v>1</v>
      </c>
      <c r="G63">
        <v>0</v>
      </c>
      <c r="H63">
        <v>0</v>
      </c>
      <c r="I63">
        <v>0</v>
      </c>
      <c r="J63" t="s">
        <v>49</v>
      </c>
      <c r="K63">
        <v>61</v>
      </c>
      <c r="L63">
        <v>0</v>
      </c>
    </row>
    <row r="64" spans="1:12">
      <c r="A64" s="2" t="s">
        <v>39</v>
      </c>
      <c r="B64" s="2" t="s">
        <v>48</v>
      </c>
      <c r="C64" s="2">
        <v>75</v>
      </c>
      <c r="D64">
        <v>75</v>
      </c>
      <c r="E64">
        <v>0</v>
      </c>
      <c r="F64">
        <v>1</v>
      </c>
      <c r="G64">
        <v>0</v>
      </c>
      <c r="H64">
        <v>0</v>
      </c>
      <c r="I64">
        <v>0</v>
      </c>
      <c r="J64" t="s">
        <v>49</v>
      </c>
      <c r="K64">
        <v>62</v>
      </c>
      <c r="L64">
        <v>0</v>
      </c>
    </row>
    <row r="65" spans="1:12">
      <c r="A65" s="2" t="s">
        <v>39</v>
      </c>
      <c r="B65" s="2" t="s">
        <v>48</v>
      </c>
      <c r="C65" s="2">
        <v>75</v>
      </c>
      <c r="D65">
        <v>75</v>
      </c>
      <c r="E65">
        <v>0</v>
      </c>
      <c r="F65">
        <v>1</v>
      </c>
      <c r="G65">
        <v>0</v>
      </c>
      <c r="H65">
        <v>0</v>
      </c>
      <c r="I65">
        <v>0</v>
      </c>
      <c r="J65" t="s">
        <v>49</v>
      </c>
      <c r="K65">
        <v>63</v>
      </c>
      <c r="L65">
        <v>0</v>
      </c>
    </row>
    <row r="66" spans="1:12">
      <c r="A66" s="2" t="s">
        <v>39</v>
      </c>
      <c r="B66" s="2" t="s">
        <v>48</v>
      </c>
      <c r="C66" s="2">
        <v>75</v>
      </c>
      <c r="D66">
        <v>75</v>
      </c>
      <c r="E66">
        <v>0</v>
      </c>
      <c r="F66">
        <v>1</v>
      </c>
      <c r="G66">
        <v>0</v>
      </c>
      <c r="H66">
        <v>0</v>
      </c>
      <c r="I66">
        <v>0</v>
      </c>
      <c r="J66" t="s">
        <v>49</v>
      </c>
      <c r="K66">
        <v>64</v>
      </c>
      <c r="L66">
        <v>0</v>
      </c>
    </row>
    <row r="67" spans="1:12">
      <c r="A67" s="2" t="s">
        <v>39</v>
      </c>
      <c r="B67" s="2" t="s">
        <v>48</v>
      </c>
      <c r="C67" s="2">
        <v>75</v>
      </c>
      <c r="D67">
        <v>75</v>
      </c>
      <c r="E67">
        <v>0</v>
      </c>
      <c r="F67">
        <v>1</v>
      </c>
      <c r="G67">
        <v>0</v>
      </c>
      <c r="H67">
        <v>0</v>
      </c>
      <c r="I67">
        <v>0</v>
      </c>
      <c r="J67" t="s">
        <v>49</v>
      </c>
      <c r="K67">
        <v>65</v>
      </c>
      <c r="L67">
        <v>0</v>
      </c>
    </row>
    <row r="68" spans="1:12">
      <c r="A68" s="2" t="s">
        <v>39</v>
      </c>
      <c r="B68" s="2" t="s">
        <v>48</v>
      </c>
      <c r="C68" s="2">
        <v>75</v>
      </c>
      <c r="D68">
        <v>75</v>
      </c>
      <c r="E68">
        <v>0</v>
      </c>
      <c r="F68">
        <v>1</v>
      </c>
      <c r="G68">
        <v>0</v>
      </c>
      <c r="H68">
        <v>0</v>
      </c>
      <c r="I68">
        <v>0</v>
      </c>
      <c r="J68" t="s">
        <v>49</v>
      </c>
      <c r="K68">
        <v>66</v>
      </c>
      <c r="L68">
        <v>0</v>
      </c>
    </row>
    <row r="69" spans="1:12">
      <c r="A69" s="2" t="s">
        <v>39</v>
      </c>
      <c r="B69" s="2" t="s">
        <v>48</v>
      </c>
      <c r="C69" s="2">
        <v>75</v>
      </c>
      <c r="D69">
        <v>75</v>
      </c>
      <c r="E69">
        <v>0</v>
      </c>
      <c r="F69">
        <v>1</v>
      </c>
      <c r="G69">
        <v>0</v>
      </c>
      <c r="H69">
        <v>0</v>
      </c>
      <c r="I69">
        <v>0</v>
      </c>
      <c r="J69" t="s">
        <v>49</v>
      </c>
      <c r="K69">
        <v>67</v>
      </c>
      <c r="L69">
        <v>0</v>
      </c>
    </row>
    <row r="70" spans="1:12">
      <c r="A70" s="2" t="s">
        <v>39</v>
      </c>
      <c r="B70" s="2" t="s">
        <v>48</v>
      </c>
      <c r="C70" s="2">
        <v>75</v>
      </c>
      <c r="D70">
        <v>75</v>
      </c>
      <c r="E70">
        <v>0</v>
      </c>
      <c r="F70">
        <v>1</v>
      </c>
      <c r="G70">
        <v>0</v>
      </c>
      <c r="H70">
        <v>0</v>
      </c>
      <c r="I70">
        <v>0</v>
      </c>
      <c r="J70" t="s">
        <v>49</v>
      </c>
      <c r="K70">
        <v>68</v>
      </c>
      <c r="L70">
        <v>0</v>
      </c>
    </row>
    <row r="71" spans="1:12">
      <c r="A71" s="2" t="s">
        <v>39</v>
      </c>
      <c r="B71" s="2" t="s">
        <v>48</v>
      </c>
      <c r="C71" s="2">
        <v>75</v>
      </c>
      <c r="D71">
        <v>75</v>
      </c>
      <c r="E71">
        <v>0</v>
      </c>
      <c r="F71">
        <v>1</v>
      </c>
      <c r="G71">
        <v>0</v>
      </c>
      <c r="H71">
        <v>0</v>
      </c>
      <c r="I71">
        <v>0</v>
      </c>
      <c r="J71" t="s">
        <v>49</v>
      </c>
      <c r="K71">
        <v>69</v>
      </c>
      <c r="L71">
        <v>0</v>
      </c>
    </row>
    <row r="72" spans="1:12">
      <c r="A72" s="2" t="s">
        <v>39</v>
      </c>
      <c r="B72" s="2" t="s">
        <v>48</v>
      </c>
      <c r="C72" s="2">
        <v>75</v>
      </c>
      <c r="D72">
        <v>75</v>
      </c>
      <c r="E72">
        <v>0</v>
      </c>
      <c r="F72">
        <v>1</v>
      </c>
      <c r="G72">
        <v>0</v>
      </c>
      <c r="H72">
        <v>0</v>
      </c>
      <c r="I72">
        <v>0</v>
      </c>
      <c r="J72" t="s">
        <v>49</v>
      </c>
      <c r="K72">
        <v>70</v>
      </c>
      <c r="L72">
        <v>0</v>
      </c>
    </row>
    <row r="73" spans="1:12">
      <c r="A73" s="2" t="s">
        <v>39</v>
      </c>
      <c r="B73" s="2" t="s">
        <v>48</v>
      </c>
      <c r="C73" s="2">
        <v>75</v>
      </c>
      <c r="D73">
        <v>75</v>
      </c>
      <c r="E73">
        <v>0</v>
      </c>
      <c r="F73">
        <v>1</v>
      </c>
      <c r="G73">
        <v>0</v>
      </c>
      <c r="H73">
        <v>0</v>
      </c>
      <c r="I73">
        <v>0</v>
      </c>
      <c r="J73" t="s">
        <v>49</v>
      </c>
      <c r="K73">
        <v>71</v>
      </c>
      <c r="L73">
        <v>0</v>
      </c>
    </row>
    <row r="74" spans="1:12">
      <c r="A74" s="2" t="s">
        <v>39</v>
      </c>
      <c r="B74" s="2" t="s">
        <v>48</v>
      </c>
      <c r="C74" s="2">
        <v>75</v>
      </c>
      <c r="D74">
        <v>75</v>
      </c>
      <c r="E74">
        <v>0</v>
      </c>
      <c r="F74">
        <v>1</v>
      </c>
      <c r="G74">
        <v>0</v>
      </c>
      <c r="H74">
        <v>0</v>
      </c>
      <c r="I74">
        <v>0</v>
      </c>
      <c r="J74" t="s">
        <v>49</v>
      </c>
      <c r="K74">
        <v>72</v>
      </c>
      <c r="L74">
        <v>0</v>
      </c>
    </row>
    <row r="75" spans="1:12">
      <c r="A75" s="2" t="s">
        <v>39</v>
      </c>
      <c r="B75" s="2" t="s">
        <v>48</v>
      </c>
      <c r="C75" s="2">
        <v>75</v>
      </c>
      <c r="D75">
        <v>75</v>
      </c>
      <c r="E75">
        <v>0</v>
      </c>
      <c r="F75">
        <v>1</v>
      </c>
      <c r="G75">
        <v>0</v>
      </c>
      <c r="H75">
        <v>0</v>
      </c>
      <c r="I75">
        <v>0</v>
      </c>
      <c r="J75" t="s">
        <v>49</v>
      </c>
      <c r="K75">
        <v>73</v>
      </c>
      <c r="L75">
        <v>0</v>
      </c>
    </row>
    <row r="76" spans="1:12">
      <c r="A76" s="2" t="s">
        <v>39</v>
      </c>
      <c r="B76" s="2" t="s">
        <v>48</v>
      </c>
      <c r="C76" s="2">
        <v>75</v>
      </c>
      <c r="D76">
        <v>75</v>
      </c>
      <c r="E76">
        <v>0</v>
      </c>
      <c r="F76">
        <v>1</v>
      </c>
      <c r="G76">
        <v>0</v>
      </c>
      <c r="H76">
        <v>0</v>
      </c>
      <c r="I76">
        <v>0</v>
      </c>
      <c r="J76" t="s">
        <v>49</v>
      </c>
      <c r="K76">
        <v>74</v>
      </c>
      <c r="L76">
        <v>0</v>
      </c>
    </row>
    <row r="77" spans="1:12">
      <c r="A77" s="2" t="s">
        <v>39</v>
      </c>
      <c r="B77" s="2" t="s">
        <v>25</v>
      </c>
      <c r="C77" s="2">
        <v>30</v>
      </c>
      <c r="D77">
        <v>0</v>
      </c>
      <c r="E77">
        <v>-30</v>
      </c>
      <c r="F77">
        <v>2</v>
      </c>
      <c r="G77">
        <v>1</v>
      </c>
      <c r="H77">
        <v>75</v>
      </c>
      <c r="I77">
        <v>0</v>
      </c>
      <c r="J77" t="s">
        <v>49</v>
      </c>
      <c r="K77">
        <v>75</v>
      </c>
      <c r="L77">
        <v>0</v>
      </c>
    </row>
    <row r="78" spans="1:12">
      <c r="A78" s="2" t="s">
        <v>39</v>
      </c>
      <c r="B78" s="2" t="s">
        <v>25</v>
      </c>
      <c r="C78" s="2">
        <v>30</v>
      </c>
      <c r="D78">
        <v>0</v>
      </c>
      <c r="E78">
        <v>-30</v>
      </c>
      <c r="F78">
        <v>2</v>
      </c>
      <c r="G78">
        <v>1</v>
      </c>
      <c r="H78">
        <v>75</v>
      </c>
      <c r="I78">
        <v>0</v>
      </c>
      <c r="J78" t="s">
        <v>49</v>
      </c>
      <c r="K78">
        <v>75</v>
      </c>
      <c r="L78">
        <v>-1</v>
      </c>
    </row>
    <row r="79" spans="1:12">
      <c r="A79" s="2" t="s">
        <v>39</v>
      </c>
      <c r="B79" s="2" t="s">
        <v>25</v>
      </c>
      <c r="C79" s="2">
        <v>30</v>
      </c>
      <c r="D79">
        <v>0</v>
      </c>
      <c r="E79">
        <v>-30</v>
      </c>
      <c r="F79">
        <v>2</v>
      </c>
      <c r="G79">
        <v>1</v>
      </c>
      <c r="H79">
        <v>75</v>
      </c>
      <c r="I79">
        <v>0</v>
      </c>
      <c r="J79" t="s">
        <v>49</v>
      </c>
      <c r="K79">
        <v>75</v>
      </c>
      <c r="L79">
        <v>-2</v>
      </c>
    </row>
    <row r="80" spans="1:12">
      <c r="A80" s="2" t="s">
        <v>39</v>
      </c>
      <c r="B80" s="2" t="s">
        <v>25</v>
      </c>
      <c r="C80" s="2">
        <v>30</v>
      </c>
      <c r="D80">
        <v>0</v>
      </c>
      <c r="E80">
        <v>-30</v>
      </c>
      <c r="F80">
        <v>2</v>
      </c>
      <c r="G80">
        <v>1</v>
      </c>
      <c r="H80">
        <v>75</v>
      </c>
      <c r="I80">
        <v>0</v>
      </c>
      <c r="J80" t="s">
        <v>49</v>
      </c>
      <c r="K80">
        <v>75</v>
      </c>
      <c r="L80">
        <v>-3</v>
      </c>
    </row>
    <row r="81" spans="1:12">
      <c r="A81" s="2" t="s">
        <v>39</v>
      </c>
      <c r="B81" s="2" t="s">
        <v>25</v>
      </c>
      <c r="C81" s="2">
        <v>30</v>
      </c>
      <c r="D81">
        <v>0</v>
      </c>
      <c r="E81">
        <v>-30</v>
      </c>
      <c r="F81">
        <v>2</v>
      </c>
      <c r="G81">
        <v>1</v>
      </c>
      <c r="H81">
        <v>75</v>
      </c>
      <c r="I81">
        <v>0</v>
      </c>
      <c r="J81" t="s">
        <v>49</v>
      </c>
      <c r="K81">
        <v>75</v>
      </c>
      <c r="L81">
        <v>-4</v>
      </c>
    </row>
    <row r="82" spans="1:12">
      <c r="A82" s="2" t="s">
        <v>39</v>
      </c>
      <c r="B82" s="2" t="s">
        <v>25</v>
      </c>
      <c r="C82" s="2">
        <v>30</v>
      </c>
      <c r="D82">
        <v>0</v>
      </c>
      <c r="E82">
        <v>-30</v>
      </c>
      <c r="F82">
        <v>2</v>
      </c>
      <c r="G82">
        <v>1</v>
      </c>
      <c r="H82">
        <v>75</v>
      </c>
      <c r="I82">
        <v>0</v>
      </c>
      <c r="J82" t="s">
        <v>49</v>
      </c>
      <c r="K82">
        <v>75</v>
      </c>
      <c r="L82">
        <v>-5</v>
      </c>
    </row>
    <row r="83" spans="1:12">
      <c r="A83" s="2" t="s">
        <v>39</v>
      </c>
      <c r="B83" s="2" t="s">
        <v>25</v>
      </c>
      <c r="C83" s="2">
        <v>30</v>
      </c>
      <c r="D83">
        <v>0</v>
      </c>
      <c r="E83">
        <v>-30</v>
      </c>
      <c r="F83">
        <v>2</v>
      </c>
      <c r="G83">
        <v>1</v>
      </c>
      <c r="H83">
        <v>75</v>
      </c>
      <c r="I83">
        <v>0</v>
      </c>
      <c r="J83" t="s">
        <v>49</v>
      </c>
      <c r="K83">
        <v>75</v>
      </c>
      <c r="L83">
        <v>-6</v>
      </c>
    </row>
    <row r="84" spans="1:12">
      <c r="A84" s="2" t="s">
        <v>39</v>
      </c>
      <c r="B84" s="2" t="s">
        <v>25</v>
      </c>
      <c r="C84" s="2">
        <v>30</v>
      </c>
      <c r="D84">
        <v>0</v>
      </c>
      <c r="E84">
        <v>-30</v>
      </c>
      <c r="F84">
        <v>2</v>
      </c>
      <c r="G84">
        <v>1</v>
      </c>
      <c r="H84">
        <v>75</v>
      </c>
      <c r="I84">
        <v>0</v>
      </c>
      <c r="J84" t="s">
        <v>49</v>
      </c>
      <c r="K84">
        <v>75</v>
      </c>
      <c r="L84">
        <v>-7</v>
      </c>
    </row>
    <row r="85" spans="1:12">
      <c r="A85" s="2" t="s">
        <v>39</v>
      </c>
      <c r="B85" s="2" t="s">
        <v>25</v>
      </c>
      <c r="C85" s="2">
        <v>30</v>
      </c>
      <c r="D85">
        <v>0</v>
      </c>
      <c r="E85">
        <v>-30</v>
      </c>
      <c r="F85">
        <v>2</v>
      </c>
      <c r="G85">
        <v>1</v>
      </c>
      <c r="H85">
        <v>75</v>
      </c>
      <c r="I85">
        <v>0</v>
      </c>
      <c r="J85" t="s">
        <v>49</v>
      </c>
      <c r="K85">
        <v>75</v>
      </c>
      <c r="L85">
        <v>-8</v>
      </c>
    </row>
    <row r="86" spans="1:12">
      <c r="A86" s="2" t="s">
        <v>39</v>
      </c>
      <c r="B86" s="2" t="s">
        <v>25</v>
      </c>
      <c r="C86" s="2">
        <v>30</v>
      </c>
      <c r="D86">
        <v>0</v>
      </c>
      <c r="E86">
        <v>-30</v>
      </c>
      <c r="F86">
        <v>2</v>
      </c>
      <c r="G86">
        <v>1</v>
      </c>
      <c r="H86">
        <v>75</v>
      </c>
      <c r="I86">
        <v>0</v>
      </c>
      <c r="J86" t="s">
        <v>49</v>
      </c>
      <c r="K86">
        <v>75</v>
      </c>
      <c r="L86">
        <v>-9</v>
      </c>
    </row>
    <row r="87" spans="1:12">
      <c r="A87" s="2" t="s">
        <v>39</v>
      </c>
      <c r="B87" s="2" t="s">
        <v>25</v>
      </c>
      <c r="C87" s="2">
        <v>30</v>
      </c>
      <c r="D87">
        <v>0</v>
      </c>
      <c r="E87">
        <v>-30</v>
      </c>
      <c r="F87">
        <v>2</v>
      </c>
      <c r="G87">
        <v>1</v>
      </c>
      <c r="H87">
        <v>75</v>
      </c>
      <c r="I87">
        <v>0</v>
      </c>
      <c r="J87" t="s">
        <v>49</v>
      </c>
      <c r="K87">
        <v>75</v>
      </c>
      <c r="L87">
        <v>-10</v>
      </c>
    </row>
    <row r="88" spans="1:12">
      <c r="A88" s="2" t="s">
        <v>39</v>
      </c>
      <c r="B88" s="2" t="s">
        <v>25</v>
      </c>
      <c r="C88" s="2">
        <v>30</v>
      </c>
      <c r="D88">
        <v>0</v>
      </c>
      <c r="E88">
        <v>-30</v>
      </c>
      <c r="F88">
        <v>2</v>
      </c>
      <c r="G88">
        <v>1</v>
      </c>
      <c r="H88">
        <v>75</v>
      </c>
      <c r="I88">
        <v>0</v>
      </c>
      <c r="J88" t="s">
        <v>49</v>
      </c>
      <c r="K88">
        <v>75</v>
      </c>
      <c r="L88">
        <v>-11</v>
      </c>
    </row>
    <row r="89" spans="1:12">
      <c r="A89" s="2" t="s">
        <v>39</v>
      </c>
      <c r="B89" s="2" t="s">
        <v>25</v>
      </c>
      <c r="C89" s="2">
        <v>30</v>
      </c>
      <c r="D89">
        <v>0</v>
      </c>
      <c r="E89">
        <v>-30</v>
      </c>
      <c r="F89">
        <v>2</v>
      </c>
      <c r="G89">
        <v>1</v>
      </c>
      <c r="H89">
        <v>75</v>
      </c>
      <c r="I89">
        <v>0</v>
      </c>
      <c r="J89" t="s">
        <v>49</v>
      </c>
      <c r="K89">
        <v>75</v>
      </c>
      <c r="L89">
        <v>-12</v>
      </c>
    </row>
    <row r="90" spans="1:12">
      <c r="A90" s="2" t="s">
        <v>39</v>
      </c>
      <c r="B90" s="2" t="s">
        <v>25</v>
      </c>
      <c r="C90" s="2">
        <v>30</v>
      </c>
      <c r="D90">
        <v>0</v>
      </c>
      <c r="E90">
        <v>-30</v>
      </c>
      <c r="F90">
        <v>2</v>
      </c>
      <c r="G90">
        <v>1</v>
      </c>
      <c r="H90">
        <v>75</v>
      </c>
      <c r="I90">
        <v>0</v>
      </c>
      <c r="J90" t="s">
        <v>49</v>
      </c>
      <c r="K90">
        <v>75</v>
      </c>
      <c r="L90">
        <v>-13</v>
      </c>
    </row>
    <row r="91" spans="1:12">
      <c r="A91" s="2" t="s">
        <v>39</v>
      </c>
      <c r="B91" s="2" t="s">
        <v>25</v>
      </c>
      <c r="C91" s="2">
        <v>30</v>
      </c>
      <c r="D91">
        <v>0</v>
      </c>
      <c r="E91">
        <v>-30</v>
      </c>
      <c r="F91">
        <v>2</v>
      </c>
      <c r="G91">
        <v>1</v>
      </c>
      <c r="H91">
        <v>75</v>
      </c>
      <c r="I91">
        <v>0</v>
      </c>
      <c r="J91" t="s">
        <v>49</v>
      </c>
      <c r="K91">
        <v>75</v>
      </c>
      <c r="L91">
        <v>-14</v>
      </c>
    </row>
    <row r="92" spans="1:12">
      <c r="A92" s="2" t="s">
        <v>39</v>
      </c>
      <c r="B92" s="2" t="s">
        <v>25</v>
      </c>
      <c r="C92" s="2">
        <v>30</v>
      </c>
      <c r="D92">
        <v>0</v>
      </c>
      <c r="E92">
        <v>-30</v>
      </c>
      <c r="F92">
        <v>2</v>
      </c>
      <c r="G92">
        <v>1</v>
      </c>
      <c r="H92">
        <v>75</v>
      </c>
      <c r="I92">
        <v>0</v>
      </c>
      <c r="J92" t="s">
        <v>49</v>
      </c>
      <c r="K92">
        <v>75</v>
      </c>
      <c r="L92">
        <v>-15</v>
      </c>
    </row>
    <row r="93" spans="1:12">
      <c r="A93" s="2" t="s">
        <v>39</v>
      </c>
      <c r="B93" s="2" t="s">
        <v>25</v>
      </c>
      <c r="C93" s="2">
        <v>30</v>
      </c>
      <c r="D93">
        <v>0</v>
      </c>
      <c r="E93">
        <v>-30</v>
      </c>
      <c r="F93">
        <v>2</v>
      </c>
      <c r="G93">
        <v>1</v>
      </c>
      <c r="H93">
        <v>75</v>
      </c>
      <c r="I93">
        <v>0</v>
      </c>
      <c r="J93" t="s">
        <v>49</v>
      </c>
      <c r="K93">
        <v>75</v>
      </c>
      <c r="L93">
        <v>-16</v>
      </c>
    </row>
    <row r="94" spans="1:12">
      <c r="A94" s="2" t="s">
        <v>39</v>
      </c>
      <c r="B94" s="2" t="s">
        <v>25</v>
      </c>
      <c r="C94" s="2">
        <v>30</v>
      </c>
      <c r="D94">
        <v>0</v>
      </c>
      <c r="E94">
        <v>-30</v>
      </c>
      <c r="F94">
        <v>2</v>
      </c>
      <c r="G94">
        <v>1</v>
      </c>
      <c r="H94">
        <v>75</v>
      </c>
      <c r="I94">
        <v>0</v>
      </c>
      <c r="J94" t="s">
        <v>49</v>
      </c>
      <c r="K94">
        <v>75</v>
      </c>
      <c r="L94">
        <v>-17</v>
      </c>
    </row>
    <row r="95" spans="1:12">
      <c r="A95" s="2" t="s">
        <v>39</v>
      </c>
      <c r="B95" s="2" t="s">
        <v>25</v>
      </c>
      <c r="C95" s="2">
        <v>30</v>
      </c>
      <c r="D95">
        <v>0</v>
      </c>
      <c r="E95">
        <v>-30</v>
      </c>
      <c r="F95">
        <v>2</v>
      </c>
      <c r="G95">
        <v>1</v>
      </c>
      <c r="H95">
        <v>75</v>
      </c>
      <c r="I95">
        <v>0</v>
      </c>
      <c r="J95" t="s">
        <v>49</v>
      </c>
      <c r="K95">
        <v>75</v>
      </c>
      <c r="L95">
        <v>-18</v>
      </c>
    </row>
    <row r="96" spans="1:12">
      <c r="A96" s="2" t="s">
        <v>39</v>
      </c>
      <c r="B96" s="2" t="s">
        <v>25</v>
      </c>
      <c r="C96" s="2">
        <v>30</v>
      </c>
      <c r="D96">
        <v>0</v>
      </c>
      <c r="E96">
        <v>-30</v>
      </c>
      <c r="F96">
        <v>2</v>
      </c>
      <c r="G96">
        <v>1</v>
      </c>
      <c r="H96">
        <v>75</v>
      </c>
      <c r="I96">
        <v>0</v>
      </c>
      <c r="J96" t="s">
        <v>49</v>
      </c>
      <c r="K96">
        <v>75</v>
      </c>
      <c r="L96">
        <v>-19</v>
      </c>
    </row>
    <row r="97" spans="1:12">
      <c r="A97" s="2" t="s">
        <v>39</v>
      </c>
      <c r="B97" s="2" t="s">
        <v>25</v>
      </c>
      <c r="C97" s="2">
        <v>30</v>
      </c>
      <c r="D97">
        <v>0</v>
      </c>
      <c r="E97">
        <v>-30</v>
      </c>
      <c r="F97">
        <v>2</v>
      </c>
      <c r="G97">
        <v>1</v>
      </c>
      <c r="H97">
        <v>75</v>
      </c>
      <c r="I97">
        <v>0</v>
      </c>
      <c r="J97" t="s">
        <v>49</v>
      </c>
      <c r="K97">
        <v>75</v>
      </c>
      <c r="L97">
        <v>-20</v>
      </c>
    </row>
    <row r="98" spans="1:12">
      <c r="A98" s="2" t="s">
        <v>39</v>
      </c>
      <c r="B98" s="2" t="s">
        <v>25</v>
      </c>
      <c r="C98" s="2">
        <v>30</v>
      </c>
      <c r="D98">
        <v>0</v>
      </c>
      <c r="E98">
        <v>-30</v>
      </c>
      <c r="F98">
        <v>2</v>
      </c>
      <c r="G98">
        <v>1</v>
      </c>
      <c r="H98">
        <v>75</v>
      </c>
      <c r="I98">
        <v>0</v>
      </c>
      <c r="J98" t="s">
        <v>49</v>
      </c>
      <c r="K98">
        <v>75</v>
      </c>
      <c r="L98">
        <v>-21</v>
      </c>
    </row>
    <row r="99" spans="1:12">
      <c r="A99" s="2" t="s">
        <v>39</v>
      </c>
      <c r="B99" s="2" t="s">
        <v>25</v>
      </c>
      <c r="C99" s="2">
        <v>30</v>
      </c>
      <c r="D99">
        <v>0</v>
      </c>
      <c r="E99">
        <v>-30</v>
      </c>
      <c r="F99">
        <v>2</v>
      </c>
      <c r="G99">
        <v>1</v>
      </c>
      <c r="H99">
        <v>75</v>
      </c>
      <c r="I99">
        <v>0</v>
      </c>
      <c r="J99" t="s">
        <v>49</v>
      </c>
      <c r="K99">
        <v>75</v>
      </c>
      <c r="L99">
        <v>-22</v>
      </c>
    </row>
    <row r="100" spans="1:12">
      <c r="A100" s="2" t="s">
        <v>39</v>
      </c>
      <c r="B100" s="2" t="s">
        <v>25</v>
      </c>
      <c r="C100" s="2">
        <v>30</v>
      </c>
      <c r="D100">
        <v>0</v>
      </c>
      <c r="E100">
        <v>-30</v>
      </c>
      <c r="F100">
        <v>2</v>
      </c>
      <c r="G100">
        <v>1</v>
      </c>
      <c r="H100">
        <v>75</v>
      </c>
      <c r="I100">
        <v>0</v>
      </c>
      <c r="J100" t="s">
        <v>49</v>
      </c>
      <c r="K100">
        <v>75</v>
      </c>
      <c r="L100">
        <v>-23</v>
      </c>
    </row>
    <row r="101" spans="1:12">
      <c r="A101" s="2" t="s">
        <v>39</v>
      </c>
      <c r="B101" s="2" t="s">
        <v>25</v>
      </c>
      <c r="C101" s="2">
        <v>30</v>
      </c>
      <c r="D101">
        <v>0</v>
      </c>
      <c r="E101">
        <v>-30</v>
      </c>
      <c r="F101">
        <v>2</v>
      </c>
      <c r="G101">
        <v>1</v>
      </c>
      <c r="H101">
        <v>75</v>
      </c>
      <c r="I101">
        <v>0</v>
      </c>
      <c r="J101" t="s">
        <v>49</v>
      </c>
      <c r="K101">
        <v>75</v>
      </c>
      <c r="L101">
        <v>-24</v>
      </c>
    </row>
    <row r="102" spans="1:12">
      <c r="A102" s="2" t="s">
        <v>39</v>
      </c>
      <c r="B102" s="2" t="s">
        <v>25</v>
      </c>
      <c r="C102" s="2">
        <v>30</v>
      </c>
      <c r="D102">
        <v>0</v>
      </c>
      <c r="E102">
        <v>-30</v>
      </c>
      <c r="F102">
        <v>2</v>
      </c>
      <c r="G102">
        <v>1</v>
      </c>
      <c r="H102">
        <v>75</v>
      </c>
      <c r="I102">
        <v>0</v>
      </c>
      <c r="J102" t="s">
        <v>49</v>
      </c>
      <c r="K102">
        <v>75</v>
      </c>
      <c r="L102">
        <v>-25</v>
      </c>
    </row>
    <row r="103" spans="1:12">
      <c r="A103" s="2" t="s">
        <v>39</v>
      </c>
      <c r="B103" s="2" t="s">
        <v>25</v>
      </c>
      <c r="C103" s="2">
        <v>30</v>
      </c>
      <c r="D103">
        <v>0</v>
      </c>
      <c r="E103">
        <v>-30</v>
      </c>
      <c r="F103">
        <v>2</v>
      </c>
      <c r="G103">
        <v>1</v>
      </c>
      <c r="H103">
        <v>75</v>
      </c>
      <c r="I103">
        <v>0</v>
      </c>
      <c r="J103" t="s">
        <v>49</v>
      </c>
      <c r="K103">
        <v>75</v>
      </c>
      <c r="L103">
        <v>-26</v>
      </c>
    </row>
    <row r="104" spans="1:12">
      <c r="A104" s="2" t="s">
        <v>39</v>
      </c>
      <c r="B104" s="2" t="s">
        <v>25</v>
      </c>
      <c r="C104" s="2">
        <v>30</v>
      </c>
      <c r="D104">
        <v>0</v>
      </c>
      <c r="E104">
        <v>-30</v>
      </c>
      <c r="F104">
        <v>2</v>
      </c>
      <c r="G104">
        <v>1</v>
      </c>
      <c r="H104">
        <v>75</v>
      </c>
      <c r="I104">
        <v>0</v>
      </c>
      <c r="J104" t="s">
        <v>49</v>
      </c>
      <c r="K104">
        <v>75</v>
      </c>
      <c r="L104">
        <v>-27</v>
      </c>
    </row>
    <row r="105" spans="1:12">
      <c r="A105" s="2" t="s">
        <v>39</v>
      </c>
      <c r="B105" s="2" t="s">
        <v>25</v>
      </c>
      <c r="C105" s="2">
        <v>30</v>
      </c>
      <c r="D105">
        <v>0</v>
      </c>
      <c r="E105">
        <v>-30</v>
      </c>
      <c r="F105">
        <v>2</v>
      </c>
      <c r="G105">
        <v>1</v>
      </c>
      <c r="H105">
        <v>75</v>
      </c>
      <c r="I105">
        <v>0</v>
      </c>
      <c r="J105" t="s">
        <v>49</v>
      </c>
      <c r="K105">
        <v>75</v>
      </c>
      <c r="L105">
        <v>-28</v>
      </c>
    </row>
    <row r="106" spans="1:12">
      <c r="A106" s="2" t="s">
        <v>39</v>
      </c>
      <c r="B106" s="2" t="s">
        <v>25</v>
      </c>
      <c r="C106" s="2">
        <v>30</v>
      </c>
      <c r="D106">
        <v>0</v>
      </c>
      <c r="E106">
        <v>-30</v>
      </c>
      <c r="F106">
        <v>2</v>
      </c>
      <c r="G106">
        <v>1</v>
      </c>
      <c r="H106">
        <v>75</v>
      </c>
      <c r="I106">
        <v>0</v>
      </c>
      <c r="J106" t="s">
        <v>49</v>
      </c>
      <c r="K106">
        <v>75</v>
      </c>
      <c r="L106">
        <v>-29</v>
      </c>
    </row>
    <row r="107" spans="1:12">
      <c r="A107" s="2" t="s">
        <v>39</v>
      </c>
      <c r="B107" s="2" t="s">
        <v>48</v>
      </c>
      <c r="C107" s="2">
        <v>83</v>
      </c>
      <c r="D107">
        <v>83</v>
      </c>
      <c r="E107">
        <v>0</v>
      </c>
      <c r="F107">
        <v>3</v>
      </c>
      <c r="G107">
        <v>2</v>
      </c>
      <c r="H107">
        <v>75</v>
      </c>
      <c r="I107">
        <v>-30</v>
      </c>
      <c r="J107" t="s">
        <v>49</v>
      </c>
      <c r="K107">
        <v>75</v>
      </c>
      <c r="L107">
        <v>-30</v>
      </c>
    </row>
    <row r="108" spans="1:12">
      <c r="A108" s="2" t="s">
        <v>39</v>
      </c>
      <c r="B108" s="2" t="s">
        <v>48</v>
      </c>
      <c r="C108" s="2">
        <v>83</v>
      </c>
      <c r="D108">
        <v>83</v>
      </c>
      <c r="E108">
        <v>0</v>
      </c>
      <c r="F108">
        <v>3</v>
      </c>
      <c r="G108">
        <v>2</v>
      </c>
      <c r="H108">
        <v>75</v>
      </c>
      <c r="I108">
        <v>-30</v>
      </c>
      <c r="J108" t="s">
        <v>49</v>
      </c>
      <c r="K108">
        <v>76</v>
      </c>
      <c r="L108">
        <v>-30</v>
      </c>
    </row>
    <row r="109" spans="1:12">
      <c r="A109" s="2" t="s">
        <v>39</v>
      </c>
      <c r="B109" s="2" t="s">
        <v>48</v>
      </c>
      <c r="C109" s="2">
        <v>83</v>
      </c>
      <c r="D109">
        <v>83</v>
      </c>
      <c r="E109">
        <v>0</v>
      </c>
      <c r="F109">
        <v>3</v>
      </c>
      <c r="G109">
        <v>2</v>
      </c>
      <c r="H109">
        <v>75</v>
      </c>
      <c r="I109">
        <v>-30</v>
      </c>
      <c r="J109" t="s">
        <v>49</v>
      </c>
      <c r="K109">
        <v>77</v>
      </c>
      <c r="L109">
        <v>-30</v>
      </c>
    </row>
    <row r="110" spans="1:12">
      <c r="A110" s="2" t="s">
        <v>39</v>
      </c>
      <c r="B110" s="2" t="s">
        <v>48</v>
      </c>
      <c r="C110" s="2">
        <v>83</v>
      </c>
      <c r="D110">
        <v>83</v>
      </c>
      <c r="E110">
        <v>0</v>
      </c>
      <c r="F110">
        <v>3</v>
      </c>
      <c r="G110">
        <v>2</v>
      </c>
      <c r="H110">
        <v>75</v>
      </c>
      <c r="I110">
        <v>-30</v>
      </c>
      <c r="J110" t="s">
        <v>49</v>
      </c>
      <c r="K110">
        <v>78</v>
      </c>
      <c r="L110">
        <v>-30</v>
      </c>
    </row>
    <row r="111" spans="1:12">
      <c r="A111" s="2" t="s">
        <v>39</v>
      </c>
      <c r="B111" s="2" t="s">
        <v>48</v>
      </c>
      <c r="C111" s="2">
        <v>83</v>
      </c>
      <c r="D111">
        <v>83</v>
      </c>
      <c r="E111">
        <v>0</v>
      </c>
      <c r="F111">
        <v>3</v>
      </c>
      <c r="G111">
        <v>2</v>
      </c>
      <c r="H111">
        <v>75</v>
      </c>
      <c r="I111">
        <v>-30</v>
      </c>
      <c r="J111" t="s">
        <v>49</v>
      </c>
      <c r="K111">
        <v>79</v>
      </c>
      <c r="L111">
        <v>-30</v>
      </c>
    </row>
    <row r="112" spans="1:12">
      <c r="A112" s="2" t="s">
        <v>39</v>
      </c>
      <c r="B112" s="2" t="s">
        <v>48</v>
      </c>
      <c r="C112" s="2">
        <v>83</v>
      </c>
      <c r="D112">
        <v>83</v>
      </c>
      <c r="E112">
        <v>0</v>
      </c>
      <c r="F112">
        <v>3</v>
      </c>
      <c r="G112">
        <v>2</v>
      </c>
      <c r="H112">
        <v>75</v>
      </c>
      <c r="I112">
        <v>-30</v>
      </c>
      <c r="J112" t="s">
        <v>49</v>
      </c>
      <c r="K112">
        <v>80</v>
      </c>
      <c r="L112">
        <v>-30</v>
      </c>
    </row>
    <row r="113" spans="1:12">
      <c r="A113" s="2" t="s">
        <v>39</v>
      </c>
      <c r="B113" s="2" t="s">
        <v>48</v>
      </c>
      <c r="C113" s="2">
        <v>83</v>
      </c>
      <c r="D113">
        <v>83</v>
      </c>
      <c r="E113">
        <v>0</v>
      </c>
      <c r="F113">
        <v>3</v>
      </c>
      <c r="G113">
        <v>2</v>
      </c>
      <c r="H113">
        <v>75</v>
      </c>
      <c r="I113">
        <v>-30</v>
      </c>
      <c r="J113" t="s">
        <v>49</v>
      </c>
      <c r="K113">
        <v>81</v>
      </c>
      <c r="L113">
        <v>-30</v>
      </c>
    </row>
    <row r="114" spans="1:12">
      <c r="A114" s="2" t="s">
        <v>39</v>
      </c>
      <c r="B114" s="2" t="s">
        <v>48</v>
      </c>
      <c r="C114" s="2">
        <v>83</v>
      </c>
      <c r="D114">
        <v>83</v>
      </c>
      <c r="E114">
        <v>0</v>
      </c>
      <c r="F114">
        <v>3</v>
      </c>
      <c r="G114">
        <v>2</v>
      </c>
      <c r="H114">
        <v>75</v>
      </c>
      <c r="I114">
        <v>-30</v>
      </c>
      <c r="J114" t="s">
        <v>49</v>
      </c>
      <c r="K114">
        <v>82</v>
      </c>
      <c r="L114">
        <v>-30</v>
      </c>
    </row>
    <row r="115" spans="1:12">
      <c r="A115" s="2" t="s">
        <v>39</v>
      </c>
      <c r="B115" s="2" t="s">
        <v>48</v>
      </c>
      <c r="C115" s="2">
        <v>83</v>
      </c>
      <c r="D115">
        <v>83</v>
      </c>
      <c r="E115">
        <v>0</v>
      </c>
      <c r="F115">
        <v>3</v>
      </c>
      <c r="G115">
        <v>2</v>
      </c>
      <c r="H115">
        <v>75</v>
      </c>
      <c r="I115">
        <v>-30</v>
      </c>
      <c r="J115" t="s">
        <v>49</v>
      </c>
      <c r="K115">
        <v>83</v>
      </c>
      <c r="L115">
        <v>-30</v>
      </c>
    </row>
    <row r="116" spans="1:12">
      <c r="A116" s="2" t="s">
        <v>39</v>
      </c>
      <c r="B116" s="2" t="s">
        <v>48</v>
      </c>
      <c r="C116" s="2">
        <v>83</v>
      </c>
      <c r="D116">
        <v>83</v>
      </c>
      <c r="E116">
        <v>0</v>
      </c>
      <c r="F116">
        <v>3</v>
      </c>
      <c r="G116">
        <v>2</v>
      </c>
      <c r="H116">
        <v>75</v>
      </c>
      <c r="I116">
        <v>-30</v>
      </c>
      <c r="J116" t="s">
        <v>49</v>
      </c>
      <c r="K116">
        <v>84</v>
      </c>
      <c r="L116">
        <v>-30</v>
      </c>
    </row>
    <row r="117" spans="1:12">
      <c r="A117" s="2" t="s">
        <v>39</v>
      </c>
      <c r="B117" s="2" t="s">
        <v>48</v>
      </c>
      <c r="C117" s="2">
        <v>83</v>
      </c>
      <c r="D117">
        <v>83</v>
      </c>
      <c r="E117">
        <v>0</v>
      </c>
      <c r="F117">
        <v>3</v>
      </c>
      <c r="G117">
        <v>2</v>
      </c>
      <c r="H117">
        <v>75</v>
      </c>
      <c r="I117">
        <v>-30</v>
      </c>
      <c r="J117" t="s">
        <v>49</v>
      </c>
      <c r="K117">
        <v>85</v>
      </c>
      <c r="L117">
        <v>-30</v>
      </c>
    </row>
    <row r="118" spans="1:12">
      <c r="A118" s="2" t="s">
        <v>39</v>
      </c>
      <c r="B118" s="2" t="s">
        <v>48</v>
      </c>
      <c r="C118" s="2">
        <v>83</v>
      </c>
      <c r="D118">
        <v>83</v>
      </c>
      <c r="E118">
        <v>0</v>
      </c>
      <c r="F118">
        <v>3</v>
      </c>
      <c r="G118">
        <v>2</v>
      </c>
      <c r="H118">
        <v>75</v>
      </c>
      <c r="I118">
        <v>-30</v>
      </c>
      <c r="J118" t="s">
        <v>49</v>
      </c>
      <c r="K118">
        <v>86</v>
      </c>
      <c r="L118">
        <v>-30</v>
      </c>
    </row>
    <row r="119" spans="1:12">
      <c r="A119" s="2" t="s">
        <v>39</v>
      </c>
      <c r="B119" s="2" t="s">
        <v>48</v>
      </c>
      <c r="C119" s="2">
        <v>83</v>
      </c>
      <c r="D119">
        <v>83</v>
      </c>
      <c r="E119">
        <v>0</v>
      </c>
      <c r="F119">
        <v>3</v>
      </c>
      <c r="G119">
        <v>2</v>
      </c>
      <c r="H119">
        <v>75</v>
      </c>
      <c r="I119">
        <v>-30</v>
      </c>
      <c r="J119" t="s">
        <v>49</v>
      </c>
      <c r="K119">
        <v>87</v>
      </c>
      <c r="L119">
        <v>-30</v>
      </c>
    </row>
    <row r="120" spans="1:12">
      <c r="A120" s="2" t="s">
        <v>39</v>
      </c>
      <c r="B120" s="2" t="s">
        <v>48</v>
      </c>
      <c r="C120" s="2">
        <v>83</v>
      </c>
      <c r="D120">
        <v>83</v>
      </c>
      <c r="E120">
        <v>0</v>
      </c>
      <c r="F120">
        <v>3</v>
      </c>
      <c r="G120">
        <v>2</v>
      </c>
      <c r="H120">
        <v>75</v>
      </c>
      <c r="I120">
        <v>-30</v>
      </c>
      <c r="J120" t="s">
        <v>49</v>
      </c>
      <c r="K120">
        <v>88</v>
      </c>
      <c r="L120">
        <v>-30</v>
      </c>
    </row>
    <row r="121" spans="1:12">
      <c r="A121" s="2" t="s">
        <v>39</v>
      </c>
      <c r="B121" s="2" t="s">
        <v>48</v>
      </c>
      <c r="C121" s="2">
        <v>83</v>
      </c>
      <c r="D121">
        <v>83</v>
      </c>
      <c r="E121">
        <v>0</v>
      </c>
      <c r="F121">
        <v>3</v>
      </c>
      <c r="G121">
        <v>2</v>
      </c>
      <c r="H121">
        <v>75</v>
      </c>
      <c r="I121">
        <v>-30</v>
      </c>
      <c r="J121" t="s">
        <v>49</v>
      </c>
      <c r="K121">
        <v>89</v>
      </c>
      <c r="L121">
        <v>-30</v>
      </c>
    </row>
    <row r="122" spans="1:12">
      <c r="A122" s="2" t="s">
        <v>39</v>
      </c>
      <c r="B122" s="2" t="s">
        <v>48</v>
      </c>
      <c r="C122" s="2">
        <v>83</v>
      </c>
      <c r="D122">
        <v>83</v>
      </c>
      <c r="E122">
        <v>0</v>
      </c>
      <c r="F122">
        <v>3</v>
      </c>
      <c r="G122">
        <v>2</v>
      </c>
      <c r="H122">
        <v>75</v>
      </c>
      <c r="I122">
        <v>-30</v>
      </c>
      <c r="J122" t="s">
        <v>49</v>
      </c>
      <c r="K122">
        <v>90</v>
      </c>
      <c r="L122">
        <v>-30</v>
      </c>
    </row>
    <row r="123" spans="1:12">
      <c r="A123" s="2" t="s">
        <v>39</v>
      </c>
      <c r="B123" s="2" t="s">
        <v>48</v>
      </c>
      <c r="C123" s="2">
        <v>83</v>
      </c>
      <c r="D123">
        <v>83</v>
      </c>
      <c r="E123">
        <v>0</v>
      </c>
      <c r="F123">
        <v>3</v>
      </c>
      <c r="G123">
        <v>2</v>
      </c>
      <c r="H123">
        <v>75</v>
      </c>
      <c r="I123">
        <v>-30</v>
      </c>
      <c r="J123" t="s">
        <v>49</v>
      </c>
      <c r="K123">
        <v>91</v>
      </c>
      <c r="L123">
        <v>-30</v>
      </c>
    </row>
    <row r="124" spans="1:12">
      <c r="A124" s="2" t="s">
        <v>39</v>
      </c>
      <c r="B124" s="2" t="s">
        <v>48</v>
      </c>
      <c r="C124" s="2">
        <v>83</v>
      </c>
      <c r="D124">
        <v>83</v>
      </c>
      <c r="E124">
        <v>0</v>
      </c>
      <c r="F124">
        <v>3</v>
      </c>
      <c r="G124">
        <v>2</v>
      </c>
      <c r="H124">
        <v>75</v>
      </c>
      <c r="I124">
        <v>-30</v>
      </c>
      <c r="J124" t="s">
        <v>49</v>
      </c>
      <c r="K124">
        <v>92</v>
      </c>
      <c r="L124">
        <v>-30</v>
      </c>
    </row>
    <row r="125" spans="1:12">
      <c r="A125" s="2" t="s">
        <v>39</v>
      </c>
      <c r="B125" s="2" t="s">
        <v>48</v>
      </c>
      <c r="C125" s="2">
        <v>83</v>
      </c>
      <c r="D125">
        <v>83</v>
      </c>
      <c r="E125">
        <v>0</v>
      </c>
      <c r="F125">
        <v>3</v>
      </c>
      <c r="G125">
        <v>2</v>
      </c>
      <c r="H125">
        <v>75</v>
      </c>
      <c r="I125">
        <v>-30</v>
      </c>
      <c r="J125" t="s">
        <v>49</v>
      </c>
      <c r="K125">
        <v>93</v>
      </c>
      <c r="L125">
        <v>-30</v>
      </c>
    </row>
    <row r="126" spans="1:12">
      <c r="A126" s="2" t="s">
        <v>39</v>
      </c>
      <c r="B126" s="2" t="s">
        <v>48</v>
      </c>
      <c r="C126" s="2">
        <v>83</v>
      </c>
      <c r="D126">
        <v>83</v>
      </c>
      <c r="E126">
        <v>0</v>
      </c>
      <c r="F126">
        <v>3</v>
      </c>
      <c r="G126">
        <v>2</v>
      </c>
      <c r="H126">
        <v>75</v>
      </c>
      <c r="I126">
        <v>-30</v>
      </c>
      <c r="J126" t="s">
        <v>49</v>
      </c>
      <c r="K126">
        <v>94</v>
      </c>
      <c r="L126">
        <v>-30</v>
      </c>
    </row>
    <row r="127" spans="1:12">
      <c r="A127" s="2" t="s">
        <v>39</v>
      </c>
      <c r="B127" s="2" t="s">
        <v>48</v>
      </c>
      <c r="C127" s="2">
        <v>83</v>
      </c>
      <c r="D127">
        <v>83</v>
      </c>
      <c r="E127">
        <v>0</v>
      </c>
      <c r="F127">
        <v>3</v>
      </c>
      <c r="G127">
        <v>2</v>
      </c>
      <c r="H127">
        <v>75</v>
      </c>
      <c r="I127">
        <v>-30</v>
      </c>
      <c r="J127" t="s">
        <v>49</v>
      </c>
      <c r="K127">
        <v>95</v>
      </c>
      <c r="L127">
        <v>-30</v>
      </c>
    </row>
    <row r="128" spans="1:12">
      <c r="A128" s="2" t="s">
        <v>39</v>
      </c>
      <c r="B128" s="2" t="s">
        <v>48</v>
      </c>
      <c r="C128" s="2">
        <v>83</v>
      </c>
      <c r="D128">
        <v>83</v>
      </c>
      <c r="E128">
        <v>0</v>
      </c>
      <c r="F128">
        <v>3</v>
      </c>
      <c r="G128">
        <v>2</v>
      </c>
      <c r="H128">
        <v>75</v>
      </c>
      <c r="I128">
        <v>-30</v>
      </c>
      <c r="J128" t="s">
        <v>49</v>
      </c>
      <c r="K128">
        <v>96</v>
      </c>
      <c r="L128">
        <v>-30</v>
      </c>
    </row>
    <row r="129" spans="1:12">
      <c r="A129" s="2" t="s">
        <v>39</v>
      </c>
      <c r="B129" s="2" t="s">
        <v>48</v>
      </c>
      <c r="C129" s="2">
        <v>83</v>
      </c>
      <c r="D129">
        <v>83</v>
      </c>
      <c r="E129">
        <v>0</v>
      </c>
      <c r="F129">
        <v>3</v>
      </c>
      <c r="G129">
        <v>2</v>
      </c>
      <c r="H129">
        <v>75</v>
      </c>
      <c r="I129">
        <v>-30</v>
      </c>
      <c r="J129" t="s">
        <v>49</v>
      </c>
      <c r="K129">
        <v>97</v>
      </c>
      <c r="L129">
        <v>-30</v>
      </c>
    </row>
    <row r="130" spans="1:12">
      <c r="A130" s="2" t="s">
        <v>39</v>
      </c>
      <c r="B130" s="2" t="s">
        <v>48</v>
      </c>
      <c r="C130" s="2">
        <v>83</v>
      </c>
      <c r="D130">
        <v>83</v>
      </c>
      <c r="E130">
        <v>0</v>
      </c>
      <c r="F130">
        <v>3</v>
      </c>
      <c r="G130">
        <v>2</v>
      </c>
      <c r="H130">
        <v>75</v>
      </c>
      <c r="I130">
        <v>-30</v>
      </c>
      <c r="J130" t="s">
        <v>49</v>
      </c>
      <c r="K130">
        <v>98</v>
      </c>
      <c r="L130">
        <v>-30</v>
      </c>
    </row>
    <row r="131" spans="1:12">
      <c r="A131" s="2" t="s">
        <v>39</v>
      </c>
      <c r="B131" s="2" t="s">
        <v>48</v>
      </c>
      <c r="C131" s="2">
        <v>83</v>
      </c>
      <c r="D131">
        <v>83</v>
      </c>
      <c r="E131">
        <v>0</v>
      </c>
      <c r="F131">
        <v>3</v>
      </c>
      <c r="G131">
        <v>2</v>
      </c>
      <c r="H131">
        <v>75</v>
      </c>
      <c r="I131">
        <v>-30</v>
      </c>
      <c r="J131" t="s">
        <v>49</v>
      </c>
      <c r="K131">
        <v>99</v>
      </c>
      <c r="L131">
        <v>-30</v>
      </c>
    </row>
    <row r="132" spans="1:12">
      <c r="A132" s="2" t="s">
        <v>39</v>
      </c>
      <c r="B132" s="2" t="s">
        <v>48</v>
      </c>
      <c r="C132" s="2">
        <v>83</v>
      </c>
      <c r="D132">
        <v>83</v>
      </c>
      <c r="E132">
        <v>0</v>
      </c>
      <c r="F132">
        <v>3</v>
      </c>
      <c r="G132">
        <v>2</v>
      </c>
      <c r="H132">
        <v>75</v>
      </c>
      <c r="I132">
        <v>-30</v>
      </c>
      <c r="J132" t="s">
        <v>49</v>
      </c>
      <c r="K132">
        <v>100</v>
      </c>
      <c r="L132">
        <v>-30</v>
      </c>
    </row>
    <row r="133" spans="1:12">
      <c r="A133" s="2" t="s">
        <v>39</v>
      </c>
      <c r="B133" s="2" t="s">
        <v>48</v>
      </c>
      <c r="C133" s="2">
        <v>83</v>
      </c>
      <c r="D133">
        <v>83</v>
      </c>
      <c r="E133">
        <v>0</v>
      </c>
      <c r="F133">
        <v>3</v>
      </c>
      <c r="G133">
        <v>2</v>
      </c>
      <c r="H133">
        <v>75</v>
      </c>
      <c r="I133">
        <v>-30</v>
      </c>
      <c r="J133" t="s">
        <v>49</v>
      </c>
      <c r="K133">
        <v>101</v>
      </c>
      <c r="L133">
        <v>-30</v>
      </c>
    </row>
    <row r="134" spans="1:12">
      <c r="A134" s="2" t="s">
        <v>39</v>
      </c>
      <c r="B134" s="2" t="s">
        <v>48</v>
      </c>
      <c r="C134" s="2">
        <v>83</v>
      </c>
      <c r="D134">
        <v>83</v>
      </c>
      <c r="E134">
        <v>0</v>
      </c>
      <c r="F134">
        <v>3</v>
      </c>
      <c r="G134">
        <v>2</v>
      </c>
      <c r="H134">
        <v>75</v>
      </c>
      <c r="I134">
        <v>-30</v>
      </c>
      <c r="J134" t="s">
        <v>49</v>
      </c>
      <c r="K134">
        <v>102</v>
      </c>
      <c r="L134">
        <v>-30</v>
      </c>
    </row>
    <row r="135" spans="1:12">
      <c r="A135" s="2" t="s">
        <v>39</v>
      </c>
      <c r="B135" s="2" t="s">
        <v>48</v>
      </c>
      <c r="C135" s="2">
        <v>83</v>
      </c>
      <c r="D135">
        <v>83</v>
      </c>
      <c r="E135">
        <v>0</v>
      </c>
      <c r="F135">
        <v>3</v>
      </c>
      <c r="G135">
        <v>2</v>
      </c>
      <c r="H135">
        <v>75</v>
      </c>
      <c r="I135">
        <v>-30</v>
      </c>
      <c r="J135" t="s">
        <v>49</v>
      </c>
      <c r="K135">
        <v>103</v>
      </c>
      <c r="L135">
        <v>-30</v>
      </c>
    </row>
    <row r="136" spans="1:12">
      <c r="A136" s="2" t="s">
        <v>39</v>
      </c>
      <c r="B136" s="2" t="s">
        <v>48</v>
      </c>
      <c r="C136" s="2">
        <v>83</v>
      </c>
      <c r="D136">
        <v>83</v>
      </c>
      <c r="E136">
        <v>0</v>
      </c>
      <c r="F136">
        <v>3</v>
      </c>
      <c r="G136">
        <v>2</v>
      </c>
      <c r="H136">
        <v>75</v>
      </c>
      <c r="I136">
        <v>-30</v>
      </c>
      <c r="J136" t="s">
        <v>49</v>
      </c>
      <c r="K136">
        <v>104</v>
      </c>
      <c r="L136">
        <v>-30</v>
      </c>
    </row>
    <row r="137" spans="1:12">
      <c r="A137" s="2" t="s">
        <v>39</v>
      </c>
      <c r="B137" s="2" t="s">
        <v>48</v>
      </c>
      <c r="C137" s="2">
        <v>83</v>
      </c>
      <c r="D137">
        <v>83</v>
      </c>
      <c r="E137">
        <v>0</v>
      </c>
      <c r="F137">
        <v>3</v>
      </c>
      <c r="G137">
        <v>2</v>
      </c>
      <c r="H137">
        <v>75</v>
      </c>
      <c r="I137">
        <v>-30</v>
      </c>
      <c r="J137" t="s">
        <v>49</v>
      </c>
      <c r="K137">
        <v>105</v>
      </c>
      <c r="L137">
        <v>-30</v>
      </c>
    </row>
    <row r="138" spans="1:12">
      <c r="A138" s="2" t="s">
        <v>39</v>
      </c>
      <c r="B138" s="2" t="s">
        <v>48</v>
      </c>
      <c r="C138" s="2">
        <v>83</v>
      </c>
      <c r="D138">
        <v>83</v>
      </c>
      <c r="E138">
        <v>0</v>
      </c>
      <c r="F138">
        <v>3</v>
      </c>
      <c r="G138">
        <v>2</v>
      </c>
      <c r="H138">
        <v>75</v>
      </c>
      <c r="I138">
        <v>-30</v>
      </c>
      <c r="J138" t="s">
        <v>49</v>
      </c>
      <c r="K138">
        <v>106</v>
      </c>
      <c r="L138">
        <v>-30</v>
      </c>
    </row>
    <row r="139" spans="1:12">
      <c r="A139" s="2" t="s">
        <v>39</v>
      </c>
      <c r="B139" s="2" t="s">
        <v>48</v>
      </c>
      <c r="C139" s="2">
        <v>83</v>
      </c>
      <c r="D139">
        <v>83</v>
      </c>
      <c r="E139">
        <v>0</v>
      </c>
      <c r="F139">
        <v>3</v>
      </c>
      <c r="G139">
        <v>2</v>
      </c>
      <c r="H139">
        <v>75</v>
      </c>
      <c r="I139">
        <v>-30</v>
      </c>
      <c r="J139" t="s">
        <v>49</v>
      </c>
      <c r="K139">
        <v>107</v>
      </c>
      <c r="L139">
        <v>-30</v>
      </c>
    </row>
    <row r="140" spans="1:12">
      <c r="A140" s="2" t="s">
        <v>39</v>
      </c>
      <c r="B140" s="2" t="s">
        <v>48</v>
      </c>
      <c r="C140" s="2">
        <v>83</v>
      </c>
      <c r="D140">
        <v>83</v>
      </c>
      <c r="E140">
        <v>0</v>
      </c>
      <c r="F140">
        <v>3</v>
      </c>
      <c r="G140">
        <v>2</v>
      </c>
      <c r="H140">
        <v>75</v>
      </c>
      <c r="I140">
        <v>-30</v>
      </c>
      <c r="J140" t="s">
        <v>49</v>
      </c>
      <c r="K140">
        <v>108</v>
      </c>
      <c r="L140">
        <v>-30</v>
      </c>
    </row>
    <row r="141" spans="1:12">
      <c r="A141" s="2" t="s">
        <v>39</v>
      </c>
      <c r="B141" s="2" t="s">
        <v>48</v>
      </c>
      <c r="C141" s="2">
        <v>83</v>
      </c>
      <c r="D141">
        <v>83</v>
      </c>
      <c r="E141">
        <v>0</v>
      </c>
      <c r="F141">
        <v>3</v>
      </c>
      <c r="G141">
        <v>2</v>
      </c>
      <c r="H141">
        <v>75</v>
      </c>
      <c r="I141">
        <v>-30</v>
      </c>
      <c r="J141" t="s">
        <v>49</v>
      </c>
      <c r="K141">
        <v>109</v>
      </c>
      <c r="L141">
        <v>-30</v>
      </c>
    </row>
    <row r="142" spans="1:12">
      <c r="A142" s="2" t="s">
        <v>39</v>
      </c>
      <c r="B142" s="2" t="s">
        <v>48</v>
      </c>
      <c r="C142" s="2">
        <v>83</v>
      </c>
      <c r="D142">
        <v>83</v>
      </c>
      <c r="E142">
        <v>0</v>
      </c>
      <c r="F142">
        <v>3</v>
      </c>
      <c r="G142">
        <v>2</v>
      </c>
      <c r="H142">
        <v>75</v>
      </c>
      <c r="I142">
        <v>-30</v>
      </c>
      <c r="J142" t="s">
        <v>49</v>
      </c>
      <c r="K142">
        <v>110</v>
      </c>
      <c r="L142">
        <v>-30</v>
      </c>
    </row>
    <row r="143" spans="1:12">
      <c r="A143" s="2" t="s">
        <v>39</v>
      </c>
      <c r="B143" s="2" t="s">
        <v>48</v>
      </c>
      <c r="C143" s="2">
        <v>83</v>
      </c>
      <c r="D143">
        <v>83</v>
      </c>
      <c r="E143">
        <v>0</v>
      </c>
      <c r="F143">
        <v>3</v>
      </c>
      <c r="G143">
        <v>2</v>
      </c>
      <c r="H143">
        <v>75</v>
      </c>
      <c r="I143">
        <v>-30</v>
      </c>
      <c r="J143" t="s">
        <v>49</v>
      </c>
      <c r="K143">
        <v>111</v>
      </c>
      <c r="L143">
        <v>-30</v>
      </c>
    </row>
    <row r="144" spans="1:12">
      <c r="A144" s="2" t="s">
        <v>39</v>
      </c>
      <c r="B144" s="2" t="s">
        <v>48</v>
      </c>
      <c r="C144" s="2">
        <v>83</v>
      </c>
      <c r="D144">
        <v>83</v>
      </c>
      <c r="E144">
        <v>0</v>
      </c>
      <c r="F144">
        <v>3</v>
      </c>
      <c r="G144">
        <v>2</v>
      </c>
      <c r="H144">
        <v>75</v>
      </c>
      <c r="I144">
        <v>-30</v>
      </c>
      <c r="J144" t="s">
        <v>49</v>
      </c>
      <c r="K144">
        <v>112</v>
      </c>
      <c r="L144">
        <v>-30</v>
      </c>
    </row>
    <row r="145" spans="1:12">
      <c r="A145" s="2" t="s">
        <v>39</v>
      </c>
      <c r="B145" s="2" t="s">
        <v>48</v>
      </c>
      <c r="C145" s="2">
        <v>83</v>
      </c>
      <c r="D145">
        <v>83</v>
      </c>
      <c r="E145">
        <v>0</v>
      </c>
      <c r="F145">
        <v>3</v>
      </c>
      <c r="G145">
        <v>2</v>
      </c>
      <c r="H145">
        <v>75</v>
      </c>
      <c r="I145">
        <v>-30</v>
      </c>
      <c r="J145" t="s">
        <v>49</v>
      </c>
      <c r="K145">
        <v>113</v>
      </c>
      <c r="L145">
        <v>-30</v>
      </c>
    </row>
    <row r="146" spans="1:12">
      <c r="A146" s="2" t="s">
        <v>39</v>
      </c>
      <c r="B146" s="2" t="s">
        <v>48</v>
      </c>
      <c r="C146" s="2">
        <v>83</v>
      </c>
      <c r="D146">
        <v>83</v>
      </c>
      <c r="E146">
        <v>0</v>
      </c>
      <c r="F146">
        <v>3</v>
      </c>
      <c r="G146">
        <v>2</v>
      </c>
      <c r="H146">
        <v>75</v>
      </c>
      <c r="I146">
        <v>-30</v>
      </c>
      <c r="J146" t="s">
        <v>49</v>
      </c>
      <c r="K146">
        <v>114</v>
      </c>
      <c r="L146">
        <v>-30</v>
      </c>
    </row>
    <row r="147" spans="1:12">
      <c r="A147" s="2" t="s">
        <v>39</v>
      </c>
      <c r="B147" s="2" t="s">
        <v>48</v>
      </c>
      <c r="C147" s="2">
        <v>83</v>
      </c>
      <c r="D147">
        <v>83</v>
      </c>
      <c r="E147">
        <v>0</v>
      </c>
      <c r="F147">
        <v>3</v>
      </c>
      <c r="G147">
        <v>2</v>
      </c>
      <c r="H147">
        <v>75</v>
      </c>
      <c r="I147">
        <v>-30</v>
      </c>
      <c r="J147" t="s">
        <v>49</v>
      </c>
      <c r="K147">
        <v>115</v>
      </c>
      <c r="L147">
        <v>-30</v>
      </c>
    </row>
    <row r="148" spans="1:12">
      <c r="A148" s="2" t="s">
        <v>39</v>
      </c>
      <c r="B148" s="2" t="s">
        <v>48</v>
      </c>
      <c r="C148" s="2">
        <v>83</v>
      </c>
      <c r="D148">
        <v>83</v>
      </c>
      <c r="E148">
        <v>0</v>
      </c>
      <c r="F148">
        <v>3</v>
      </c>
      <c r="G148">
        <v>2</v>
      </c>
      <c r="H148">
        <v>75</v>
      </c>
      <c r="I148">
        <v>-30</v>
      </c>
      <c r="J148" t="s">
        <v>49</v>
      </c>
      <c r="K148">
        <v>116</v>
      </c>
      <c r="L148">
        <v>-30</v>
      </c>
    </row>
    <row r="149" spans="1:12">
      <c r="A149" s="2" t="s">
        <v>39</v>
      </c>
      <c r="B149" s="2" t="s">
        <v>48</v>
      </c>
      <c r="C149" s="2">
        <v>83</v>
      </c>
      <c r="D149">
        <v>83</v>
      </c>
      <c r="E149">
        <v>0</v>
      </c>
      <c r="F149">
        <v>3</v>
      </c>
      <c r="G149">
        <v>2</v>
      </c>
      <c r="H149">
        <v>75</v>
      </c>
      <c r="I149">
        <v>-30</v>
      </c>
      <c r="J149" t="s">
        <v>49</v>
      </c>
      <c r="K149">
        <v>117</v>
      </c>
      <c r="L149">
        <v>-30</v>
      </c>
    </row>
    <row r="150" spans="1:12">
      <c r="A150" s="2" t="s">
        <v>39</v>
      </c>
      <c r="B150" s="2" t="s">
        <v>48</v>
      </c>
      <c r="C150" s="2">
        <v>83</v>
      </c>
      <c r="D150">
        <v>83</v>
      </c>
      <c r="E150">
        <v>0</v>
      </c>
      <c r="F150">
        <v>3</v>
      </c>
      <c r="G150">
        <v>2</v>
      </c>
      <c r="H150">
        <v>75</v>
      </c>
      <c r="I150">
        <v>-30</v>
      </c>
      <c r="J150" t="s">
        <v>49</v>
      </c>
      <c r="K150">
        <v>118</v>
      </c>
      <c r="L150">
        <v>-30</v>
      </c>
    </row>
    <row r="151" spans="1:12">
      <c r="A151" s="2" t="s">
        <v>39</v>
      </c>
      <c r="B151" s="2" t="s">
        <v>48</v>
      </c>
      <c r="C151" s="2">
        <v>83</v>
      </c>
      <c r="D151">
        <v>83</v>
      </c>
      <c r="E151">
        <v>0</v>
      </c>
      <c r="F151">
        <v>3</v>
      </c>
      <c r="G151">
        <v>2</v>
      </c>
      <c r="H151">
        <v>75</v>
      </c>
      <c r="I151">
        <v>-30</v>
      </c>
      <c r="J151" t="s">
        <v>49</v>
      </c>
      <c r="K151">
        <v>119</v>
      </c>
      <c r="L151">
        <v>-30</v>
      </c>
    </row>
    <row r="152" spans="1:12">
      <c r="A152" s="2" t="s">
        <v>39</v>
      </c>
      <c r="B152" s="2" t="s">
        <v>48</v>
      </c>
      <c r="C152" s="2">
        <v>83</v>
      </c>
      <c r="D152">
        <v>83</v>
      </c>
      <c r="E152">
        <v>0</v>
      </c>
      <c r="F152">
        <v>3</v>
      </c>
      <c r="G152">
        <v>2</v>
      </c>
      <c r="H152">
        <v>75</v>
      </c>
      <c r="I152">
        <v>-30</v>
      </c>
      <c r="J152" t="s">
        <v>49</v>
      </c>
      <c r="K152">
        <v>120</v>
      </c>
      <c r="L152">
        <v>-30</v>
      </c>
    </row>
    <row r="153" spans="1:12">
      <c r="A153" s="2" t="s">
        <v>39</v>
      </c>
      <c r="B153" s="2" t="s">
        <v>48</v>
      </c>
      <c r="C153" s="2">
        <v>83</v>
      </c>
      <c r="D153">
        <v>83</v>
      </c>
      <c r="E153">
        <v>0</v>
      </c>
      <c r="F153">
        <v>3</v>
      </c>
      <c r="G153">
        <v>2</v>
      </c>
      <c r="H153">
        <v>75</v>
      </c>
      <c r="I153">
        <v>-30</v>
      </c>
      <c r="J153" t="s">
        <v>49</v>
      </c>
      <c r="K153">
        <v>121</v>
      </c>
      <c r="L153">
        <v>-30</v>
      </c>
    </row>
    <row r="154" spans="1:12">
      <c r="A154" s="2" t="s">
        <v>39</v>
      </c>
      <c r="B154" s="2" t="s">
        <v>48</v>
      </c>
      <c r="C154" s="2">
        <v>83</v>
      </c>
      <c r="D154">
        <v>83</v>
      </c>
      <c r="E154">
        <v>0</v>
      </c>
      <c r="F154">
        <v>3</v>
      </c>
      <c r="G154">
        <v>2</v>
      </c>
      <c r="H154">
        <v>75</v>
      </c>
      <c r="I154">
        <v>-30</v>
      </c>
      <c r="J154" t="s">
        <v>49</v>
      </c>
      <c r="K154">
        <v>122</v>
      </c>
      <c r="L154">
        <v>-30</v>
      </c>
    </row>
    <row r="155" spans="1:12">
      <c r="A155" s="2" t="s">
        <v>39</v>
      </c>
      <c r="B155" s="2" t="s">
        <v>48</v>
      </c>
      <c r="C155" s="2">
        <v>83</v>
      </c>
      <c r="D155">
        <v>83</v>
      </c>
      <c r="E155">
        <v>0</v>
      </c>
      <c r="F155">
        <v>3</v>
      </c>
      <c r="G155">
        <v>2</v>
      </c>
      <c r="H155">
        <v>75</v>
      </c>
      <c r="I155">
        <v>-30</v>
      </c>
      <c r="J155" t="s">
        <v>49</v>
      </c>
      <c r="K155">
        <v>123</v>
      </c>
      <c r="L155">
        <v>-30</v>
      </c>
    </row>
    <row r="156" spans="1:12">
      <c r="A156" s="2" t="s">
        <v>39</v>
      </c>
      <c r="B156" s="2" t="s">
        <v>48</v>
      </c>
      <c r="C156" s="2">
        <v>83</v>
      </c>
      <c r="D156">
        <v>83</v>
      </c>
      <c r="E156">
        <v>0</v>
      </c>
      <c r="F156">
        <v>3</v>
      </c>
      <c r="G156">
        <v>2</v>
      </c>
      <c r="H156">
        <v>75</v>
      </c>
      <c r="I156">
        <v>-30</v>
      </c>
      <c r="J156" t="s">
        <v>49</v>
      </c>
      <c r="K156">
        <v>124</v>
      </c>
      <c r="L156">
        <v>-30</v>
      </c>
    </row>
    <row r="157" spans="1:12">
      <c r="A157" s="2" t="s">
        <v>39</v>
      </c>
      <c r="B157" s="2" t="s">
        <v>48</v>
      </c>
      <c r="C157" s="2">
        <v>83</v>
      </c>
      <c r="D157">
        <v>83</v>
      </c>
      <c r="E157">
        <v>0</v>
      </c>
      <c r="F157">
        <v>3</v>
      </c>
      <c r="G157">
        <v>2</v>
      </c>
      <c r="H157">
        <v>75</v>
      </c>
      <c r="I157">
        <v>-30</v>
      </c>
      <c r="J157" t="s">
        <v>49</v>
      </c>
      <c r="K157">
        <v>125</v>
      </c>
      <c r="L157">
        <v>-30</v>
      </c>
    </row>
    <row r="158" spans="1:12">
      <c r="A158" s="2" t="s">
        <v>39</v>
      </c>
      <c r="B158" s="2" t="s">
        <v>48</v>
      </c>
      <c r="C158" s="2">
        <v>83</v>
      </c>
      <c r="D158">
        <v>83</v>
      </c>
      <c r="E158">
        <v>0</v>
      </c>
      <c r="F158">
        <v>3</v>
      </c>
      <c r="G158">
        <v>2</v>
      </c>
      <c r="H158">
        <v>75</v>
      </c>
      <c r="I158">
        <v>-30</v>
      </c>
      <c r="J158" t="s">
        <v>49</v>
      </c>
      <c r="K158">
        <v>126</v>
      </c>
      <c r="L158">
        <v>-30</v>
      </c>
    </row>
    <row r="159" spans="1:12">
      <c r="A159" s="2" t="s">
        <v>39</v>
      </c>
      <c r="B159" s="2" t="s">
        <v>48</v>
      </c>
      <c r="C159" s="2">
        <v>83</v>
      </c>
      <c r="D159">
        <v>83</v>
      </c>
      <c r="E159">
        <v>0</v>
      </c>
      <c r="F159">
        <v>3</v>
      </c>
      <c r="G159">
        <v>2</v>
      </c>
      <c r="H159">
        <v>75</v>
      </c>
      <c r="I159">
        <v>-30</v>
      </c>
      <c r="J159" t="s">
        <v>49</v>
      </c>
      <c r="K159">
        <v>127</v>
      </c>
      <c r="L159">
        <v>-30</v>
      </c>
    </row>
    <row r="160" spans="1:12">
      <c r="A160" s="2" t="s">
        <v>39</v>
      </c>
      <c r="B160" s="2" t="s">
        <v>48</v>
      </c>
      <c r="C160" s="2">
        <v>83</v>
      </c>
      <c r="D160">
        <v>83</v>
      </c>
      <c r="E160">
        <v>0</v>
      </c>
      <c r="F160">
        <v>3</v>
      </c>
      <c r="G160">
        <v>2</v>
      </c>
      <c r="H160">
        <v>75</v>
      </c>
      <c r="I160">
        <v>-30</v>
      </c>
      <c r="J160" t="s">
        <v>49</v>
      </c>
      <c r="K160">
        <v>128</v>
      </c>
      <c r="L160">
        <v>-30</v>
      </c>
    </row>
    <row r="161" spans="1:12">
      <c r="A161" s="2" t="s">
        <v>39</v>
      </c>
      <c r="B161" s="2" t="s">
        <v>48</v>
      </c>
      <c r="C161" s="2">
        <v>83</v>
      </c>
      <c r="D161">
        <v>83</v>
      </c>
      <c r="E161">
        <v>0</v>
      </c>
      <c r="F161">
        <v>3</v>
      </c>
      <c r="G161">
        <v>2</v>
      </c>
      <c r="H161">
        <v>75</v>
      </c>
      <c r="I161">
        <v>-30</v>
      </c>
      <c r="J161" t="s">
        <v>49</v>
      </c>
      <c r="K161">
        <v>129</v>
      </c>
      <c r="L161">
        <v>-30</v>
      </c>
    </row>
    <row r="162" spans="1:12">
      <c r="A162" s="2" t="s">
        <v>39</v>
      </c>
      <c r="B162" s="2" t="s">
        <v>48</v>
      </c>
      <c r="C162" s="2">
        <v>83</v>
      </c>
      <c r="D162">
        <v>83</v>
      </c>
      <c r="E162">
        <v>0</v>
      </c>
      <c r="F162">
        <v>3</v>
      </c>
      <c r="G162">
        <v>2</v>
      </c>
      <c r="H162">
        <v>75</v>
      </c>
      <c r="I162">
        <v>-30</v>
      </c>
      <c r="J162" t="s">
        <v>49</v>
      </c>
      <c r="K162">
        <v>130</v>
      </c>
      <c r="L162">
        <v>-30</v>
      </c>
    </row>
    <row r="163" spans="1:12">
      <c r="A163" s="2" t="s">
        <v>39</v>
      </c>
      <c r="B163" s="2" t="s">
        <v>48</v>
      </c>
      <c r="C163" s="2">
        <v>83</v>
      </c>
      <c r="D163">
        <v>83</v>
      </c>
      <c r="E163">
        <v>0</v>
      </c>
      <c r="F163">
        <v>3</v>
      </c>
      <c r="G163">
        <v>2</v>
      </c>
      <c r="H163">
        <v>75</v>
      </c>
      <c r="I163">
        <v>-30</v>
      </c>
      <c r="J163" t="s">
        <v>49</v>
      </c>
      <c r="K163">
        <v>131</v>
      </c>
      <c r="L163">
        <v>-30</v>
      </c>
    </row>
    <row r="164" spans="1:12">
      <c r="A164" s="2" t="s">
        <v>39</v>
      </c>
      <c r="B164" s="2" t="s">
        <v>48</v>
      </c>
      <c r="C164" s="2">
        <v>83</v>
      </c>
      <c r="D164">
        <v>83</v>
      </c>
      <c r="E164">
        <v>0</v>
      </c>
      <c r="F164">
        <v>3</v>
      </c>
      <c r="G164">
        <v>2</v>
      </c>
      <c r="H164">
        <v>75</v>
      </c>
      <c r="I164">
        <v>-30</v>
      </c>
      <c r="J164" t="s">
        <v>49</v>
      </c>
      <c r="K164">
        <v>132</v>
      </c>
      <c r="L164">
        <v>-30</v>
      </c>
    </row>
    <row r="165" spans="1:12">
      <c r="A165" s="2" t="s">
        <v>39</v>
      </c>
      <c r="B165" s="2" t="s">
        <v>48</v>
      </c>
      <c r="C165" s="2">
        <v>83</v>
      </c>
      <c r="D165">
        <v>83</v>
      </c>
      <c r="E165">
        <v>0</v>
      </c>
      <c r="F165">
        <v>3</v>
      </c>
      <c r="G165">
        <v>2</v>
      </c>
      <c r="H165">
        <v>75</v>
      </c>
      <c r="I165">
        <v>-30</v>
      </c>
      <c r="J165" t="s">
        <v>49</v>
      </c>
      <c r="K165">
        <v>133</v>
      </c>
      <c r="L165">
        <v>-30</v>
      </c>
    </row>
    <row r="166" spans="1:12">
      <c r="A166" s="2" t="s">
        <v>39</v>
      </c>
      <c r="B166" s="2" t="s">
        <v>48</v>
      </c>
      <c r="C166" s="2">
        <v>83</v>
      </c>
      <c r="D166">
        <v>83</v>
      </c>
      <c r="E166">
        <v>0</v>
      </c>
      <c r="F166">
        <v>3</v>
      </c>
      <c r="G166">
        <v>2</v>
      </c>
      <c r="H166">
        <v>75</v>
      </c>
      <c r="I166">
        <v>-30</v>
      </c>
      <c r="J166" t="s">
        <v>49</v>
      </c>
      <c r="K166">
        <v>134</v>
      </c>
      <c r="L166">
        <v>-30</v>
      </c>
    </row>
    <row r="167" spans="1:12">
      <c r="A167" s="2" t="s">
        <v>39</v>
      </c>
      <c r="B167" s="2" t="s">
        <v>48</v>
      </c>
      <c r="C167" s="2">
        <v>83</v>
      </c>
      <c r="D167">
        <v>83</v>
      </c>
      <c r="E167">
        <v>0</v>
      </c>
      <c r="F167">
        <v>3</v>
      </c>
      <c r="G167">
        <v>2</v>
      </c>
      <c r="H167">
        <v>75</v>
      </c>
      <c r="I167">
        <v>-30</v>
      </c>
      <c r="J167" t="s">
        <v>49</v>
      </c>
      <c r="K167">
        <v>135</v>
      </c>
      <c r="L167">
        <v>-30</v>
      </c>
    </row>
    <row r="168" spans="1:12">
      <c r="A168" s="2" t="s">
        <v>39</v>
      </c>
      <c r="B168" s="2" t="s">
        <v>48</v>
      </c>
      <c r="C168" s="2">
        <v>83</v>
      </c>
      <c r="D168">
        <v>83</v>
      </c>
      <c r="E168">
        <v>0</v>
      </c>
      <c r="F168">
        <v>3</v>
      </c>
      <c r="G168">
        <v>2</v>
      </c>
      <c r="H168">
        <v>75</v>
      </c>
      <c r="I168">
        <v>-30</v>
      </c>
      <c r="J168" t="s">
        <v>49</v>
      </c>
      <c r="K168">
        <v>136</v>
      </c>
      <c r="L168">
        <v>-30</v>
      </c>
    </row>
    <row r="169" spans="1:12">
      <c r="A169" s="2" t="s">
        <v>39</v>
      </c>
      <c r="B169" s="2" t="s">
        <v>48</v>
      </c>
      <c r="C169" s="2">
        <v>83</v>
      </c>
      <c r="D169">
        <v>83</v>
      </c>
      <c r="E169">
        <v>0</v>
      </c>
      <c r="F169">
        <v>3</v>
      </c>
      <c r="G169">
        <v>2</v>
      </c>
      <c r="H169">
        <v>75</v>
      </c>
      <c r="I169">
        <v>-30</v>
      </c>
      <c r="J169" t="s">
        <v>49</v>
      </c>
      <c r="K169">
        <v>137</v>
      </c>
      <c r="L169">
        <v>-30</v>
      </c>
    </row>
    <row r="170" spans="1:12">
      <c r="A170" s="2" t="s">
        <v>39</v>
      </c>
      <c r="B170" s="2" t="s">
        <v>48</v>
      </c>
      <c r="C170" s="2">
        <v>83</v>
      </c>
      <c r="D170">
        <v>83</v>
      </c>
      <c r="E170">
        <v>0</v>
      </c>
      <c r="F170">
        <v>3</v>
      </c>
      <c r="G170">
        <v>2</v>
      </c>
      <c r="H170">
        <v>75</v>
      </c>
      <c r="I170">
        <v>-30</v>
      </c>
      <c r="J170" t="s">
        <v>49</v>
      </c>
      <c r="K170">
        <v>138</v>
      </c>
      <c r="L170">
        <v>-30</v>
      </c>
    </row>
    <row r="171" spans="1:12">
      <c r="A171" s="2" t="s">
        <v>39</v>
      </c>
      <c r="B171" s="2" t="s">
        <v>48</v>
      </c>
      <c r="C171" s="2">
        <v>83</v>
      </c>
      <c r="D171">
        <v>83</v>
      </c>
      <c r="E171">
        <v>0</v>
      </c>
      <c r="F171">
        <v>3</v>
      </c>
      <c r="G171">
        <v>2</v>
      </c>
      <c r="H171">
        <v>75</v>
      </c>
      <c r="I171">
        <v>-30</v>
      </c>
      <c r="J171" t="s">
        <v>49</v>
      </c>
      <c r="K171">
        <v>139</v>
      </c>
      <c r="L171">
        <v>-30</v>
      </c>
    </row>
    <row r="172" spans="1:12">
      <c r="A172" s="2" t="s">
        <v>39</v>
      </c>
      <c r="B172" s="2" t="s">
        <v>48</v>
      </c>
      <c r="C172" s="2">
        <v>83</v>
      </c>
      <c r="D172">
        <v>83</v>
      </c>
      <c r="E172">
        <v>0</v>
      </c>
      <c r="F172">
        <v>3</v>
      </c>
      <c r="G172">
        <v>2</v>
      </c>
      <c r="H172">
        <v>75</v>
      </c>
      <c r="I172">
        <v>-30</v>
      </c>
      <c r="J172" t="s">
        <v>49</v>
      </c>
      <c r="K172">
        <v>140</v>
      </c>
      <c r="L172">
        <v>-30</v>
      </c>
    </row>
    <row r="173" spans="1:12">
      <c r="A173" s="2" t="s">
        <v>39</v>
      </c>
      <c r="B173" s="2" t="s">
        <v>48</v>
      </c>
      <c r="C173" s="2">
        <v>83</v>
      </c>
      <c r="D173">
        <v>83</v>
      </c>
      <c r="E173">
        <v>0</v>
      </c>
      <c r="F173">
        <v>3</v>
      </c>
      <c r="G173">
        <v>2</v>
      </c>
      <c r="H173">
        <v>75</v>
      </c>
      <c r="I173">
        <v>-30</v>
      </c>
      <c r="J173" t="s">
        <v>49</v>
      </c>
      <c r="K173">
        <v>141</v>
      </c>
      <c r="L173">
        <v>-30</v>
      </c>
    </row>
    <row r="174" spans="1:12">
      <c r="A174" s="2" t="s">
        <v>39</v>
      </c>
      <c r="B174" s="2" t="s">
        <v>48</v>
      </c>
      <c r="C174" s="2">
        <v>83</v>
      </c>
      <c r="D174">
        <v>83</v>
      </c>
      <c r="E174">
        <v>0</v>
      </c>
      <c r="F174">
        <v>3</v>
      </c>
      <c r="G174">
        <v>2</v>
      </c>
      <c r="H174">
        <v>75</v>
      </c>
      <c r="I174">
        <v>-30</v>
      </c>
      <c r="J174" t="s">
        <v>49</v>
      </c>
      <c r="K174">
        <v>142</v>
      </c>
      <c r="L174">
        <v>-30</v>
      </c>
    </row>
    <row r="175" spans="1:12">
      <c r="A175" s="2" t="s">
        <v>39</v>
      </c>
      <c r="B175" s="2" t="s">
        <v>48</v>
      </c>
      <c r="C175" s="2">
        <v>83</v>
      </c>
      <c r="D175">
        <v>83</v>
      </c>
      <c r="E175">
        <v>0</v>
      </c>
      <c r="F175">
        <v>3</v>
      </c>
      <c r="G175">
        <v>2</v>
      </c>
      <c r="H175">
        <v>75</v>
      </c>
      <c r="I175">
        <v>-30</v>
      </c>
      <c r="J175" t="s">
        <v>49</v>
      </c>
      <c r="K175">
        <v>143</v>
      </c>
      <c r="L175">
        <v>-30</v>
      </c>
    </row>
    <row r="176" spans="1:12">
      <c r="A176" s="2" t="s">
        <v>39</v>
      </c>
      <c r="B176" s="2" t="s">
        <v>48</v>
      </c>
      <c r="C176" s="2">
        <v>83</v>
      </c>
      <c r="D176">
        <v>83</v>
      </c>
      <c r="E176">
        <v>0</v>
      </c>
      <c r="F176">
        <v>3</v>
      </c>
      <c r="G176">
        <v>2</v>
      </c>
      <c r="H176">
        <v>75</v>
      </c>
      <c r="I176">
        <v>-30</v>
      </c>
      <c r="J176" t="s">
        <v>49</v>
      </c>
      <c r="K176">
        <v>144</v>
      </c>
      <c r="L176">
        <v>-30</v>
      </c>
    </row>
    <row r="177" spans="1:12">
      <c r="A177" s="2" t="s">
        <v>39</v>
      </c>
      <c r="B177" s="2" t="s">
        <v>48</v>
      </c>
      <c r="C177" s="2">
        <v>83</v>
      </c>
      <c r="D177">
        <v>83</v>
      </c>
      <c r="E177">
        <v>0</v>
      </c>
      <c r="F177">
        <v>3</v>
      </c>
      <c r="G177">
        <v>2</v>
      </c>
      <c r="H177">
        <v>75</v>
      </c>
      <c r="I177">
        <v>-30</v>
      </c>
      <c r="J177" t="s">
        <v>49</v>
      </c>
      <c r="K177">
        <v>145</v>
      </c>
      <c r="L177">
        <v>-30</v>
      </c>
    </row>
    <row r="178" spans="1:12">
      <c r="A178" s="2" t="s">
        <v>39</v>
      </c>
      <c r="B178" s="2" t="s">
        <v>48</v>
      </c>
      <c r="C178" s="2">
        <v>83</v>
      </c>
      <c r="D178">
        <v>83</v>
      </c>
      <c r="E178">
        <v>0</v>
      </c>
      <c r="F178">
        <v>3</v>
      </c>
      <c r="G178">
        <v>2</v>
      </c>
      <c r="H178">
        <v>75</v>
      </c>
      <c r="I178">
        <v>-30</v>
      </c>
      <c r="J178" t="s">
        <v>49</v>
      </c>
      <c r="K178">
        <v>146</v>
      </c>
      <c r="L178">
        <v>-30</v>
      </c>
    </row>
    <row r="179" spans="1:12">
      <c r="A179" s="2" t="s">
        <v>39</v>
      </c>
      <c r="B179" s="2" t="s">
        <v>48</v>
      </c>
      <c r="C179" s="2">
        <v>83</v>
      </c>
      <c r="D179">
        <v>83</v>
      </c>
      <c r="E179">
        <v>0</v>
      </c>
      <c r="F179">
        <v>3</v>
      </c>
      <c r="G179">
        <v>2</v>
      </c>
      <c r="H179">
        <v>75</v>
      </c>
      <c r="I179">
        <v>-30</v>
      </c>
      <c r="J179" t="s">
        <v>49</v>
      </c>
      <c r="K179">
        <v>147</v>
      </c>
      <c r="L179">
        <v>-30</v>
      </c>
    </row>
    <row r="180" spans="1:12">
      <c r="A180" s="2" t="s">
        <v>39</v>
      </c>
      <c r="B180" s="2" t="s">
        <v>48</v>
      </c>
      <c r="C180" s="2">
        <v>83</v>
      </c>
      <c r="D180">
        <v>83</v>
      </c>
      <c r="E180">
        <v>0</v>
      </c>
      <c r="F180">
        <v>3</v>
      </c>
      <c r="G180">
        <v>2</v>
      </c>
      <c r="H180">
        <v>75</v>
      </c>
      <c r="I180">
        <v>-30</v>
      </c>
      <c r="J180" t="s">
        <v>49</v>
      </c>
      <c r="K180">
        <v>148</v>
      </c>
      <c r="L180">
        <v>-30</v>
      </c>
    </row>
    <row r="181" spans="1:12">
      <c r="A181" s="2" t="s">
        <v>39</v>
      </c>
      <c r="B181" s="2" t="s">
        <v>48</v>
      </c>
      <c r="C181" s="2">
        <v>83</v>
      </c>
      <c r="D181">
        <v>83</v>
      </c>
      <c r="E181">
        <v>0</v>
      </c>
      <c r="F181">
        <v>3</v>
      </c>
      <c r="G181">
        <v>2</v>
      </c>
      <c r="H181">
        <v>75</v>
      </c>
      <c r="I181">
        <v>-30</v>
      </c>
      <c r="J181" t="s">
        <v>49</v>
      </c>
      <c r="K181">
        <v>149</v>
      </c>
      <c r="L181">
        <v>-30</v>
      </c>
    </row>
    <row r="182" spans="1:12">
      <c r="A182" s="2" t="s">
        <v>39</v>
      </c>
      <c r="B182" s="2" t="s">
        <v>48</v>
      </c>
      <c r="C182" s="2">
        <v>83</v>
      </c>
      <c r="D182">
        <v>83</v>
      </c>
      <c r="E182">
        <v>0</v>
      </c>
      <c r="F182">
        <v>3</v>
      </c>
      <c r="G182">
        <v>2</v>
      </c>
      <c r="H182">
        <v>75</v>
      </c>
      <c r="I182">
        <v>-30</v>
      </c>
      <c r="J182" t="s">
        <v>49</v>
      </c>
      <c r="K182">
        <v>150</v>
      </c>
      <c r="L182">
        <v>-30</v>
      </c>
    </row>
    <row r="183" spans="1:12">
      <c r="A183" s="2" t="s">
        <v>39</v>
      </c>
      <c r="B183" s="2" t="s">
        <v>48</v>
      </c>
      <c r="C183" s="2">
        <v>83</v>
      </c>
      <c r="D183">
        <v>83</v>
      </c>
      <c r="E183">
        <v>0</v>
      </c>
      <c r="F183">
        <v>3</v>
      </c>
      <c r="G183">
        <v>2</v>
      </c>
      <c r="H183">
        <v>75</v>
      </c>
      <c r="I183">
        <v>-30</v>
      </c>
      <c r="J183" t="s">
        <v>49</v>
      </c>
      <c r="K183">
        <v>151</v>
      </c>
      <c r="L183">
        <v>-30</v>
      </c>
    </row>
    <row r="184" spans="1:12">
      <c r="A184" s="2" t="s">
        <v>39</v>
      </c>
      <c r="B184" s="2" t="s">
        <v>48</v>
      </c>
      <c r="C184" s="2">
        <v>83</v>
      </c>
      <c r="D184">
        <v>83</v>
      </c>
      <c r="E184">
        <v>0</v>
      </c>
      <c r="F184">
        <v>3</v>
      </c>
      <c r="G184">
        <v>2</v>
      </c>
      <c r="H184">
        <v>75</v>
      </c>
      <c r="I184">
        <v>-30</v>
      </c>
      <c r="J184" t="s">
        <v>49</v>
      </c>
      <c r="K184">
        <v>152</v>
      </c>
      <c r="L184">
        <v>-30</v>
      </c>
    </row>
    <row r="185" spans="1:12">
      <c r="A185" s="2" t="s">
        <v>39</v>
      </c>
      <c r="B185" s="2" t="s">
        <v>48</v>
      </c>
      <c r="C185" s="2">
        <v>83</v>
      </c>
      <c r="D185">
        <v>83</v>
      </c>
      <c r="E185">
        <v>0</v>
      </c>
      <c r="F185">
        <v>3</v>
      </c>
      <c r="G185">
        <v>2</v>
      </c>
      <c r="H185">
        <v>75</v>
      </c>
      <c r="I185">
        <v>-30</v>
      </c>
      <c r="J185" t="s">
        <v>49</v>
      </c>
      <c r="K185">
        <v>153</v>
      </c>
      <c r="L185">
        <v>-30</v>
      </c>
    </row>
    <row r="186" spans="1:12">
      <c r="A186" s="2" t="s">
        <v>39</v>
      </c>
      <c r="B186" s="2" t="s">
        <v>48</v>
      </c>
      <c r="C186" s="2">
        <v>83</v>
      </c>
      <c r="D186">
        <v>83</v>
      </c>
      <c r="E186">
        <v>0</v>
      </c>
      <c r="F186">
        <v>3</v>
      </c>
      <c r="G186">
        <v>2</v>
      </c>
      <c r="H186">
        <v>75</v>
      </c>
      <c r="I186">
        <v>-30</v>
      </c>
      <c r="J186" t="s">
        <v>49</v>
      </c>
      <c r="K186">
        <v>154</v>
      </c>
      <c r="L186">
        <v>-30</v>
      </c>
    </row>
    <row r="187" spans="1:12">
      <c r="A187" s="2" t="s">
        <v>39</v>
      </c>
      <c r="B187" s="2" t="s">
        <v>48</v>
      </c>
      <c r="C187" s="2">
        <v>83</v>
      </c>
      <c r="D187">
        <v>83</v>
      </c>
      <c r="E187">
        <v>0</v>
      </c>
      <c r="F187">
        <v>3</v>
      </c>
      <c r="G187">
        <v>2</v>
      </c>
      <c r="H187">
        <v>75</v>
      </c>
      <c r="I187">
        <v>-30</v>
      </c>
      <c r="J187" t="s">
        <v>49</v>
      </c>
      <c r="K187">
        <v>155</v>
      </c>
      <c r="L187">
        <v>-30</v>
      </c>
    </row>
    <row r="188" spans="1:12">
      <c r="A188" s="2" t="s">
        <v>39</v>
      </c>
      <c r="B188" s="2" t="s">
        <v>48</v>
      </c>
      <c r="C188" s="2">
        <v>83</v>
      </c>
      <c r="D188">
        <v>83</v>
      </c>
      <c r="E188">
        <v>0</v>
      </c>
      <c r="F188">
        <v>3</v>
      </c>
      <c r="G188">
        <v>2</v>
      </c>
      <c r="H188">
        <v>75</v>
      </c>
      <c r="I188">
        <v>-30</v>
      </c>
      <c r="J188" t="s">
        <v>49</v>
      </c>
      <c r="K188">
        <v>156</v>
      </c>
      <c r="L188">
        <v>-30</v>
      </c>
    </row>
    <row r="189" spans="1:12">
      <c r="A189" s="2" t="s">
        <v>39</v>
      </c>
      <c r="B189" s="2" t="s">
        <v>48</v>
      </c>
      <c r="C189" s="2">
        <v>83</v>
      </c>
      <c r="D189">
        <v>83</v>
      </c>
      <c r="E189">
        <v>0</v>
      </c>
      <c r="F189">
        <v>3</v>
      </c>
      <c r="G189">
        <v>2</v>
      </c>
      <c r="H189">
        <v>75</v>
      </c>
      <c r="I189">
        <v>-30</v>
      </c>
      <c r="J189" t="s">
        <v>49</v>
      </c>
      <c r="K189">
        <v>157</v>
      </c>
      <c r="L189">
        <v>-30</v>
      </c>
    </row>
    <row r="190" spans="1:12">
      <c r="A190" s="2" t="s">
        <v>39</v>
      </c>
      <c r="B190" s="2" t="s">
        <v>50</v>
      </c>
      <c r="C190" s="2">
        <v>83</v>
      </c>
      <c r="D190">
        <v>0</v>
      </c>
      <c r="E190">
        <v>83</v>
      </c>
      <c r="F190">
        <v>4</v>
      </c>
      <c r="G190">
        <v>3</v>
      </c>
      <c r="H190">
        <v>158</v>
      </c>
      <c r="I190">
        <v>-30</v>
      </c>
      <c r="J190" t="s">
        <v>49</v>
      </c>
      <c r="K190">
        <v>158</v>
      </c>
      <c r="L190">
        <v>-30</v>
      </c>
    </row>
    <row r="191" spans="1:12">
      <c r="A191" s="2" t="s">
        <v>39</v>
      </c>
      <c r="B191" s="2" t="s">
        <v>50</v>
      </c>
      <c r="C191" s="2">
        <v>83</v>
      </c>
      <c r="D191">
        <v>0</v>
      </c>
      <c r="E191">
        <v>83</v>
      </c>
      <c r="F191">
        <v>4</v>
      </c>
      <c r="G191">
        <v>3</v>
      </c>
      <c r="H191">
        <v>158</v>
      </c>
      <c r="I191">
        <v>-30</v>
      </c>
      <c r="J191" t="s">
        <v>49</v>
      </c>
      <c r="K191">
        <v>158</v>
      </c>
      <c r="L191">
        <v>-29</v>
      </c>
    </row>
    <row r="192" spans="1:12">
      <c r="A192" s="2" t="s">
        <v>39</v>
      </c>
      <c r="B192" s="2" t="s">
        <v>50</v>
      </c>
      <c r="C192" s="2">
        <v>83</v>
      </c>
      <c r="D192">
        <v>0</v>
      </c>
      <c r="E192">
        <v>83</v>
      </c>
      <c r="F192">
        <v>4</v>
      </c>
      <c r="G192">
        <v>3</v>
      </c>
      <c r="H192">
        <v>158</v>
      </c>
      <c r="I192">
        <v>-30</v>
      </c>
      <c r="J192" t="s">
        <v>49</v>
      </c>
      <c r="K192">
        <v>158</v>
      </c>
      <c r="L192">
        <v>-28</v>
      </c>
    </row>
    <row r="193" spans="1:12">
      <c r="A193" s="2" t="s">
        <v>39</v>
      </c>
      <c r="B193" s="2" t="s">
        <v>50</v>
      </c>
      <c r="C193" s="2">
        <v>83</v>
      </c>
      <c r="D193">
        <v>0</v>
      </c>
      <c r="E193">
        <v>83</v>
      </c>
      <c r="F193">
        <v>4</v>
      </c>
      <c r="G193">
        <v>3</v>
      </c>
      <c r="H193">
        <v>158</v>
      </c>
      <c r="I193">
        <v>-30</v>
      </c>
      <c r="J193" t="s">
        <v>49</v>
      </c>
      <c r="K193">
        <v>158</v>
      </c>
      <c r="L193">
        <v>-27</v>
      </c>
    </row>
    <row r="194" spans="1:12">
      <c r="A194" s="2" t="s">
        <v>39</v>
      </c>
      <c r="B194" s="2" t="s">
        <v>50</v>
      </c>
      <c r="C194" s="2">
        <v>83</v>
      </c>
      <c r="D194">
        <v>0</v>
      </c>
      <c r="E194">
        <v>83</v>
      </c>
      <c r="F194">
        <v>4</v>
      </c>
      <c r="G194">
        <v>3</v>
      </c>
      <c r="H194">
        <v>158</v>
      </c>
      <c r="I194">
        <v>-30</v>
      </c>
      <c r="J194" t="s">
        <v>49</v>
      </c>
      <c r="K194">
        <v>158</v>
      </c>
      <c r="L194">
        <v>-26</v>
      </c>
    </row>
    <row r="195" spans="1:12">
      <c r="A195" s="2" t="s">
        <v>39</v>
      </c>
      <c r="B195" s="2" t="s">
        <v>50</v>
      </c>
      <c r="C195" s="2">
        <v>83</v>
      </c>
      <c r="D195">
        <v>0</v>
      </c>
      <c r="E195">
        <v>83</v>
      </c>
      <c r="F195">
        <v>4</v>
      </c>
      <c r="G195">
        <v>3</v>
      </c>
      <c r="H195">
        <v>158</v>
      </c>
      <c r="I195">
        <v>-30</v>
      </c>
      <c r="J195" t="s">
        <v>49</v>
      </c>
      <c r="K195">
        <v>158</v>
      </c>
      <c r="L195">
        <v>-25</v>
      </c>
    </row>
    <row r="196" spans="1:12">
      <c r="A196" s="2" t="s">
        <v>39</v>
      </c>
      <c r="B196" s="2" t="s">
        <v>50</v>
      </c>
      <c r="C196" s="2">
        <v>83</v>
      </c>
      <c r="D196">
        <v>0</v>
      </c>
      <c r="E196">
        <v>83</v>
      </c>
      <c r="F196">
        <v>4</v>
      </c>
      <c r="G196">
        <v>3</v>
      </c>
      <c r="H196">
        <v>158</v>
      </c>
      <c r="I196">
        <v>-30</v>
      </c>
      <c r="J196" t="s">
        <v>49</v>
      </c>
      <c r="K196">
        <v>158</v>
      </c>
      <c r="L196">
        <v>-24</v>
      </c>
    </row>
    <row r="197" spans="1:12">
      <c r="A197" s="2" t="s">
        <v>39</v>
      </c>
      <c r="B197" s="2" t="s">
        <v>50</v>
      </c>
      <c r="C197" s="2">
        <v>83</v>
      </c>
      <c r="D197">
        <v>0</v>
      </c>
      <c r="E197">
        <v>83</v>
      </c>
      <c r="F197">
        <v>4</v>
      </c>
      <c r="G197">
        <v>3</v>
      </c>
      <c r="H197">
        <v>158</v>
      </c>
      <c r="I197">
        <v>-30</v>
      </c>
      <c r="J197" t="s">
        <v>49</v>
      </c>
      <c r="K197">
        <v>158</v>
      </c>
      <c r="L197">
        <v>-23</v>
      </c>
    </row>
    <row r="198" spans="1:12">
      <c r="A198" s="2" t="s">
        <v>39</v>
      </c>
      <c r="B198" s="2" t="s">
        <v>50</v>
      </c>
      <c r="C198" s="2">
        <v>83</v>
      </c>
      <c r="D198">
        <v>0</v>
      </c>
      <c r="E198">
        <v>83</v>
      </c>
      <c r="F198">
        <v>4</v>
      </c>
      <c r="G198">
        <v>3</v>
      </c>
      <c r="H198">
        <v>158</v>
      </c>
      <c r="I198">
        <v>-30</v>
      </c>
      <c r="J198" t="s">
        <v>49</v>
      </c>
      <c r="K198">
        <v>158</v>
      </c>
      <c r="L198">
        <v>-22</v>
      </c>
    </row>
    <row r="199" spans="1:12">
      <c r="A199" s="2" t="s">
        <v>39</v>
      </c>
      <c r="B199" s="2" t="s">
        <v>50</v>
      </c>
      <c r="C199" s="2">
        <v>83</v>
      </c>
      <c r="D199">
        <v>0</v>
      </c>
      <c r="E199">
        <v>83</v>
      </c>
      <c r="F199">
        <v>4</v>
      </c>
      <c r="G199">
        <v>3</v>
      </c>
      <c r="H199">
        <v>158</v>
      </c>
      <c r="I199">
        <v>-30</v>
      </c>
      <c r="J199" t="s">
        <v>49</v>
      </c>
      <c r="K199">
        <v>158</v>
      </c>
      <c r="L199">
        <v>-21</v>
      </c>
    </row>
    <row r="200" spans="1:12">
      <c r="A200" s="2" t="s">
        <v>39</v>
      </c>
      <c r="B200" s="2" t="s">
        <v>50</v>
      </c>
      <c r="C200" s="2">
        <v>83</v>
      </c>
      <c r="D200">
        <v>0</v>
      </c>
      <c r="E200">
        <v>83</v>
      </c>
      <c r="F200">
        <v>4</v>
      </c>
      <c r="G200">
        <v>3</v>
      </c>
      <c r="H200">
        <v>158</v>
      </c>
      <c r="I200">
        <v>-30</v>
      </c>
      <c r="J200" t="s">
        <v>49</v>
      </c>
      <c r="K200">
        <v>158</v>
      </c>
      <c r="L200">
        <v>-20</v>
      </c>
    </row>
    <row r="201" spans="1:12">
      <c r="A201" s="2" t="s">
        <v>39</v>
      </c>
      <c r="B201" s="2" t="s">
        <v>50</v>
      </c>
      <c r="C201" s="2">
        <v>83</v>
      </c>
      <c r="D201">
        <v>0</v>
      </c>
      <c r="E201">
        <v>83</v>
      </c>
      <c r="F201">
        <v>4</v>
      </c>
      <c r="G201">
        <v>3</v>
      </c>
      <c r="H201">
        <v>158</v>
      </c>
      <c r="I201">
        <v>-30</v>
      </c>
      <c r="J201" t="s">
        <v>49</v>
      </c>
      <c r="K201">
        <v>158</v>
      </c>
      <c r="L201">
        <v>-19</v>
      </c>
    </row>
    <row r="202" spans="1:12">
      <c r="A202" s="2" t="s">
        <v>39</v>
      </c>
      <c r="B202" s="2" t="s">
        <v>50</v>
      </c>
      <c r="C202" s="2">
        <v>83</v>
      </c>
      <c r="D202">
        <v>0</v>
      </c>
      <c r="E202">
        <v>83</v>
      </c>
      <c r="F202">
        <v>4</v>
      </c>
      <c r="G202">
        <v>3</v>
      </c>
      <c r="H202">
        <v>158</v>
      </c>
      <c r="I202">
        <v>-30</v>
      </c>
      <c r="J202" t="s">
        <v>49</v>
      </c>
      <c r="K202">
        <v>158</v>
      </c>
      <c r="L202">
        <v>-18</v>
      </c>
    </row>
    <row r="203" spans="1:12">
      <c r="A203" s="2" t="s">
        <v>39</v>
      </c>
      <c r="B203" s="2" t="s">
        <v>50</v>
      </c>
      <c r="C203" s="2">
        <v>83</v>
      </c>
      <c r="D203">
        <v>0</v>
      </c>
      <c r="E203">
        <v>83</v>
      </c>
      <c r="F203">
        <v>4</v>
      </c>
      <c r="G203">
        <v>3</v>
      </c>
      <c r="H203">
        <v>158</v>
      </c>
      <c r="I203">
        <v>-30</v>
      </c>
      <c r="J203" t="s">
        <v>49</v>
      </c>
      <c r="K203">
        <v>158</v>
      </c>
      <c r="L203">
        <v>-17</v>
      </c>
    </row>
    <row r="204" spans="1:12">
      <c r="A204" s="2" t="s">
        <v>39</v>
      </c>
      <c r="B204" s="2" t="s">
        <v>50</v>
      </c>
      <c r="C204" s="2">
        <v>83</v>
      </c>
      <c r="D204">
        <v>0</v>
      </c>
      <c r="E204">
        <v>83</v>
      </c>
      <c r="F204">
        <v>4</v>
      </c>
      <c r="G204">
        <v>3</v>
      </c>
      <c r="H204">
        <v>158</v>
      </c>
      <c r="I204">
        <v>-30</v>
      </c>
      <c r="J204" t="s">
        <v>49</v>
      </c>
      <c r="K204">
        <v>158</v>
      </c>
      <c r="L204">
        <v>-16</v>
      </c>
    </row>
    <row r="205" spans="1:12">
      <c r="A205" s="2" t="s">
        <v>39</v>
      </c>
      <c r="B205" s="2" t="s">
        <v>50</v>
      </c>
      <c r="C205" s="2">
        <v>83</v>
      </c>
      <c r="D205">
        <v>0</v>
      </c>
      <c r="E205">
        <v>83</v>
      </c>
      <c r="F205">
        <v>4</v>
      </c>
      <c r="G205">
        <v>3</v>
      </c>
      <c r="H205">
        <v>158</v>
      </c>
      <c r="I205">
        <v>-30</v>
      </c>
      <c r="J205" t="s">
        <v>49</v>
      </c>
      <c r="K205">
        <v>158</v>
      </c>
      <c r="L205">
        <v>-15</v>
      </c>
    </row>
    <row r="206" spans="1:12">
      <c r="A206" s="2" t="s">
        <v>39</v>
      </c>
      <c r="B206" s="2" t="s">
        <v>50</v>
      </c>
      <c r="C206" s="2">
        <v>83</v>
      </c>
      <c r="D206">
        <v>0</v>
      </c>
      <c r="E206">
        <v>83</v>
      </c>
      <c r="F206">
        <v>4</v>
      </c>
      <c r="G206">
        <v>3</v>
      </c>
      <c r="H206">
        <v>158</v>
      </c>
      <c r="I206">
        <v>-30</v>
      </c>
      <c r="J206" t="s">
        <v>49</v>
      </c>
      <c r="K206">
        <v>158</v>
      </c>
      <c r="L206">
        <v>-14</v>
      </c>
    </row>
    <row r="207" spans="1:12">
      <c r="A207" s="2" t="s">
        <v>39</v>
      </c>
      <c r="B207" s="2" t="s">
        <v>50</v>
      </c>
      <c r="C207" s="2">
        <v>83</v>
      </c>
      <c r="D207">
        <v>0</v>
      </c>
      <c r="E207">
        <v>83</v>
      </c>
      <c r="F207">
        <v>4</v>
      </c>
      <c r="G207">
        <v>3</v>
      </c>
      <c r="H207">
        <v>158</v>
      </c>
      <c r="I207">
        <v>-30</v>
      </c>
      <c r="J207" t="s">
        <v>49</v>
      </c>
      <c r="K207">
        <v>158</v>
      </c>
      <c r="L207">
        <v>-13</v>
      </c>
    </row>
    <row r="208" spans="1:12">
      <c r="A208" s="2" t="s">
        <v>39</v>
      </c>
      <c r="B208" s="2" t="s">
        <v>50</v>
      </c>
      <c r="C208" s="2">
        <v>83</v>
      </c>
      <c r="D208">
        <v>0</v>
      </c>
      <c r="E208">
        <v>83</v>
      </c>
      <c r="F208">
        <v>4</v>
      </c>
      <c r="G208">
        <v>3</v>
      </c>
      <c r="H208">
        <v>158</v>
      </c>
      <c r="I208">
        <v>-30</v>
      </c>
      <c r="J208" t="s">
        <v>49</v>
      </c>
      <c r="K208">
        <v>158</v>
      </c>
      <c r="L208">
        <v>-12</v>
      </c>
    </row>
    <row r="209" spans="1:12">
      <c r="A209" s="2" t="s">
        <v>39</v>
      </c>
      <c r="B209" s="2" t="s">
        <v>50</v>
      </c>
      <c r="C209" s="2">
        <v>83</v>
      </c>
      <c r="D209">
        <v>0</v>
      </c>
      <c r="E209">
        <v>83</v>
      </c>
      <c r="F209">
        <v>4</v>
      </c>
      <c r="G209">
        <v>3</v>
      </c>
      <c r="H209">
        <v>158</v>
      </c>
      <c r="I209">
        <v>-30</v>
      </c>
      <c r="J209" t="s">
        <v>49</v>
      </c>
      <c r="K209">
        <v>158</v>
      </c>
      <c r="L209">
        <v>-11</v>
      </c>
    </row>
    <row r="210" spans="1:12">
      <c r="A210" s="2" t="s">
        <v>39</v>
      </c>
      <c r="B210" s="2" t="s">
        <v>50</v>
      </c>
      <c r="C210" s="2">
        <v>83</v>
      </c>
      <c r="D210">
        <v>0</v>
      </c>
      <c r="E210">
        <v>83</v>
      </c>
      <c r="F210">
        <v>4</v>
      </c>
      <c r="G210">
        <v>3</v>
      </c>
      <c r="H210">
        <v>158</v>
      </c>
      <c r="I210">
        <v>-30</v>
      </c>
      <c r="J210" t="s">
        <v>49</v>
      </c>
      <c r="K210">
        <v>158</v>
      </c>
      <c r="L210">
        <v>-10</v>
      </c>
    </row>
    <row r="211" spans="1:12">
      <c r="A211" s="2" t="s">
        <v>39</v>
      </c>
      <c r="B211" s="2" t="s">
        <v>50</v>
      </c>
      <c r="C211" s="2">
        <v>83</v>
      </c>
      <c r="D211">
        <v>0</v>
      </c>
      <c r="E211">
        <v>83</v>
      </c>
      <c r="F211">
        <v>4</v>
      </c>
      <c r="G211">
        <v>3</v>
      </c>
      <c r="H211">
        <v>158</v>
      </c>
      <c r="I211">
        <v>-30</v>
      </c>
      <c r="J211" t="s">
        <v>49</v>
      </c>
      <c r="K211">
        <v>158</v>
      </c>
      <c r="L211">
        <v>-9</v>
      </c>
    </row>
    <row r="212" spans="1:12">
      <c r="A212" s="2" t="s">
        <v>39</v>
      </c>
      <c r="B212" s="2" t="s">
        <v>50</v>
      </c>
      <c r="C212" s="2">
        <v>83</v>
      </c>
      <c r="D212">
        <v>0</v>
      </c>
      <c r="E212">
        <v>83</v>
      </c>
      <c r="F212">
        <v>4</v>
      </c>
      <c r="G212">
        <v>3</v>
      </c>
      <c r="H212">
        <v>158</v>
      </c>
      <c r="I212">
        <v>-30</v>
      </c>
      <c r="J212" t="s">
        <v>49</v>
      </c>
      <c r="K212">
        <v>158</v>
      </c>
      <c r="L212">
        <v>-8</v>
      </c>
    </row>
    <row r="213" spans="1:12">
      <c r="A213" s="2" t="s">
        <v>39</v>
      </c>
      <c r="B213" s="2" t="s">
        <v>50</v>
      </c>
      <c r="C213" s="2">
        <v>83</v>
      </c>
      <c r="D213">
        <v>0</v>
      </c>
      <c r="E213">
        <v>83</v>
      </c>
      <c r="F213">
        <v>4</v>
      </c>
      <c r="G213">
        <v>3</v>
      </c>
      <c r="H213">
        <v>158</v>
      </c>
      <c r="I213">
        <v>-30</v>
      </c>
      <c r="J213" t="s">
        <v>49</v>
      </c>
      <c r="K213">
        <v>158</v>
      </c>
      <c r="L213">
        <v>-7</v>
      </c>
    </row>
    <row r="214" spans="1:12">
      <c r="A214" s="2" t="s">
        <v>39</v>
      </c>
      <c r="B214" s="2" t="s">
        <v>50</v>
      </c>
      <c r="C214" s="2">
        <v>83</v>
      </c>
      <c r="D214">
        <v>0</v>
      </c>
      <c r="E214">
        <v>83</v>
      </c>
      <c r="F214">
        <v>4</v>
      </c>
      <c r="G214">
        <v>3</v>
      </c>
      <c r="H214">
        <v>158</v>
      </c>
      <c r="I214">
        <v>-30</v>
      </c>
      <c r="J214" t="s">
        <v>49</v>
      </c>
      <c r="K214">
        <v>158</v>
      </c>
      <c r="L214">
        <v>-6</v>
      </c>
    </row>
    <row r="215" spans="1:12">
      <c r="A215" s="2" t="s">
        <v>39</v>
      </c>
      <c r="B215" s="2" t="s">
        <v>50</v>
      </c>
      <c r="C215" s="2">
        <v>83</v>
      </c>
      <c r="D215">
        <v>0</v>
      </c>
      <c r="E215">
        <v>83</v>
      </c>
      <c r="F215">
        <v>4</v>
      </c>
      <c r="G215">
        <v>3</v>
      </c>
      <c r="H215">
        <v>158</v>
      </c>
      <c r="I215">
        <v>-30</v>
      </c>
      <c r="J215" t="s">
        <v>49</v>
      </c>
      <c r="K215">
        <v>158</v>
      </c>
      <c r="L215">
        <v>-5</v>
      </c>
    </row>
    <row r="216" spans="1:12">
      <c r="A216" s="2" t="s">
        <v>39</v>
      </c>
      <c r="B216" s="2" t="s">
        <v>50</v>
      </c>
      <c r="C216" s="2">
        <v>83</v>
      </c>
      <c r="D216">
        <v>0</v>
      </c>
      <c r="E216">
        <v>83</v>
      </c>
      <c r="F216">
        <v>4</v>
      </c>
      <c r="G216">
        <v>3</v>
      </c>
      <c r="H216">
        <v>158</v>
      </c>
      <c r="I216">
        <v>-30</v>
      </c>
      <c r="J216" t="s">
        <v>49</v>
      </c>
      <c r="K216">
        <v>158</v>
      </c>
      <c r="L216">
        <v>-4</v>
      </c>
    </row>
    <row r="217" spans="1:12">
      <c r="A217" s="2" t="s">
        <v>39</v>
      </c>
      <c r="B217" s="2" t="s">
        <v>50</v>
      </c>
      <c r="C217" s="2">
        <v>83</v>
      </c>
      <c r="D217">
        <v>0</v>
      </c>
      <c r="E217">
        <v>83</v>
      </c>
      <c r="F217">
        <v>4</v>
      </c>
      <c r="G217">
        <v>3</v>
      </c>
      <c r="H217">
        <v>158</v>
      </c>
      <c r="I217">
        <v>-30</v>
      </c>
      <c r="J217" t="s">
        <v>49</v>
      </c>
      <c r="K217">
        <v>158</v>
      </c>
      <c r="L217">
        <v>-3</v>
      </c>
    </row>
    <row r="218" spans="1:12">
      <c r="A218" s="2" t="s">
        <v>39</v>
      </c>
      <c r="B218" s="2" t="s">
        <v>50</v>
      </c>
      <c r="C218" s="2">
        <v>83</v>
      </c>
      <c r="D218">
        <v>0</v>
      </c>
      <c r="E218">
        <v>83</v>
      </c>
      <c r="F218">
        <v>4</v>
      </c>
      <c r="G218">
        <v>3</v>
      </c>
      <c r="H218">
        <v>158</v>
      </c>
      <c r="I218">
        <v>-30</v>
      </c>
      <c r="J218" t="s">
        <v>49</v>
      </c>
      <c r="K218">
        <v>158</v>
      </c>
      <c r="L218">
        <v>-2</v>
      </c>
    </row>
    <row r="219" spans="1:12">
      <c r="A219" s="2" t="s">
        <v>39</v>
      </c>
      <c r="B219" s="2" t="s">
        <v>50</v>
      </c>
      <c r="C219" s="2">
        <v>83</v>
      </c>
      <c r="D219">
        <v>0</v>
      </c>
      <c r="E219">
        <v>83</v>
      </c>
      <c r="F219">
        <v>4</v>
      </c>
      <c r="G219">
        <v>3</v>
      </c>
      <c r="H219">
        <v>158</v>
      </c>
      <c r="I219">
        <v>-30</v>
      </c>
      <c r="J219" t="s">
        <v>49</v>
      </c>
      <c r="K219">
        <v>158</v>
      </c>
      <c r="L219">
        <v>-1</v>
      </c>
    </row>
    <row r="220" spans="1:12">
      <c r="A220" s="2" t="s">
        <v>39</v>
      </c>
      <c r="B220" s="2" t="s">
        <v>50</v>
      </c>
      <c r="C220" s="2">
        <v>83</v>
      </c>
      <c r="D220">
        <v>0</v>
      </c>
      <c r="E220">
        <v>83</v>
      </c>
      <c r="F220">
        <v>4</v>
      </c>
      <c r="G220">
        <v>3</v>
      </c>
      <c r="H220">
        <v>158</v>
      </c>
      <c r="I220">
        <v>-30</v>
      </c>
      <c r="J220" t="s">
        <v>49</v>
      </c>
      <c r="K220">
        <v>158</v>
      </c>
      <c r="L220">
        <v>0</v>
      </c>
    </row>
    <row r="221" spans="1:12">
      <c r="A221" s="2" t="s">
        <v>39</v>
      </c>
      <c r="B221" s="2" t="s">
        <v>50</v>
      </c>
      <c r="C221" s="2">
        <v>83</v>
      </c>
      <c r="D221">
        <v>0</v>
      </c>
      <c r="E221">
        <v>83</v>
      </c>
      <c r="F221">
        <v>4</v>
      </c>
      <c r="G221">
        <v>3</v>
      </c>
      <c r="H221">
        <v>158</v>
      </c>
      <c r="I221">
        <v>-30</v>
      </c>
      <c r="J221" t="s">
        <v>49</v>
      </c>
      <c r="K221">
        <v>158</v>
      </c>
      <c r="L221">
        <v>1</v>
      </c>
    </row>
    <row r="222" spans="1:12">
      <c r="A222" s="2" t="s">
        <v>39</v>
      </c>
      <c r="B222" s="2" t="s">
        <v>50</v>
      </c>
      <c r="C222" s="2">
        <v>83</v>
      </c>
      <c r="D222">
        <v>0</v>
      </c>
      <c r="E222">
        <v>83</v>
      </c>
      <c r="F222">
        <v>4</v>
      </c>
      <c r="G222">
        <v>3</v>
      </c>
      <c r="H222">
        <v>158</v>
      </c>
      <c r="I222">
        <v>-30</v>
      </c>
      <c r="J222" t="s">
        <v>49</v>
      </c>
      <c r="K222">
        <v>158</v>
      </c>
      <c r="L222">
        <v>2</v>
      </c>
    </row>
    <row r="223" spans="1:12">
      <c r="A223" s="2" t="s">
        <v>39</v>
      </c>
      <c r="B223" s="2" t="s">
        <v>50</v>
      </c>
      <c r="C223" s="2">
        <v>83</v>
      </c>
      <c r="D223">
        <v>0</v>
      </c>
      <c r="E223">
        <v>83</v>
      </c>
      <c r="F223">
        <v>4</v>
      </c>
      <c r="G223">
        <v>3</v>
      </c>
      <c r="H223">
        <v>158</v>
      </c>
      <c r="I223">
        <v>-30</v>
      </c>
      <c r="J223" t="s">
        <v>49</v>
      </c>
      <c r="K223">
        <v>158</v>
      </c>
      <c r="L223">
        <v>3</v>
      </c>
    </row>
    <row r="224" spans="1:12">
      <c r="A224" s="2" t="s">
        <v>39</v>
      </c>
      <c r="B224" s="2" t="s">
        <v>50</v>
      </c>
      <c r="C224" s="2">
        <v>83</v>
      </c>
      <c r="D224">
        <v>0</v>
      </c>
      <c r="E224">
        <v>83</v>
      </c>
      <c r="F224">
        <v>4</v>
      </c>
      <c r="G224">
        <v>3</v>
      </c>
      <c r="H224">
        <v>158</v>
      </c>
      <c r="I224">
        <v>-30</v>
      </c>
      <c r="J224" t="s">
        <v>49</v>
      </c>
      <c r="K224">
        <v>158</v>
      </c>
      <c r="L224">
        <v>4</v>
      </c>
    </row>
    <row r="225" spans="1:12">
      <c r="A225" s="2" t="s">
        <v>39</v>
      </c>
      <c r="B225" s="2" t="s">
        <v>50</v>
      </c>
      <c r="C225" s="2">
        <v>83</v>
      </c>
      <c r="D225">
        <v>0</v>
      </c>
      <c r="E225">
        <v>83</v>
      </c>
      <c r="F225">
        <v>4</v>
      </c>
      <c r="G225">
        <v>3</v>
      </c>
      <c r="H225">
        <v>158</v>
      </c>
      <c r="I225">
        <v>-30</v>
      </c>
      <c r="J225" t="s">
        <v>49</v>
      </c>
      <c r="K225">
        <v>158</v>
      </c>
      <c r="L225">
        <v>5</v>
      </c>
    </row>
    <row r="226" spans="1:12">
      <c r="A226" s="2" t="s">
        <v>39</v>
      </c>
      <c r="B226" s="2" t="s">
        <v>50</v>
      </c>
      <c r="C226" s="2">
        <v>83</v>
      </c>
      <c r="D226">
        <v>0</v>
      </c>
      <c r="E226">
        <v>83</v>
      </c>
      <c r="F226">
        <v>4</v>
      </c>
      <c r="G226">
        <v>3</v>
      </c>
      <c r="H226">
        <v>158</v>
      </c>
      <c r="I226">
        <v>-30</v>
      </c>
      <c r="J226" t="s">
        <v>49</v>
      </c>
      <c r="K226">
        <v>158</v>
      </c>
      <c r="L226">
        <v>6</v>
      </c>
    </row>
    <row r="227" spans="1:12">
      <c r="A227" s="2" t="s">
        <v>39</v>
      </c>
      <c r="B227" s="2" t="s">
        <v>50</v>
      </c>
      <c r="C227" s="2">
        <v>83</v>
      </c>
      <c r="D227">
        <v>0</v>
      </c>
      <c r="E227">
        <v>83</v>
      </c>
      <c r="F227">
        <v>4</v>
      </c>
      <c r="G227">
        <v>3</v>
      </c>
      <c r="H227">
        <v>158</v>
      </c>
      <c r="I227">
        <v>-30</v>
      </c>
      <c r="J227" t="s">
        <v>49</v>
      </c>
      <c r="K227">
        <v>158</v>
      </c>
      <c r="L227">
        <v>7</v>
      </c>
    </row>
    <row r="228" spans="1:12">
      <c r="A228" s="2" t="s">
        <v>39</v>
      </c>
      <c r="B228" s="2" t="s">
        <v>50</v>
      </c>
      <c r="C228" s="2">
        <v>83</v>
      </c>
      <c r="D228">
        <v>0</v>
      </c>
      <c r="E228">
        <v>83</v>
      </c>
      <c r="F228">
        <v>4</v>
      </c>
      <c r="G228">
        <v>3</v>
      </c>
      <c r="H228">
        <v>158</v>
      </c>
      <c r="I228">
        <v>-30</v>
      </c>
      <c r="J228" t="s">
        <v>49</v>
      </c>
      <c r="K228">
        <v>158</v>
      </c>
      <c r="L228">
        <v>8</v>
      </c>
    </row>
    <row r="229" spans="1:12">
      <c r="A229" s="2" t="s">
        <v>39</v>
      </c>
      <c r="B229" s="2" t="s">
        <v>50</v>
      </c>
      <c r="C229" s="2">
        <v>83</v>
      </c>
      <c r="D229">
        <v>0</v>
      </c>
      <c r="E229">
        <v>83</v>
      </c>
      <c r="F229">
        <v>4</v>
      </c>
      <c r="G229">
        <v>3</v>
      </c>
      <c r="H229">
        <v>158</v>
      </c>
      <c r="I229">
        <v>-30</v>
      </c>
      <c r="J229" t="s">
        <v>49</v>
      </c>
      <c r="K229">
        <v>158</v>
      </c>
      <c r="L229">
        <v>9</v>
      </c>
    </row>
    <row r="230" spans="1:12">
      <c r="A230" s="2" t="s">
        <v>39</v>
      </c>
      <c r="B230" s="2" t="s">
        <v>50</v>
      </c>
      <c r="C230" s="2">
        <v>83</v>
      </c>
      <c r="D230">
        <v>0</v>
      </c>
      <c r="E230">
        <v>83</v>
      </c>
      <c r="F230">
        <v>4</v>
      </c>
      <c r="G230">
        <v>3</v>
      </c>
      <c r="H230">
        <v>158</v>
      </c>
      <c r="I230">
        <v>-30</v>
      </c>
      <c r="J230" t="s">
        <v>49</v>
      </c>
      <c r="K230">
        <v>158</v>
      </c>
      <c r="L230">
        <v>10</v>
      </c>
    </row>
    <row r="231" spans="1:12">
      <c r="A231" s="2" t="s">
        <v>39</v>
      </c>
      <c r="B231" s="2" t="s">
        <v>50</v>
      </c>
      <c r="C231" s="2">
        <v>83</v>
      </c>
      <c r="D231">
        <v>0</v>
      </c>
      <c r="E231">
        <v>83</v>
      </c>
      <c r="F231">
        <v>4</v>
      </c>
      <c r="G231">
        <v>3</v>
      </c>
      <c r="H231">
        <v>158</v>
      </c>
      <c r="I231">
        <v>-30</v>
      </c>
      <c r="J231" t="s">
        <v>49</v>
      </c>
      <c r="K231">
        <v>158</v>
      </c>
      <c r="L231">
        <v>11</v>
      </c>
    </row>
    <row r="232" spans="1:12">
      <c r="A232" s="2" t="s">
        <v>39</v>
      </c>
      <c r="B232" s="2" t="s">
        <v>50</v>
      </c>
      <c r="C232" s="2">
        <v>83</v>
      </c>
      <c r="D232">
        <v>0</v>
      </c>
      <c r="E232">
        <v>83</v>
      </c>
      <c r="F232">
        <v>4</v>
      </c>
      <c r="G232">
        <v>3</v>
      </c>
      <c r="H232">
        <v>158</v>
      </c>
      <c r="I232">
        <v>-30</v>
      </c>
      <c r="J232" t="s">
        <v>49</v>
      </c>
      <c r="K232">
        <v>158</v>
      </c>
      <c r="L232">
        <v>12</v>
      </c>
    </row>
    <row r="233" spans="1:12">
      <c r="A233" s="2" t="s">
        <v>39</v>
      </c>
      <c r="B233" s="2" t="s">
        <v>50</v>
      </c>
      <c r="C233" s="2">
        <v>83</v>
      </c>
      <c r="D233">
        <v>0</v>
      </c>
      <c r="E233">
        <v>83</v>
      </c>
      <c r="F233">
        <v>4</v>
      </c>
      <c r="G233">
        <v>3</v>
      </c>
      <c r="H233">
        <v>158</v>
      </c>
      <c r="I233">
        <v>-30</v>
      </c>
      <c r="J233" t="s">
        <v>49</v>
      </c>
      <c r="K233">
        <v>158</v>
      </c>
      <c r="L233">
        <v>13</v>
      </c>
    </row>
    <row r="234" spans="1:12">
      <c r="A234" s="2" t="s">
        <v>39</v>
      </c>
      <c r="B234" s="2" t="s">
        <v>50</v>
      </c>
      <c r="C234" s="2">
        <v>83</v>
      </c>
      <c r="D234">
        <v>0</v>
      </c>
      <c r="E234">
        <v>83</v>
      </c>
      <c r="F234">
        <v>4</v>
      </c>
      <c r="G234">
        <v>3</v>
      </c>
      <c r="H234">
        <v>158</v>
      </c>
      <c r="I234">
        <v>-30</v>
      </c>
      <c r="J234" t="s">
        <v>49</v>
      </c>
      <c r="K234">
        <v>158</v>
      </c>
      <c r="L234">
        <v>14</v>
      </c>
    </row>
    <row r="235" spans="1:12">
      <c r="A235" s="2" t="s">
        <v>39</v>
      </c>
      <c r="B235" s="2" t="s">
        <v>50</v>
      </c>
      <c r="C235" s="2">
        <v>83</v>
      </c>
      <c r="D235">
        <v>0</v>
      </c>
      <c r="E235">
        <v>83</v>
      </c>
      <c r="F235">
        <v>4</v>
      </c>
      <c r="G235">
        <v>3</v>
      </c>
      <c r="H235">
        <v>158</v>
      </c>
      <c r="I235">
        <v>-30</v>
      </c>
      <c r="J235" t="s">
        <v>49</v>
      </c>
      <c r="K235">
        <v>158</v>
      </c>
      <c r="L235">
        <v>15</v>
      </c>
    </row>
    <row r="236" spans="1:12">
      <c r="A236" s="2" t="s">
        <v>39</v>
      </c>
      <c r="B236" s="2" t="s">
        <v>50</v>
      </c>
      <c r="C236" s="2">
        <v>83</v>
      </c>
      <c r="D236">
        <v>0</v>
      </c>
      <c r="E236">
        <v>83</v>
      </c>
      <c r="F236">
        <v>4</v>
      </c>
      <c r="G236">
        <v>3</v>
      </c>
      <c r="H236">
        <v>158</v>
      </c>
      <c r="I236">
        <v>-30</v>
      </c>
      <c r="J236" t="s">
        <v>49</v>
      </c>
      <c r="K236">
        <v>158</v>
      </c>
      <c r="L236">
        <v>16</v>
      </c>
    </row>
    <row r="237" spans="1:12">
      <c r="A237" s="2" t="s">
        <v>39</v>
      </c>
      <c r="B237" s="2" t="s">
        <v>50</v>
      </c>
      <c r="C237" s="2">
        <v>83</v>
      </c>
      <c r="D237">
        <v>0</v>
      </c>
      <c r="E237">
        <v>83</v>
      </c>
      <c r="F237">
        <v>4</v>
      </c>
      <c r="G237">
        <v>3</v>
      </c>
      <c r="H237">
        <v>158</v>
      </c>
      <c r="I237">
        <v>-30</v>
      </c>
      <c r="J237" t="s">
        <v>49</v>
      </c>
      <c r="K237">
        <v>158</v>
      </c>
      <c r="L237">
        <v>17</v>
      </c>
    </row>
    <row r="238" spans="1:12">
      <c r="A238" s="2" t="s">
        <v>39</v>
      </c>
      <c r="B238" s="2" t="s">
        <v>50</v>
      </c>
      <c r="C238" s="2">
        <v>83</v>
      </c>
      <c r="D238">
        <v>0</v>
      </c>
      <c r="E238">
        <v>83</v>
      </c>
      <c r="F238">
        <v>4</v>
      </c>
      <c r="G238">
        <v>3</v>
      </c>
      <c r="H238">
        <v>158</v>
      </c>
      <c r="I238">
        <v>-30</v>
      </c>
      <c r="J238" t="s">
        <v>49</v>
      </c>
      <c r="K238">
        <v>158</v>
      </c>
      <c r="L238">
        <v>18</v>
      </c>
    </row>
    <row r="239" spans="1:12">
      <c r="A239" s="2" t="s">
        <v>39</v>
      </c>
      <c r="B239" s="2" t="s">
        <v>50</v>
      </c>
      <c r="C239" s="2">
        <v>83</v>
      </c>
      <c r="D239">
        <v>0</v>
      </c>
      <c r="E239">
        <v>83</v>
      </c>
      <c r="F239">
        <v>4</v>
      </c>
      <c r="G239">
        <v>3</v>
      </c>
      <c r="H239">
        <v>158</v>
      </c>
      <c r="I239">
        <v>-30</v>
      </c>
      <c r="J239" t="s">
        <v>49</v>
      </c>
      <c r="K239">
        <v>158</v>
      </c>
      <c r="L239">
        <v>19</v>
      </c>
    </row>
    <row r="240" spans="1:12">
      <c r="A240" s="2" t="s">
        <v>39</v>
      </c>
      <c r="B240" s="2" t="s">
        <v>50</v>
      </c>
      <c r="C240" s="2">
        <v>83</v>
      </c>
      <c r="D240">
        <v>0</v>
      </c>
      <c r="E240">
        <v>83</v>
      </c>
      <c r="F240">
        <v>4</v>
      </c>
      <c r="G240">
        <v>3</v>
      </c>
      <c r="H240">
        <v>158</v>
      </c>
      <c r="I240">
        <v>-30</v>
      </c>
      <c r="J240" t="s">
        <v>49</v>
      </c>
      <c r="K240">
        <v>158</v>
      </c>
      <c r="L240">
        <v>20</v>
      </c>
    </row>
    <row r="241" spans="1:12">
      <c r="A241" s="2" t="s">
        <v>39</v>
      </c>
      <c r="B241" s="2" t="s">
        <v>50</v>
      </c>
      <c r="C241" s="2">
        <v>83</v>
      </c>
      <c r="D241">
        <v>0</v>
      </c>
      <c r="E241">
        <v>83</v>
      </c>
      <c r="F241">
        <v>4</v>
      </c>
      <c r="G241">
        <v>3</v>
      </c>
      <c r="H241">
        <v>158</v>
      </c>
      <c r="I241">
        <v>-30</v>
      </c>
      <c r="J241" t="s">
        <v>49</v>
      </c>
      <c r="K241">
        <v>158</v>
      </c>
      <c r="L241">
        <v>21</v>
      </c>
    </row>
    <row r="242" spans="1:12">
      <c r="A242" s="2" t="s">
        <v>39</v>
      </c>
      <c r="B242" s="2" t="s">
        <v>50</v>
      </c>
      <c r="C242" s="2">
        <v>83</v>
      </c>
      <c r="D242">
        <v>0</v>
      </c>
      <c r="E242">
        <v>83</v>
      </c>
      <c r="F242">
        <v>4</v>
      </c>
      <c r="G242">
        <v>3</v>
      </c>
      <c r="H242">
        <v>158</v>
      </c>
      <c r="I242">
        <v>-30</v>
      </c>
      <c r="J242" t="s">
        <v>49</v>
      </c>
      <c r="K242">
        <v>158</v>
      </c>
      <c r="L242">
        <v>22</v>
      </c>
    </row>
    <row r="243" spans="1:12">
      <c r="A243" s="2" t="s">
        <v>39</v>
      </c>
      <c r="B243" s="2" t="s">
        <v>50</v>
      </c>
      <c r="C243" s="2">
        <v>83</v>
      </c>
      <c r="D243">
        <v>0</v>
      </c>
      <c r="E243">
        <v>83</v>
      </c>
      <c r="F243">
        <v>4</v>
      </c>
      <c r="G243">
        <v>3</v>
      </c>
      <c r="H243">
        <v>158</v>
      </c>
      <c r="I243">
        <v>-30</v>
      </c>
      <c r="J243" t="s">
        <v>49</v>
      </c>
      <c r="K243">
        <v>158</v>
      </c>
      <c r="L243">
        <v>23</v>
      </c>
    </row>
    <row r="244" spans="1:12">
      <c r="A244" s="2" t="s">
        <v>39</v>
      </c>
      <c r="B244" s="2" t="s">
        <v>50</v>
      </c>
      <c r="C244" s="2">
        <v>83</v>
      </c>
      <c r="D244">
        <v>0</v>
      </c>
      <c r="E244">
        <v>83</v>
      </c>
      <c r="F244">
        <v>4</v>
      </c>
      <c r="G244">
        <v>3</v>
      </c>
      <c r="H244">
        <v>158</v>
      </c>
      <c r="I244">
        <v>-30</v>
      </c>
      <c r="J244" t="s">
        <v>49</v>
      </c>
      <c r="K244">
        <v>158</v>
      </c>
      <c r="L244">
        <v>24</v>
      </c>
    </row>
    <row r="245" spans="1:12">
      <c r="A245" s="2" t="s">
        <v>39</v>
      </c>
      <c r="B245" s="2" t="s">
        <v>50</v>
      </c>
      <c r="C245" s="2">
        <v>83</v>
      </c>
      <c r="D245">
        <v>0</v>
      </c>
      <c r="E245">
        <v>83</v>
      </c>
      <c r="F245">
        <v>4</v>
      </c>
      <c r="G245">
        <v>3</v>
      </c>
      <c r="H245">
        <v>158</v>
      </c>
      <c r="I245">
        <v>-30</v>
      </c>
      <c r="J245" t="s">
        <v>49</v>
      </c>
      <c r="K245">
        <v>158</v>
      </c>
      <c r="L245">
        <v>25</v>
      </c>
    </row>
    <row r="246" spans="1:12">
      <c r="A246" s="2" t="s">
        <v>39</v>
      </c>
      <c r="B246" s="2" t="s">
        <v>50</v>
      </c>
      <c r="C246" s="2">
        <v>83</v>
      </c>
      <c r="D246">
        <v>0</v>
      </c>
      <c r="E246">
        <v>83</v>
      </c>
      <c r="F246">
        <v>4</v>
      </c>
      <c r="G246">
        <v>3</v>
      </c>
      <c r="H246">
        <v>158</v>
      </c>
      <c r="I246">
        <v>-30</v>
      </c>
      <c r="J246" t="s">
        <v>49</v>
      </c>
      <c r="K246">
        <v>158</v>
      </c>
      <c r="L246">
        <v>26</v>
      </c>
    </row>
    <row r="247" spans="1:12">
      <c r="A247" s="2" t="s">
        <v>39</v>
      </c>
      <c r="B247" s="2" t="s">
        <v>50</v>
      </c>
      <c r="C247" s="2">
        <v>83</v>
      </c>
      <c r="D247">
        <v>0</v>
      </c>
      <c r="E247">
        <v>83</v>
      </c>
      <c r="F247">
        <v>4</v>
      </c>
      <c r="G247">
        <v>3</v>
      </c>
      <c r="H247">
        <v>158</v>
      </c>
      <c r="I247">
        <v>-30</v>
      </c>
      <c r="J247" t="s">
        <v>49</v>
      </c>
      <c r="K247">
        <v>158</v>
      </c>
      <c r="L247">
        <v>27</v>
      </c>
    </row>
    <row r="248" spans="1:12">
      <c r="A248" s="2" t="s">
        <v>39</v>
      </c>
      <c r="B248" s="2" t="s">
        <v>50</v>
      </c>
      <c r="C248" s="2">
        <v>83</v>
      </c>
      <c r="D248">
        <v>0</v>
      </c>
      <c r="E248">
        <v>83</v>
      </c>
      <c r="F248">
        <v>4</v>
      </c>
      <c r="G248">
        <v>3</v>
      </c>
      <c r="H248">
        <v>158</v>
      </c>
      <c r="I248">
        <v>-30</v>
      </c>
      <c r="J248" t="s">
        <v>49</v>
      </c>
      <c r="K248">
        <v>158</v>
      </c>
      <c r="L248">
        <v>28</v>
      </c>
    </row>
    <row r="249" spans="1:12">
      <c r="A249" s="2" t="s">
        <v>39</v>
      </c>
      <c r="B249" s="2" t="s">
        <v>50</v>
      </c>
      <c r="C249" s="2">
        <v>83</v>
      </c>
      <c r="D249">
        <v>0</v>
      </c>
      <c r="E249">
        <v>83</v>
      </c>
      <c r="F249">
        <v>4</v>
      </c>
      <c r="G249">
        <v>3</v>
      </c>
      <c r="H249">
        <v>158</v>
      </c>
      <c r="I249">
        <v>-30</v>
      </c>
      <c r="J249" t="s">
        <v>49</v>
      </c>
      <c r="K249">
        <v>158</v>
      </c>
      <c r="L249">
        <v>29</v>
      </c>
    </row>
    <row r="250" spans="1:12">
      <c r="A250" s="2" t="s">
        <v>39</v>
      </c>
      <c r="B250" s="2" t="s">
        <v>50</v>
      </c>
      <c r="C250" s="2">
        <v>83</v>
      </c>
      <c r="D250">
        <v>0</v>
      </c>
      <c r="E250">
        <v>83</v>
      </c>
      <c r="F250">
        <v>4</v>
      </c>
      <c r="G250">
        <v>3</v>
      </c>
      <c r="H250">
        <v>158</v>
      </c>
      <c r="I250">
        <v>-30</v>
      </c>
      <c r="J250" t="s">
        <v>49</v>
      </c>
      <c r="K250">
        <v>158</v>
      </c>
      <c r="L250">
        <v>30</v>
      </c>
    </row>
    <row r="251" spans="1:12">
      <c r="A251" s="2" t="s">
        <v>39</v>
      </c>
      <c r="B251" s="2" t="s">
        <v>50</v>
      </c>
      <c r="C251" s="2">
        <v>83</v>
      </c>
      <c r="D251">
        <v>0</v>
      </c>
      <c r="E251">
        <v>83</v>
      </c>
      <c r="F251">
        <v>4</v>
      </c>
      <c r="G251">
        <v>3</v>
      </c>
      <c r="H251">
        <v>158</v>
      </c>
      <c r="I251">
        <v>-30</v>
      </c>
      <c r="J251" t="s">
        <v>49</v>
      </c>
      <c r="K251">
        <v>158</v>
      </c>
      <c r="L251">
        <v>31</v>
      </c>
    </row>
    <row r="252" spans="1:12">
      <c r="A252" s="2" t="s">
        <v>39</v>
      </c>
      <c r="B252" s="2" t="s">
        <v>50</v>
      </c>
      <c r="C252" s="2">
        <v>83</v>
      </c>
      <c r="D252">
        <v>0</v>
      </c>
      <c r="E252">
        <v>83</v>
      </c>
      <c r="F252">
        <v>4</v>
      </c>
      <c r="G252">
        <v>3</v>
      </c>
      <c r="H252">
        <v>158</v>
      </c>
      <c r="I252">
        <v>-30</v>
      </c>
      <c r="J252" t="s">
        <v>49</v>
      </c>
      <c r="K252">
        <v>158</v>
      </c>
      <c r="L252">
        <v>32</v>
      </c>
    </row>
    <row r="253" spans="1:12">
      <c r="A253" s="2" t="s">
        <v>39</v>
      </c>
      <c r="B253" s="2" t="s">
        <v>50</v>
      </c>
      <c r="C253" s="2">
        <v>83</v>
      </c>
      <c r="D253">
        <v>0</v>
      </c>
      <c r="E253">
        <v>83</v>
      </c>
      <c r="F253">
        <v>4</v>
      </c>
      <c r="G253">
        <v>3</v>
      </c>
      <c r="H253">
        <v>158</v>
      </c>
      <c r="I253">
        <v>-30</v>
      </c>
      <c r="J253" t="s">
        <v>49</v>
      </c>
      <c r="K253">
        <v>158</v>
      </c>
      <c r="L253">
        <v>33</v>
      </c>
    </row>
    <row r="254" spans="1:12">
      <c r="A254" s="2" t="s">
        <v>39</v>
      </c>
      <c r="B254" s="2" t="s">
        <v>50</v>
      </c>
      <c r="C254" s="2">
        <v>83</v>
      </c>
      <c r="D254">
        <v>0</v>
      </c>
      <c r="E254">
        <v>83</v>
      </c>
      <c r="F254">
        <v>4</v>
      </c>
      <c r="G254">
        <v>3</v>
      </c>
      <c r="H254">
        <v>158</v>
      </c>
      <c r="I254">
        <v>-30</v>
      </c>
      <c r="J254" t="s">
        <v>49</v>
      </c>
      <c r="K254">
        <v>158</v>
      </c>
      <c r="L254">
        <v>34</v>
      </c>
    </row>
    <row r="255" spans="1:12">
      <c r="A255" s="2" t="s">
        <v>39</v>
      </c>
      <c r="B255" s="2" t="s">
        <v>50</v>
      </c>
      <c r="C255" s="2">
        <v>83</v>
      </c>
      <c r="D255">
        <v>0</v>
      </c>
      <c r="E255">
        <v>83</v>
      </c>
      <c r="F255">
        <v>4</v>
      </c>
      <c r="G255">
        <v>3</v>
      </c>
      <c r="H255">
        <v>158</v>
      </c>
      <c r="I255">
        <v>-30</v>
      </c>
      <c r="J255" t="s">
        <v>49</v>
      </c>
      <c r="K255">
        <v>158</v>
      </c>
      <c r="L255">
        <v>35</v>
      </c>
    </row>
    <row r="256" spans="1:12">
      <c r="A256" s="2" t="s">
        <v>39</v>
      </c>
      <c r="B256" s="2" t="s">
        <v>50</v>
      </c>
      <c r="C256" s="2">
        <v>83</v>
      </c>
      <c r="D256">
        <v>0</v>
      </c>
      <c r="E256">
        <v>83</v>
      </c>
      <c r="F256">
        <v>4</v>
      </c>
      <c r="G256">
        <v>3</v>
      </c>
      <c r="H256">
        <v>158</v>
      </c>
      <c r="I256">
        <v>-30</v>
      </c>
      <c r="J256" t="s">
        <v>49</v>
      </c>
      <c r="K256">
        <v>158</v>
      </c>
      <c r="L256">
        <v>36</v>
      </c>
    </row>
    <row r="257" spans="1:12">
      <c r="A257" s="2" t="s">
        <v>39</v>
      </c>
      <c r="B257" s="2" t="s">
        <v>50</v>
      </c>
      <c r="C257" s="2">
        <v>83</v>
      </c>
      <c r="D257">
        <v>0</v>
      </c>
      <c r="E257">
        <v>83</v>
      </c>
      <c r="F257">
        <v>4</v>
      </c>
      <c r="G257">
        <v>3</v>
      </c>
      <c r="H257">
        <v>158</v>
      </c>
      <c r="I257">
        <v>-30</v>
      </c>
      <c r="J257" t="s">
        <v>49</v>
      </c>
      <c r="K257">
        <v>158</v>
      </c>
      <c r="L257">
        <v>37</v>
      </c>
    </row>
    <row r="258" spans="1:12">
      <c r="A258" s="2" t="s">
        <v>39</v>
      </c>
      <c r="B258" s="2" t="s">
        <v>50</v>
      </c>
      <c r="C258" s="2">
        <v>83</v>
      </c>
      <c r="D258">
        <v>0</v>
      </c>
      <c r="E258">
        <v>83</v>
      </c>
      <c r="F258">
        <v>4</v>
      </c>
      <c r="G258">
        <v>3</v>
      </c>
      <c r="H258">
        <v>158</v>
      </c>
      <c r="I258">
        <v>-30</v>
      </c>
      <c r="J258" t="s">
        <v>49</v>
      </c>
      <c r="K258">
        <v>158</v>
      </c>
      <c r="L258">
        <v>38</v>
      </c>
    </row>
    <row r="259" spans="1:12">
      <c r="A259" s="2" t="s">
        <v>39</v>
      </c>
      <c r="B259" s="2" t="s">
        <v>50</v>
      </c>
      <c r="C259" s="2">
        <v>83</v>
      </c>
      <c r="D259">
        <v>0</v>
      </c>
      <c r="E259">
        <v>83</v>
      </c>
      <c r="F259">
        <v>4</v>
      </c>
      <c r="G259">
        <v>3</v>
      </c>
      <c r="H259">
        <v>158</v>
      </c>
      <c r="I259">
        <v>-30</v>
      </c>
      <c r="J259" t="s">
        <v>49</v>
      </c>
      <c r="K259">
        <v>158</v>
      </c>
      <c r="L259">
        <v>39</v>
      </c>
    </row>
    <row r="260" spans="1:12">
      <c r="A260" s="2" t="s">
        <v>39</v>
      </c>
      <c r="B260" s="2" t="s">
        <v>50</v>
      </c>
      <c r="C260" s="2">
        <v>83</v>
      </c>
      <c r="D260">
        <v>0</v>
      </c>
      <c r="E260">
        <v>83</v>
      </c>
      <c r="F260">
        <v>4</v>
      </c>
      <c r="G260">
        <v>3</v>
      </c>
      <c r="H260">
        <v>158</v>
      </c>
      <c r="I260">
        <v>-30</v>
      </c>
      <c r="J260" t="s">
        <v>49</v>
      </c>
      <c r="K260">
        <v>158</v>
      </c>
      <c r="L260">
        <v>40</v>
      </c>
    </row>
    <row r="261" spans="1:12">
      <c r="A261" s="2" t="s">
        <v>39</v>
      </c>
      <c r="B261" s="2" t="s">
        <v>50</v>
      </c>
      <c r="C261" s="2">
        <v>83</v>
      </c>
      <c r="D261">
        <v>0</v>
      </c>
      <c r="E261">
        <v>83</v>
      </c>
      <c r="F261">
        <v>4</v>
      </c>
      <c r="G261">
        <v>3</v>
      </c>
      <c r="H261">
        <v>158</v>
      </c>
      <c r="I261">
        <v>-30</v>
      </c>
      <c r="J261" t="s">
        <v>49</v>
      </c>
      <c r="K261">
        <v>158</v>
      </c>
      <c r="L261">
        <v>41</v>
      </c>
    </row>
    <row r="262" spans="1:12">
      <c r="A262" s="2" t="s">
        <v>39</v>
      </c>
      <c r="B262" s="2" t="s">
        <v>50</v>
      </c>
      <c r="C262" s="2">
        <v>83</v>
      </c>
      <c r="D262">
        <v>0</v>
      </c>
      <c r="E262">
        <v>83</v>
      </c>
      <c r="F262">
        <v>4</v>
      </c>
      <c r="G262">
        <v>3</v>
      </c>
      <c r="H262">
        <v>158</v>
      </c>
      <c r="I262">
        <v>-30</v>
      </c>
      <c r="J262" t="s">
        <v>49</v>
      </c>
      <c r="K262">
        <v>158</v>
      </c>
      <c r="L262">
        <v>42</v>
      </c>
    </row>
    <row r="263" spans="1:12">
      <c r="A263" s="2" t="s">
        <v>39</v>
      </c>
      <c r="B263" s="2" t="s">
        <v>50</v>
      </c>
      <c r="C263" s="2">
        <v>83</v>
      </c>
      <c r="D263">
        <v>0</v>
      </c>
      <c r="E263">
        <v>83</v>
      </c>
      <c r="F263">
        <v>4</v>
      </c>
      <c r="G263">
        <v>3</v>
      </c>
      <c r="H263">
        <v>158</v>
      </c>
      <c r="I263">
        <v>-30</v>
      </c>
      <c r="J263" t="s">
        <v>49</v>
      </c>
      <c r="K263">
        <v>158</v>
      </c>
      <c r="L263">
        <v>43</v>
      </c>
    </row>
    <row r="264" spans="1:12">
      <c r="A264" s="2" t="s">
        <v>39</v>
      </c>
      <c r="B264" s="2" t="s">
        <v>50</v>
      </c>
      <c r="C264" s="2">
        <v>83</v>
      </c>
      <c r="D264">
        <v>0</v>
      </c>
      <c r="E264">
        <v>83</v>
      </c>
      <c r="F264">
        <v>4</v>
      </c>
      <c r="G264">
        <v>3</v>
      </c>
      <c r="H264">
        <v>158</v>
      </c>
      <c r="I264">
        <v>-30</v>
      </c>
      <c r="J264" t="s">
        <v>49</v>
      </c>
      <c r="K264">
        <v>158</v>
      </c>
      <c r="L264">
        <v>44</v>
      </c>
    </row>
    <row r="265" spans="1:12">
      <c r="A265" s="2" t="s">
        <v>39</v>
      </c>
      <c r="B265" s="2" t="s">
        <v>50</v>
      </c>
      <c r="C265" s="2">
        <v>83</v>
      </c>
      <c r="D265">
        <v>0</v>
      </c>
      <c r="E265">
        <v>83</v>
      </c>
      <c r="F265">
        <v>4</v>
      </c>
      <c r="G265">
        <v>3</v>
      </c>
      <c r="H265">
        <v>158</v>
      </c>
      <c r="I265">
        <v>-30</v>
      </c>
      <c r="J265" t="s">
        <v>49</v>
      </c>
      <c r="K265">
        <v>158</v>
      </c>
      <c r="L265">
        <v>45</v>
      </c>
    </row>
    <row r="266" spans="1:12">
      <c r="A266" s="2" t="s">
        <v>39</v>
      </c>
      <c r="B266" s="2" t="s">
        <v>50</v>
      </c>
      <c r="C266" s="2">
        <v>83</v>
      </c>
      <c r="D266">
        <v>0</v>
      </c>
      <c r="E266">
        <v>83</v>
      </c>
      <c r="F266">
        <v>4</v>
      </c>
      <c r="G266">
        <v>3</v>
      </c>
      <c r="H266">
        <v>158</v>
      </c>
      <c r="I266">
        <v>-30</v>
      </c>
      <c r="J266" t="s">
        <v>49</v>
      </c>
      <c r="K266">
        <v>158</v>
      </c>
      <c r="L266">
        <v>46</v>
      </c>
    </row>
    <row r="267" spans="1:12">
      <c r="A267" s="2" t="s">
        <v>39</v>
      </c>
      <c r="B267" s="2" t="s">
        <v>50</v>
      </c>
      <c r="C267" s="2">
        <v>83</v>
      </c>
      <c r="D267">
        <v>0</v>
      </c>
      <c r="E267">
        <v>83</v>
      </c>
      <c r="F267">
        <v>4</v>
      </c>
      <c r="G267">
        <v>3</v>
      </c>
      <c r="H267">
        <v>158</v>
      </c>
      <c r="I267">
        <v>-30</v>
      </c>
      <c r="J267" t="s">
        <v>49</v>
      </c>
      <c r="K267">
        <v>158</v>
      </c>
      <c r="L267">
        <v>47</v>
      </c>
    </row>
    <row r="268" spans="1:12">
      <c r="A268" s="2" t="s">
        <v>39</v>
      </c>
      <c r="B268" s="2" t="s">
        <v>50</v>
      </c>
      <c r="C268" s="2">
        <v>83</v>
      </c>
      <c r="D268">
        <v>0</v>
      </c>
      <c r="E268">
        <v>83</v>
      </c>
      <c r="F268">
        <v>4</v>
      </c>
      <c r="G268">
        <v>3</v>
      </c>
      <c r="H268">
        <v>158</v>
      </c>
      <c r="I268">
        <v>-30</v>
      </c>
      <c r="J268" t="s">
        <v>49</v>
      </c>
      <c r="K268">
        <v>158</v>
      </c>
      <c r="L268">
        <v>48</v>
      </c>
    </row>
    <row r="269" spans="1:12">
      <c r="A269" s="2" t="s">
        <v>39</v>
      </c>
      <c r="B269" s="2" t="s">
        <v>50</v>
      </c>
      <c r="C269" s="2">
        <v>83</v>
      </c>
      <c r="D269">
        <v>0</v>
      </c>
      <c r="E269">
        <v>83</v>
      </c>
      <c r="F269">
        <v>4</v>
      </c>
      <c r="G269">
        <v>3</v>
      </c>
      <c r="H269">
        <v>158</v>
      </c>
      <c r="I269">
        <v>-30</v>
      </c>
      <c r="J269" t="s">
        <v>49</v>
      </c>
      <c r="K269">
        <v>158</v>
      </c>
      <c r="L269">
        <v>49</v>
      </c>
    </row>
    <row r="270" spans="1:12">
      <c r="A270" s="2" t="s">
        <v>39</v>
      </c>
      <c r="B270" s="2" t="s">
        <v>50</v>
      </c>
      <c r="C270" s="2">
        <v>83</v>
      </c>
      <c r="D270">
        <v>0</v>
      </c>
      <c r="E270">
        <v>83</v>
      </c>
      <c r="F270">
        <v>4</v>
      </c>
      <c r="G270">
        <v>3</v>
      </c>
      <c r="H270">
        <v>158</v>
      </c>
      <c r="I270">
        <v>-30</v>
      </c>
      <c r="J270" t="s">
        <v>49</v>
      </c>
      <c r="K270">
        <v>158</v>
      </c>
      <c r="L270">
        <v>50</v>
      </c>
    </row>
    <row r="271" spans="1:12">
      <c r="A271" s="2" t="s">
        <v>39</v>
      </c>
      <c r="B271" s="2" t="s">
        <v>50</v>
      </c>
      <c r="C271" s="2">
        <v>83</v>
      </c>
      <c r="D271">
        <v>0</v>
      </c>
      <c r="E271">
        <v>83</v>
      </c>
      <c r="F271">
        <v>4</v>
      </c>
      <c r="G271">
        <v>3</v>
      </c>
      <c r="H271">
        <v>158</v>
      </c>
      <c r="I271">
        <v>-30</v>
      </c>
      <c r="J271" t="s">
        <v>49</v>
      </c>
      <c r="K271">
        <v>158</v>
      </c>
      <c r="L271">
        <v>51</v>
      </c>
    </row>
    <row r="272" spans="1:12">
      <c r="A272" s="2" t="s">
        <v>39</v>
      </c>
      <c r="B272" s="2" t="s">
        <v>50</v>
      </c>
      <c r="C272" s="2">
        <v>83</v>
      </c>
      <c r="D272">
        <v>0</v>
      </c>
      <c r="E272">
        <v>83</v>
      </c>
      <c r="F272">
        <v>4</v>
      </c>
      <c r="G272">
        <v>3</v>
      </c>
      <c r="H272">
        <v>158</v>
      </c>
      <c r="I272">
        <v>-30</v>
      </c>
      <c r="J272" t="s">
        <v>49</v>
      </c>
      <c r="K272">
        <v>158</v>
      </c>
      <c r="L272">
        <v>52</v>
      </c>
    </row>
    <row r="273" spans="1:12">
      <c r="A273" s="2" t="s">
        <v>40</v>
      </c>
      <c r="B273" s="2" t="s">
        <v>50</v>
      </c>
      <c r="C273" s="2">
        <v>62</v>
      </c>
      <c r="D273">
        <v>0</v>
      </c>
      <c r="E273">
        <v>62</v>
      </c>
      <c r="F273">
        <v>5</v>
      </c>
      <c r="G273">
        <v>4</v>
      </c>
      <c r="H273">
        <v>0</v>
      </c>
      <c r="I273">
        <v>0</v>
      </c>
      <c r="J273" t="s">
        <v>49</v>
      </c>
      <c r="K273">
        <v>0</v>
      </c>
      <c r="L273">
        <v>0</v>
      </c>
    </row>
    <row r="274" spans="1:12">
      <c r="A274" s="2" t="s">
        <v>40</v>
      </c>
      <c r="B274" s="2" t="s">
        <v>50</v>
      </c>
      <c r="C274" s="2">
        <v>62</v>
      </c>
      <c r="D274">
        <v>0</v>
      </c>
      <c r="E274">
        <v>62</v>
      </c>
      <c r="F274">
        <v>5</v>
      </c>
      <c r="G274">
        <v>4</v>
      </c>
      <c r="H274">
        <v>0</v>
      </c>
      <c r="I274">
        <v>0</v>
      </c>
      <c r="J274" t="s">
        <v>49</v>
      </c>
      <c r="K274">
        <v>0</v>
      </c>
      <c r="L274">
        <v>1</v>
      </c>
    </row>
    <row r="275" spans="1:12">
      <c r="A275" s="2" t="s">
        <v>40</v>
      </c>
      <c r="B275" s="2" t="s">
        <v>50</v>
      </c>
      <c r="C275" s="2">
        <v>62</v>
      </c>
      <c r="D275">
        <v>0</v>
      </c>
      <c r="E275">
        <v>62</v>
      </c>
      <c r="F275">
        <v>5</v>
      </c>
      <c r="G275">
        <v>4</v>
      </c>
      <c r="H275">
        <v>0</v>
      </c>
      <c r="I275">
        <v>0</v>
      </c>
      <c r="J275" t="s">
        <v>49</v>
      </c>
      <c r="K275">
        <v>0</v>
      </c>
      <c r="L275">
        <v>2</v>
      </c>
    </row>
    <row r="276" spans="1:12">
      <c r="A276" s="2" t="s">
        <v>40</v>
      </c>
      <c r="B276" s="2" t="s">
        <v>50</v>
      </c>
      <c r="C276" s="2">
        <v>62</v>
      </c>
      <c r="D276">
        <v>0</v>
      </c>
      <c r="E276">
        <v>62</v>
      </c>
      <c r="F276">
        <v>5</v>
      </c>
      <c r="G276">
        <v>4</v>
      </c>
      <c r="H276">
        <v>0</v>
      </c>
      <c r="I276">
        <v>0</v>
      </c>
      <c r="J276" t="s">
        <v>49</v>
      </c>
      <c r="K276">
        <v>0</v>
      </c>
      <c r="L276">
        <v>3</v>
      </c>
    </row>
    <row r="277" spans="1:12">
      <c r="A277" s="2" t="s">
        <v>40</v>
      </c>
      <c r="B277" s="2" t="s">
        <v>50</v>
      </c>
      <c r="C277" s="2">
        <v>62</v>
      </c>
      <c r="D277">
        <v>0</v>
      </c>
      <c r="E277">
        <v>62</v>
      </c>
      <c r="F277">
        <v>5</v>
      </c>
      <c r="G277">
        <v>4</v>
      </c>
      <c r="H277">
        <v>0</v>
      </c>
      <c r="I277">
        <v>0</v>
      </c>
      <c r="J277" t="s">
        <v>49</v>
      </c>
      <c r="K277">
        <v>0</v>
      </c>
      <c r="L277">
        <v>4</v>
      </c>
    </row>
    <row r="278" spans="1:12">
      <c r="A278" s="2" t="s">
        <v>40</v>
      </c>
      <c r="B278" s="2" t="s">
        <v>50</v>
      </c>
      <c r="C278" s="2">
        <v>62</v>
      </c>
      <c r="D278">
        <v>0</v>
      </c>
      <c r="E278">
        <v>62</v>
      </c>
      <c r="F278">
        <v>5</v>
      </c>
      <c r="G278">
        <v>4</v>
      </c>
      <c r="H278">
        <v>0</v>
      </c>
      <c r="I278">
        <v>0</v>
      </c>
      <c r="J278" t="s">
        <v>49</v>
      </c>
      <c r="K278">
        <v>0</v>
      </c>
      <c r="L278">
        <v>5</v>
      </c>
    </row>
    <row r="279" spans="1:12">
      <c r="A279" s="2" t="s">
        <v>40</v>
      </c>
      <c r="B279" s="2" t="s">
        <v>50</v>
      </c>
      <c r="C279" s="2">
        <v>62</v>
      </c>
      <c r="D279">
        <v>0</v>
      </c>
      <c r="E279">
        <v>62</v>
      </c>
      <c r="F279">
        <v>5</v>
      </c>
      <c r="G279">
        <v>4</v>
      </c>
      <c r="H279">
        <v>0</v>
      </c>
      <c r="I279">
        <v>0</v>
      </c>
      <c r="J279" t="s">
        <v>49</v>
      </c>
      <c r="K279">
        <v>0</v>
      </c>
      <c r="L279">
        <v>6</v>
      </c>
    </row>
    <row r="280" spans="1:12">
      <c r="A280" s="2" t="s">
        <v>40</v>
      </c>
      <c r="B280" s="2" t="s">
        <v>50</v>
      </c>
      <c r="C280" s="2">
        <v>62</v>
      </c>
      <c r="D280">
        <v>0</v>
      </c>
      <c r="E280">
        <v>62</v>
      </c>
      <c r="F280">
        <v>5</v>
      </c>
      <c r="G280">
        <v>4</v>
      </c>
      <c r="H280">
        <v>0</v>
      </c>
      <c r="I280">
        <v>0</v>
      </c>
      <c r="J280" t="s">
        <v>49</v>
      </c>
      <c r="K280">
        <v>0</v>
      </c>
      <c r="L280">
        <v>7</v>
      </c>
    </row>
    <row r="281" spans="1:12">
      <c r="A281" s="2" t="s">
        <v>40</v>
      </c>
      <c r="B281" s="2" t="s">
        <v>50</v>
      </c>
      <c r="C281" s="2">
        <v>62</v>
      </c>
      <c r="D281">
        <v>0</v>
      </c>
      <c r="E281">
        <v>62</v>
      </c>
      <c r="F281">
        <v>5</v>
      </c>
      <c r="G281">
        <v>4</v>
      </c>
      <c r="H281">
        <v>0</v>
      </c>
      <c r="I281">
        <v>0</v>
      </c>
      <c r="J281" t="s">
        <v>49</v>
      </c>
      <c r="K281">
        <v>0</v>
      </c>
      <c r="L281">
        <v>8</v>
      </c>
    </row>
    <row r="282" spans="1:12">
      <c r="A282" s="2" t="s">
        <v>40</v>
      </c>
      <c r="B282" s="2" t="s">
        <v>50</v>
      </c>
      <c r="C282" s="2">
        <v>62</v>
      </c>
      <c r="D282">
        <v>0</v>
      </c>
      <c r="E282">
        <v>62</v>
      </c>
      <c r="F282">
        <v>5</v>
      </c>
      <c r="G282">
        <v>4</v>
      </c>
      <c r="H282">
        <v>0</v>
      </c>
      <c r="I282">
        <v>0</v>
      </c>
      <c r="J282" t="s">
        <v>49</v>
      </c>
      <c r="K282">
        <v>0</v>
      </c>
      <c r="L282">
        <v>9</v>
      </c>
    </row>
    <row r="283" spans="1:12">
      <c r="A283" s="2" t="s">
        <v>40</v>
      </c>
      <c r="B283" s="2" t="s">
        <v>50</v>
      </c>
      <c r="C283" s="2">
        <v>62</v>
      </c>
      <c r="D283">
        <v>0</v>
      </c>
      <c r="E283">
        <v>62</v>
      </c>
      <c r="F283">
        <v>5</v>
      </c>
      <c r="G283">
        <v>4</v>
      </c>
      <c r="H283">
        <v>0</v>
      </c>
      <c r="I283">
        <v>0</v>
      </c>
      <c r="J283" t="s">
        <v>49</v>
      </c>
      <c r="K283">
        <v>0</v>
      </c>
      <c r="L283">
        <v>10</v>
      </c>
    </row>
    <row r="284" spans="1:12">
      <c r="A284" s="2" t="s">
        <v>40</v>
      </c>
      <c r="B284" s="2" t="s">
        <v>50</v>
      </c>
      <c r="C284" s="2">
        <v>62</v>
      </c>
      <c r="D284">
        <v>0</v>
      </c>
      <c r="E284">
        <v>62</v>
      </c>
      <c r="F284">
        <v>5</v>
      </c>
      <c r="G284">
        <v>4</v>
      </c>
      <c r="H284">
        <v>0</v>
      </c>
      <c r="I284">
        <v>0</v>
      </c>
      <c r="J284" t="s">
        <v>49</v>
      </c>
      <c r="K284">
        <v>0</v>
      </c>
      <c r="L284">
        <v>11</v>
      </c>
    </row>
    <row r="285" spans="1:12">
      <c r="A285" s="2" t="s">
        <v>40</v>
      </c>
      <c r="B285" s="2" t="s">
        <v>50</v>
      </c>
      <c r="C285" s="2">
        <v>62</v>
      </c>
      <c r="D285">
        <v>0</v>
      </c>
      <c r="E285">
        <v>62</v>
      </c>
      <c r="F285">
        <v>5</v>
      </c>
      <c r="G285">
        <v>4</v>
      </c>
      <c r="H285">
        <v>0</v>
      </c>
      <c r="I285">
        <v>0</v>
      </c>
      <c r="J285" t="s">
        <v>49</v>
      </c>
      <c r="K285">
        <v>0</v>
      </c>
      <c r="L285">
        <v>12</v>
      </c>
    </row>
    <row r="286" spans="1:12">
      <c r="A286" s="2" t="s">
        <v>40</v>
      </c>
      <c r="B286" s="2" t="s">
        <v>50</v>
      </c>
      <c r="C286" s="2">
        <v>62</v>
      </c>
      <c r="D286">
        <v>0</v>
      </c>
      <c r="E286">
        <v>62</v>
      </c>
      <c r="F286">
        <v>5</v>
      </c>
      <c r="G286">
        <v>4</v>
      </c>
      <c r="H286">
        <v>0</v>
      </c>
      <c r="I286">
        <v>0</v>
      </c>
      <c r="J286" t="s">
        <v>49</v>
      </c>
      <c r="K286">
        <v>0</v>
      </c>
      <c r="L286">
        <v>13</v>
      </c>
    </row>
    <row r="287" spans="1:12">
      <c r="A287" s="2" t="s">
        <v>40</v>
      </c>
      <c r="B287" s="2" t="s">
        <v>50</v>
      </c>
      <c r="C287" s="2">
        <v>62</v>
      </c>
      <c r="D287">
        <v>0</v>
      </c>
      <c r="E287">
        <v>62</v>
      </c>
      <c r="F287">
        <v>5</v>
      </c>
      <c r="G287">
        <v>4</v>
      </c>
      <c r="H287">
        <v>0</v>
      </c>
      <c r="I287">
        <v>0</v>
      </c>
      <c r="J287" t="s">
        <v>49</v>
      </c>
      <c r="K287">
        <v>0</v>
      </c>
      <c r="L287">
        <v>14</v>
      </c>
    </row>
    <row r="288" spans="1:12">
      <c r="A288" s="2" t="s">
        <v>40</v>
      </c>
      <c r="B288" s="2" t="s">
        <v>50</v>
      </c>
      <c r="C288" s="2">
        <v>62</v>
      </c>
      <c r="D288">
        <v>0</v>
      </c>
      <c r="E288">
        <v>62</v>
      </c>
      <c r="F288">
        <v>5</v>
      </c>
      <c r="G288">
        <v>4</v>
      </c>
      <c r="H288">
        <v>0</v>
      </c>
      <c r="I288">
        <v>0</v>
      </c>
      <c r="J288" t="s">
        <v>49</v>
      </c>
      <c r="K288">
        <v>0</v>
      </c>
      <c r="L288">
        <v>15</v>
      </c>
    </row>
    <row r="289" spans="1:12">
      <c r="A289" s="2" t="s">
        <v>40</v>
      </c>
      <c r="B289" s="2" t="s">
        <v>50</v>
      </c>
      <c r="C289" s="2">
        <v>62</v>
      </c>
      <c r="D289">
        <v>0</v>
      </c>
      <c r="E289">
        <v>62</v>
      </c>
      <c r="F289">
        <v>5</v>
      </c>
      <c r="G289">
        <v>4</v>
      </c>
      <c r="H289">
        <v>0</v>
      </c>
      <c r="I289">
        <v>0</v>
      </c>
      <c r="J289" t="s">
        <v>49</v>
      </c>
      <c r="K289">
        <v>0</v>
      </c>
      <c r="L289">
        <v>16</v>
      </c>
    </row>
    <row r="290" spans="1:12">
      <c r="A290" s="2" t="s">
        <v>40</v>
      </c>
      <c r="B290" s="2" t="s">
        <v>50</v>
      </c>
      <c r="C290" s="2">
        <v>62</v>
      </c>
      <c r="D290">
        <v>0</v>
      </c>
      <c r="E290">
        <v>62</v>
      </c>
      <c r="F290">
        <v>5</v>
      </c>
      <c r="G290">
        <v>4</v>
      </c>
      <c r="H290">
        <v>0</v>
      </c>
      <c r="I290">
        <v>0</v>
      </c>
      <c r="J290" t="s">
        <v>49</v>
      </c>
      <c r="K290">
        <v>0</v>
      </c>
      <c r="L290">
        <v>17</v>
      </c>
    </row>
    <row r="291" spans="1:12">
      <c r="A291" s="2" t="s">
        <v>40</v>
      </c>
      <c r="B291" s="2" t="s">
        <v>50</v>
      </c>
      <c r="C291" s="2">
        <v>62</v>
      </c>
      <c r="D291">
        <v>0</v>
      </c>
      <c r="E291">
        <v>62</v>
      </c>
      <c r="F291">
        <v>5</v>
      </c>
      <c r="G291">
        <v>4</v>
      </c>
      <c r="H291">
        <v>0</v>
      </c>
      <c r="I291">
        <v>0</v>
      </c>
      <c r="J291" t="s">
        <v>49</v>
      </c>
      <c r="K291">
        <v>0</v>
      </c>
      <c r="L291">
        <v>18</v>
      </c>
    </row>
    <row r="292" spans="1:12">
      <c r="A292" s="2" t="s">
        <v>40</v>
      </c>
      <c r="B292" s="2" t="s">
        <v>50</v>
      </c>
      <c r="C292" s="2">
        <v>62</v>
      </c>
      <c r="D292">
        <v>0</v>
      </c>
      <c r="E292">
        <v>62</v>
      </c>
      <c r="F292">
        <v>5</v>
      </c>
      <c r="G292">
        <v>4</v>
      </c>
      <c r="H292">
        <v>0</v>
      </c>
      <c r="I292">
        <v>0</v>
      </c>
      <c r="J292" t="s">
        <v>49</v>
      </c>
      <c r="K292">
        <v>0</v>
      </c>
      <c r="L292">
        <v>19</v>
      </c>
    </row>
    <row r="293" spans="1:12">
      <c r="A293" s="2" t="s">
        <v>40</v>
      </c>
      <c r="B293" s="2" t="s">
        <v>50</v>
      </c>
      <c r="C293" s="2">
        <v>62</v>
      </c>
      <c r="D293">
        <v>0</v>
      </c>
      <c r="E293">
        <v>62</v>
      </c>
      <c r="F293">
        <v>5</v>
      </c>
      <c r="G293">
        <v>4</v>
      </c>
      <c r="H293">
        <v>0</v>
      </c>
      <c r="I293">
        <v>0</v>
      </c>
      <c r="J293" t="s">
        <v>49</v>
      </c>
      <c r="K293">
        <v>0</v>
      </c>
      <c r="L293">
        <v>20</v>
      </c>
    </row>
    <row r="294" spans="1:12">
      <c r="A294" s="2" t="s">
        <v>40</v>
      </c>
      <c r="B294" s="2" t="s">
        <v>50</v>
      </c>
      <c r="C294" s="2">
        <v>62</v>
      </c>
      <c r="D294">
        <v>0</v>
      </c>
      <c r="E294">
        <v>62</v>
      </c>
      <c r="F294">
        <v>5</v>
      </c>
      <c r="G294">
        <v>4</v>
      </c>
      <c r="H294">
        <v>0</v>
      </c>
      <c r="I294">
        <v>0</v>
      </c>
      <c r="J294" t="s">
        <v>49</v>
      </c>
      <c r="K294">
        <v>0</v>
      </c>
      <c r="L294">
        <v>21</v>
      </c>
    </row>
    <row r="295" spans="1:12">
      <c r="A295" s="2" t="s">
        <v>40</v>
      </c>
      <c r="B295" s="2" t="s">
        <v>50</v>
      </c>
      <c r="C295" s="2">
        <v>62</v>
      </c>
      <c r="D295">
        <v>0</v>
      </c>
      <c r="E295">
        <v>62</v>
      </c>
      <c r="F295">
        <v>5</v>
      </c>
      <c r="G295">
        <v>4</v>
      </c>
      <c r="H295">
        <v>0</v>
      </c>
      <c r="I295">
        <v>0</v>
      </c>
      <c r="J295" t="s">
        <v>49</v>
      </c>
      <c r="K295">
        <v>0</v>
      </c>
      <c r="L295">
        <v>22</v>
      </c>
    </row>
    <row r="296" spans="1:12">
      <c r="A296" s="2" t="s">
        <v>40</v>
      </c>
      <c r="B296" s="2" t="s">
        <v>50</v>
      </c>
      <c r="C296" s="2">
        <v>62</v>
      </c>
      <c r="D296">
        <v>0</v>
      </c>
      <c r="E296">
        <v>62</v>
      </c>
      <c r="F296">
        <v>5</v>
      </c>
      <c r="G296">
        <v>4</v>
      </c>
      <c r="H296">
        <v>0</v>
      </c>
      <c r="I296">
        <v>0</v>
      </c>
      <c r="J296" t="s">
        <v>49</v>
      </c>
      <c r="K296">
        <v>0</v>
      </c>
      <c r="L296">
        <v>23</v>
      </c>
    </row>
    <row r="297" spans="1:12">
      <c r="A297" s="2" t="s">
        <v>40</v>
      </c>
      <c r="B297" s="2" t="s">
        <v>50</v>
      </c>
      <c r="C297" s="2">
        <v>62</v>
      </c>
      <c r="D297">
        <v>0</v>
      </c>
      <c r="E297">
        <v>62</v>
      </c>
      <c r="F297">
        <v>5</v>
      </c>
      <c r="G297">
        <v>4</v>
      </c>
      <c r="H297">
        <v>0</v>
      </c>
      <c r="I297">
        <v>0</v>
      </c>
      <c r="J297" t="s">
        <v>49</v>
      </c>
      <c r="K297">
        <v>0</v>
      </c>
      <c r="L297">
        <v>24</v>
      </c>
    </row>
    <row r="298" spans="1:12">
      <c r="A298" s="2" t="s">
        <v>40</v>
      </c>
      <c r="B298" s="2" t="s">
        <v>50</v>
      </c>
      <c r="C298" s="2">
        <v>62</v>
      </c>
      <c r="D298">
        <v>0</v>
      </c>
      <c r="E298">
        <v>62</v>
      </c>
      <c r="F298">
        <v>5</v>
      </c>
      <c r="G298">
        <v>4</v>
      </c>
      <c r="H298">
        <v>0</v>
      </c>
      <c r="I298">
        <v>0</v>
      </c>
      <c r="J298" t="s">
        <v>49</v>
      </c>
      <c r="K298">
        <v>0</v>
      </c>
      <c r="L298">
        <v>25</v>
      </c>
    </row>
    <row r="299" spans="1:12">
      <c r="A299" s="2" t="s">
        <v>40</v>
      </c>
      <c r="B299" s="2" t="s">
        <v>50</v>
      </c>
      <c r="C299" s="2">
        <v>62</v>
      </c>
      <c r="D299">
        <v>0</v>
      </c>
      <c r="E299">
        <v>62</v>
      </c>
      <c r="F299">
        <v>5</v>
      </c>
      <c r="G299">
        <v>4</v>
      </c>
      <c r="H299">
        <v>0</v>
      </c>
      <c r="I299">
        <v>0</v>
      </c>
      <c r="J299" t="s">
        <v>49</v>
      </c>
      <c r="K299">
        <v>0</v>
      </c>
      <c r="L299">
        <v>26</v>
      </c>
    </row>
    <row r="300" spans="1:12">
      <c r="A300" s="2" t="s">
        <v>40</v>
      </c>
      <c r="B300" s="2" t="s">
        <v>50</v>
      </c>
      <c r="C300" s="2">
        <v>62</v>
      </c>
      <c r="D300">
        <v>0</v>
      </c>
      <c r="E300">
        <v>62</v>
      </c>
      <c r="F300">
        <v>5</v>
      </c>
      <c r="G300">
        <v>4</v>
      </c>
      <c r="H300">
        <v>0</v>
      </c>
      <c r="I300">
        <v>0</v>
      </c>
      <c r="J300" t="s">
        <v>49</v>
      </c>
      <c r="K300">
        <v>0</v>
      </c>
      <c r="L300">
        <v>27</v>
      </c>
    </row>
    <row r="301" spans="1:12">
      <c r="A301" s="2" t="s">
        <v>40</v>
      </c>
      <c r="B301" s="2" t="s">
        <v>50</v>
      </c>
      <c r="C301" s="2">
        <v>62</v>
      </c>
      <c r="D301">
        <v>0</v>
      </c>
      <c r="E301">
        <v>62</v>
      </c>
      <c r="F301">
        <v>5</v>
      </c>
      <c r="G301">
        <v>4</v>
      </c>
      <c r="H301">
        <v>0</v>
      </c>
      <c r="I301">
        <v>0</v>
      </c>
      <c r="J301" t="s">
        <v>49</v>
      </c>
      <c r="K301">
        <v>0</v>
      </c>
      <c r="L301">
        <v>28</v>
      </c>
    </row>
    <row r="302" spans="1:12">
      <c r="A302" s="2" t="s">
        <v>40</v>
      </c>
      <c r="B302" s="2" t="s">
        <v>50</v>
      </c>
      <c r="C302" s="2">
        <v>62</v>
      </c>
      <c r="D302">
        <v>0</v>
      </c>
      <c r="E302">
        <v>62</v>
      </c>
      <c r="F302">
        <v>5</v>
      </c>
      <c r="G302">
        <v>4</v>
      </c>
      <c r="H302">
        <v>0</v>
      </c>
      <c r="I302">
        <v>0</v>
      </c>
      <c r="J302" t="s">
        <v>49</v>
      </c>
      <c r="K302">
        <v>0</v>
      </c>
      <c r="L302">
        <v>29</v>
      </c>
    </row>
    <row r="303" spans="1:12">
      <c r="A303" s="2" t="s">
        <v>40</v>
      </c>
      <c r="B303" s="2" t="s">
        <v>50</v>
      </c>
      <c r="C303" s="2">
        <v>62</v>
      </c>
      <c r="D303">
        <v>0</v>
      </c>
      <c r="E303">
        <v>62</v>
      </c>
      <c r="F303">
        <v>5</v>
      </c>
      <c r="G303">
        <v>4</v>
      </c>
      <c r="H303">
        <v>0</v>
      </c>
      <c r="I303">
        <v>0</v>
      </c>
      <c r="J303" t="s">
        <v>49</v>
      </c>
      <c r="K303">
        <v>0</v>
      </c>
      <c r="L303">
        <v>30</v>
      </c>
    </row>
    <row r="304" spans="1:12">
      <c r="A304" s="2" t="s">
        <v>40</v>
      </c>
      <c r="B304" s="2" t="s">
        <v>50</v>
      </c>
      <c r="C304" s="2">
        <v>62</v>
      </c>
      <c r="D304">
        <v>0</v>
      </c>
      <c r="E304">
        <v>62</v>
      </c>
      <c r="F304">
        <v>5</v>
      </c>
      <c r="G304">
        <v>4</v>
      </c>
      <c r="H304">
        <v>0</v>
      </c>
      <c r="I304">
        <v>0</v>
      </c>
      <c r="J304" t="s">
        <v>49</v>
      </c>
      <c r="K304">
        <v>0</v>
      </c>
      <c r="L304">
        <v>31</v>
      </c>
    </row>
    <row r="305" spans="1:12">
      <c r="A305" s="2" t="s">
        <v>40</v>
      </c>
      <c r="B305" s="2" t="s">
        <v>50</v>
      </c>
      <c r="C305" s="2">
        <v>62</v>
      </c>
      <c r="D305">
        <v>0</v>
      </c>
      <c r="E305">
        <v>62</v>
      </c>
      <c r="F305">
        <v>5</v>
      </c>
      <c r="G305">
        <v>4</v>
      </c>
      <c r="H305">
        <v>0</v>
      </c>
      <c r="I305">
        <v>0</v>
      </c>
      <c r="J305" t="s">
        <v>49</v>
      </c>
      <c r="K305">
        <v>0</v>
      </c>
      <c r="L305">
        <v>32</v>
      </c>
    </row>
    <row r="306" spans="1:12">
      <c r="A306" s="2" t="s">
        <v>40</v>
      </c>
      <c r="B306" s="2" t="s">
        <v>50</v>
      </c>
      <c r="C306" s="2">
        <v>62</v>
      </c>
      <c r="D306">
        <v>0</v>
      </c>
      <c r="E306">
        <v>62</v>
      </c>
      <c r="F306">
        <v>5</v>
      </c>
      <c r="G306">
        <v>4</v>
      </c>
      <c r="H306">
        <v>0</v>
      </c>
      <c r="I306">
        <v>0</v>
      </c>
      <c r="J306" t="s">
        <v>49</v>
      </c>
      <c r="K306">
        <v>0</v>
      </c>
      <c r="L306">
        <v>33</v>
      </c>
    </row>
    <row r="307" spans="1:12">
      <c r="A307" s="2" t="s">
        <v>40</v>
      </c>
      <c r="B307" s="2" t="s">
        <v>50</v>
      </c>
      <c r="C307" s="2">
        <v>62</v>
      </c>
      <c r="D307">
        <v>0</v>
      </c>
      <c r="E307">
        <v>62</v>
      </c>
      <c r="F307">
        <v>5</v>
      </c>
      <c r="G307">
        <v>4</v>
      </c>
      <c r="H307">
        <v>0</v>
      </c>
      <c r="I307">
        <v>0</v>
      </c>
      <c r="J307" t="s">
        <v>49</v>
      </c>
      <c r="K307">
        <v>0</v>
      </c>
      <c r="L307">
        <v>34</v>
      </c>
    </row>
    <row r="308" spans="1:12">
      <c r="A308" s="2" t="s">
        <v>40</v>
      </c>
      <c r="B308" s="2" t="s">
        <v>50</v>
      </c>
      <c r="C308" s="2">
        <v>62</v>
      </c>
      <c r="D308">
        <v>0</v>
      </c>
      <c r="E308">
        <v>62</v>
      </c>
      <c r="F308">
        <v>5</v>
      </c>
      <c r="G308">
        <v>4</v>
      </c>
      <c r="H308">
        <v>0</v>
      </c>
      <c r="I308">
        <v>0</v>
      </c>
      <c r="J308" t="s">
        <v>49</v>
      </c>
      <c r="K308">
        <v>0</v>
      </c>
      <c r="L308">
        <v>35</v>
      </c>
    </row>
    <row r="309" spans="1:12">
      <c r="A309" s="2" t="s">
        <v>40</v>
      </c>
      <c r="B309" s="2" t="s">
        <v>50</v>
      </c>
      <c r="C309" s="2">
        <v>62</v>
      </c>
      <c r="D309">
        <v>0</v>
      </c>
      <c r="E309">
        <v>62</v>
      </c>
      <c r="F309">
        <v>5</v>
      </c>
      <c r="G309">
        <v>4</v>
      </c>
      <c r="H309">
        <v>0</v>
      </c>
      <c r="I309">
        <v>0</v>
      </c>
      <c r="J309" t="s">
        <v>49</v>
      </c>
      <c r="K309">
        <v>0</v>
      </c>
      <c r="L309">
        <v>36</v>
      </c>
    </row>
    <row r="310" spans="1:12">
      <c r="A310" s="2" t="s">
        <v>40</v>
      </c>
      <c r="B310" s="2" t="s">
        <v>50</v>
      </c>
      <c r="C310" s="2">
        <v>62</v>
      </c>
      <c r="D310">
        <v>0</v>
      </c>
      <c r="E310">
        <v>62</v>
      </c>
      <c r="F310">
        <v>5</v>
      </c>
      <c r="G310">
        <v>4</v>
      </c>
      <c r="H310">
        <v>0</v>
      </c>
      <c r="I310">
        <v>0</v>
      </c>
      <c r="J310" t="s">
        <v>49</v>
      </c>
      <c r="K310">
        <v>0</v>
      </c>
      <c r="L310">
        <v>37</v>
      </c>
    </row>
    <row r="311" spans="1:12">
      <c r="A311" s="2" t="s">
        <v>40</v>
      </c>
      <c r="B311" s="2" t="s">
        <v>50</v>
      </c>
      <c r="C311" s="2">
        <v>62</v>
      </c>
      <c r="D311">
        <v>0</v>
      </c>
      <c r="E311">
        <v>62</v>
      </c>
      <c r="F311">
        <v>5</v>
      </c>
      <c r="G311">
        <v>4</v>
      </c>
      <c r="H311">
        <v>0</v>
      </c>
      <c r="I311">
        <v>0</v>
      </c>
      <c r="J311" t="s">
        <v>49</v>
      </c>
      <c r="K311">
        <v>0</v>
      </c>
      <c r="L311">
        <v>38</v>
      </c>
    </row>
    <row r="312" spans="1:12">
      <c r="A312" s="2" t="s">
        <v>40</v>
      </c>
      <c r="B312" s="2" t="s">
        <v>50</v>
      </c>
      <c r="C312" s="2">
        <v>62</v>
      </c>
      <c r="D312">
        <v>0</v>
      </c>
      <c r="E312">
        <v>62</v>
      </c>
      <c r="F312">
        <v>5</v>
      </c>
      <c r="G312">
        <v>4</v>
      </c>
      <c r="H312">
        <v>0</v>
      </c>
      <c r="I312">
        <v>0</v>
      </c>
      <c r="J312" t="s">
        <v>49</v>
      </c>
      <c r="K312">
        <v>0</v>
      </c>
      <c r="L312">
        <v>39</v>
      </c>
    </row>
    <row r="313" spans="1:12">
      <c r="A313" s="2" t="s">
        <v>40</v>
      </c>
      <c r="B313" s="2" t="s">
        <v>50</v>
      </c>
      <c r="C313" s="2">
        <v>62</v>
      </c>
      <c r="D313">
        <v>0</v>
      </c>
      <c r="E313">
        <v>62</v>
      </c>
      <c r="F313">
        <v>5</v>
      </c>
      <c r="G313">
        <v>4</v>
      </c>
      <c r="H313">
        <v>0</v>
      </c>
      <c r="I313">
        <v>0</v>
      </c>
      <c r="J313" t="s">
        <v>49</v>
      </c>
      <c r="K313">
        <v>0</v>
      </c>
      <c r="L313">
        <v>40</v>
      </c>
    </row>
    <row r="314" spans="1:12">
      <c r="A314" s="2" t="s">
        <v>40</v>
      </c>
      <c r="B314" s="2" t="s">
        <v>50</v>
      </c>
      <c r="C314" s="2">
        <v>62</v>
      </c>
      <c r="D314">
        <v>0</v>
      </c>
      <c r="E314">
        <v>62</v>
      </c>
      <c r="F314">
        <v>5</v>
      </c>
      <c r="G314">
        <v>4</v>
      </c>
      <c r="H314">
        <v>0</v>
      </c>
      <c r="I314">
        <v>0</v>
      </c>
      <c r="J314" t="s">
        <v>49</v>
      </c>
      <c r="K314">
        <v>0</v>
      </c>
      <c r="L314">
        <v>41</v>
      </c>
    </row>
    <row r="315" spans="1:12">
      <c r="A315" s="2" t="s">
        <v>40</v>
      </c>
      <c r="B315" s="2" t="s">
        <v>50</v>
      </c>
      <c r="C315" s="2">
        <v>62</v>
      </c>
      <c r="D315">
        <v>0</v>
      </c>
      <c r="E315">
        <v>62</v>
      </c>
      <c r="F315">
        <v>5</v>
      </c>
      <c r="G315">
        <v>4</v>
      </c>
      <c r="H315">
        <v>0</v>
      </c>
      <c r="I315">
        <v>0</v>
      </c>
      <c r="J315" t="s">
        <v>49</v>
      </c>
      <c r="K315">
        <v>0</v>
      </c>
      <c r="L315">
        <v>42</v>
      </c>
    </row>
    <row r="316" spans="1:12">
      <c r="A316" s="2" t="s">
        <v>40</v>
      </c>
      <c r="B316" s="2" t="s">
        <v>50</v>
      </c>
      <c r="C316" s="2">
        <v>62</v>
      </c>
      <c r="D316">
        <v>0</v>
      </c>
      <c r="E316">
        <v>62</v>
      </c>
      <c r="F316">
        <v>5</v>
      </c>
      <c r="G316">
        <v>4</v>
      </c>
      <c r="H316">
        <v>0</v>
      </c>
      <c r="I316">
        <v>0</v>
      </c>
      <c r="J316" t="s">
        <v>49</v>
      </c>
      <c r="K316">
        <v>0</v>
      </c>
      <c r="L316">
        <v>43</v>
      </c>
    </row>
    <row r="317" spans="1:12">
      <c r="A317" s="2" t="s">
        <v>40</v>
      </c>
      <c r="B317" s="2" t="s">
        <v>50</v>
      </c>
      <c r="C317" s="2">
        <v>62</v>
      </c>
      <c r="D317">
        <v>0</v>
      </c>
      <c r="E317">
        <v>62</v>
      </c>
      <c r="F317">
        <v>5</v>
      </c>
      <c r="G317">
        <v>4</v>
      </c>
      <c r="H317">
        <v>0</v>
      </c>
      <c r="I317">
        <v>0</v>
      </c>
      <c r="J317" t="s">
        <v>49</v>
      </c>
      <c r="K317">
        <v>0</v>
      </c>
      <c r="L317">
        <v>44</v>
      </c>
    </row>
    <row r="318" spans="1:12">
      <c r="A318" s="2" t="s">
        <v>40</v>
      </c>
      <c r="B318" s="2" t="s">
        <v>50</v>
      </c>
      <c r="C318" s="2">
        <v>62</v>
      </c>
      <c r="D318">
        <v>0</v>
      </c>
      <c r="E318">
        <v>62</v>
      </c>
      <c r="F318">
        <v>5</v>
      </c>
      <c r="G318">
        <v>4</v>
      </c>
      <c r="H318">
        <v>0</v>
      </c>
      <c r="I318">
        <v>0</v>
      </c>
      <c r="J318" t="s">
        <v>49</v>
      </c>
      <c r="K318">
        <v>0</v>
      </c>
      <c r="L318">
        <v>45</v>
      </c>
    </row>
    <row r="319" spans="1:12">
      <c r="A319" s="2" t="s">
        <v>40</v>
      </c>
      <c r="B319" s="2" t="s">
        <v>50</v>
      </c>
      <c r="C319" s="2">
        <v>62</v>
      </c>
      <c r="D319">
        <v>0</v>
      </c>
      <c r="E319">
        <v>62</v>
      </c>
      <c r="F319">
        <v>5</v>
      </c>
      <c r="G319">
        <v>4</v>
      </c>
      <c r="H319">
        <v>0</v>
      </c>
      <c r="I319">
        <v>0</v>
      </c>
      <c r="J319" t="s">
        <v>49</v>
      </c>
      <c r="K319">
        <v>0</v>
      </c>
      <c r="L319">
        <v>46</v>
      </c>
    </row>
    <row r="320" spans="1:12">
      <c r="A320" s="2" t="s">
        <v>40</v>
      </c>
      <c r="B320" s="2" t="s">
        <v>50</v>
      </c>
      <c r="C320" s="2">
        <v>62</v>
      </c>
      <c r="D320">
        <v>0</v>
      </c>
      <c r="E320">
        <v>62</v>
      </c>
      <c r="F320">
        <v>5</v>
      </c>
      <c r="G320">
        <v>4</v>
      </c>
      <c r="H320">
        <v>0</v>
      </c>
      <c r="I320">
        <v>0</v>
      </c>
      <c r="J320" t="s">
        <v>49</v>
      </c>
      <c r="K320">
        <v>0</v>
      </c>
      <c r="L320">
        <v>47</v>
      </c>
    </row>
    <row r="321" spans="1:12">
      <c r="A321" s="2" t="s">
        <v>40</v>
      </c>
      <c r="B321" s="2" t="s">
        <v>50</v>
      </c>
      <c r="C321" s="2">
        <v>62</v>
      </c>
      <c r="D321">
        <v>0</v>
      </c>
      <c r="E321">
        <v>62</v>
      </c>
      <c r="F321">
        <v>5</v>
      </c>
      <c r="G321">
        <v>4</v>
      </c>
      <c r="H321">
        <v>0</v>
      </c>
      <c r="I321">
        <v>0</v>
      </c>
      <c r="J321" t="s">
        <v>49</v>
      </c>
      <c r="K321">
        <v>0</v>
      </c>
      <c r="L321">
        <v>48</v>
      </c>
    </row>
    <row r="322" spans="1:12">
      <c r="A322" s="2" t="s">
        <v>40</v>
      </c>
      <c r="B322" s="2" t="s">
        <v>50</v>
      </c>
      <c r="C322" s="2">
        <v>62</v>
      </c>
      <c r="D322">
        <v>0</v>
      </c>
      <c r="E322">
        <v>62</v>
      </c>
      <c r="F322">
        <v>5</v>
      </c>
      <c r="G322">
        <v>4</v>
      </c>
      <c r="H322">
        <v>0</v>
      </c>
      <c r="I322">
        <v>0</v>
      </c>
      <c r="J322" t="s">
        <v>49</v>
      </c>
      <c r="K322">
        <v>0</v>
      </c>
      <c r="L322">
        <v>49</v>
      </c>
    </row>
    <row r="323" spans="1:12">
      <c r="A323" s="2" t="s">
        <v>40</v>
      </c>
      <c r="B323" s="2" t="s">
        <v>50</v>
      </c>
      <c r="C323" s="2">
        <v>62</v>
      </c>
      <c r="D323">
        <v>0</v>
      </c>
      <c r="E323">
        <v>62</v>
      </c>
      <c r="F323">
        <v>5</v>
      </c>
      <c r="G323">
        <v>4</v>
      </c>
      <c r="H323">
        <v>0</v>
      </c>
      <c r="I323">
        <v>0</v>
      </c>
      <c r="J323" t="s">
        <v>49</v>
      </c>
      <c r="K323">
        <v>0</v>
      </c>
      <c r="L323">
        <v>50</v>
      </c>
    </row>
    <row r="324" spans="1:12">
      <c r="A324" s="2" t="s">
        <v>40</v>
      </c>
      <c r="B324" s="2" t="s">
        <v>50</v>
      </c>
      <c r="C324" s="2">
        <v>62</v>
      </c>
      <c r="D324">
        <v>0</v>
      </c>
      <c r="E324">
        <v>62</v>
      </c>
      <c r="F324">
        <v>5</v>
      </c>
      <c r="G324">
        <v>4</v>
      </c>
      <c r="H324">
        <v>0</v>
      </c>
      <c r="I324">
        <v>0</v>
      </c>
      <c r="J324" t="s">
        <v>49</v>
      </c>
      <c r="K324">
        <v>0</v>
      </c>
      <c r="L324">
        <v>51</v>
      </c>
    </row>
    <row r="325" spans="1:12">
      <c r="A325" s="2" t="s">
        <v>40</v>
      </c>
      <c r="B325" s="2" t="s">
        <v>50</v>
      </c>
      <c r="C325" s="2">
        <v>62</v>
      </c>
      <c r="D325">
        <v>0</v>
      </c>
      <c r="E325">
        <v>62</v>
      </c>
      <c r="F325">
        <v>5</v>
      </c>
      <c r="G325">
        <v>4</v>
      </c>
      <c r="H325">
        <v>0</v>
      </c>
      <c r="I325">
        <v>0</v>
      </c>
      <c r="J325" t="s">
        <v>49</v>
      </c>
      <c r="K325">
        <v>0</v>
      </c>
      <c r="L325">
        <v>52</v>
      </c>
    </row>
    <row r="326" spans="1:12">
      <c r="A326" s="2" t="s">
        <v>40</v>
      </c>
      <c r="B326" s="2" t="s">
        <v>50</v>
      </c>
      <c r="C326" s="2">
        <v>62</v>
      </c>
      <c r="D326">
        <v>0</v>
      </c>
      <c r="E326">
        <v>62</v>
      </c>
      <c r="F326">
        <v>5</v>
      </c>
      <c r="G326">
        <v>4</v>
      </c>
      <c r="H326">
        <v>0</v>
      </c>
      <c r="I326">
        <v>0</v>
      </c>
      <c r="J326" t="s">
        <v>49</v>
      </c>
      <c r="K326">
        <v>0</v>
      </c>
      <c r="L326">
        <v>53</v>
      </c>
    </row>
    <row r="327" spans="1:12">
      <c r="A327" s="2" t="s">
        <v>40</v>
      </c>
      <c r="B327" s="2" t="s">
        <v>50</v>
      </c>
      <c r="C327" s="2">
        <v>62</v>
      </c>
      <c r="D327">
        <v>0</v>
      </c>
      <c r="E327">
        <v>62</v>
      </c>
      <c r="F327">
        <v>5</v>
      </c>
      <c r="G327">
        <v>4</v>
      </c>
      <c r="H327">
        <v>0</v>
      </c>
      <c r="I327">
        <v>0</v>
      </c>
      <c r="J327" t="s">
        <v>49</v>
      </c>
      <c r="K327">
        <v>0</v>
      </c>
      <c r="L327">
        <v>54</v>
      </c>
    </row>
    <row r="328" spans="1:12">
      <c r="A328" s="2" t="s">
        <v>40</v>
      </c>
      <c r="B328" s="2" t="s">
        <v>50</v>
      </c>
      <c r="C328" s="2">
        <v>62</v>
      </c>
      <c r="D328">
        <v>0</v>
      </c>
      <c r="E328">
        <v>62</v>
      </c>
      <c r="F328">
        <v>5</v>
      </c>
      <c r="G328">
        <v>4</v>
      </c>
      <c r="H328">
        <v>0</v>
      </c>
      <c r="I328">
        <v>0</v>
      </c>
      <c r="J328" t="s">
        <v>49</v>
      </c>
      <c r="K328">
        <v>0</v>
      </c>
      <c r="L328">
        <v>55</v>
      </c>
    </row>
    <row r="329" spans="1:12">
      <c r="A329" s="2" t="s">
        <v>40</v>
      </c>
      <c r="B329" s="2" t="s">
        <v>50</v>
      </c>
      <c r="C329" s="2">
        <v>62</v>
      </c>
      <c r="D329">
        <v>0</v>
      </c>
      <c r="E329">
        <v>62</v>
      </c>
      <c r="F329">
        <v>5</v>
      </c>
      <c r="G329">
        <v>4</v>
      </c>
      <c r="H329">
        <v>0</v>
      </c>
      <c r="I329">
        <v>0</v>
      </c>
      <c r="J329" t="s">
        <v>49</v>
      </c>
      <c r="K329">
        <v>0</v>
      </c>
      <c r="L329">
        <v>56</v>
      </c>
    </row>
    <row r="330" spans="1:12">
      <c r="A330" s="2" t="s">
        <v>40</v>
      </c>
      <c r="B330" s="2" t="s">
        <v>50</v>
      </c>
      <c r="C330" s="2">
        <v>62</v>
      </c>
      <c r="D330">
        <v>0</v>
      </c>
      <c r="E330">
        <v>62</v>
      </c>
      <c r="F330">
        <v>5</v>
      </c>
      <c r="G330">
        <v>4</v>
      </c>
      <c r="H330">
        <v>0</v>
      </c>
      <c r="I330">
        <v>0</v>
      </c>
      <c r="J330" t="s">
        <v>49</v>
      </c>
      <c r="K330">
        <v>0</v>
      </c>
      <c r="L330">
        <v>57</v>
      </c>
    </row>
    <row r="331" spans="1:12">
      <c r="A331" s="2" t="s">
        <v>40</v>
      </c>
      <c r="B331" s="2" t="s">
        <v>50</v>
      </c>
      <c r="C331" s="2">
        <v>62</v>
      </c>
      <c r="D331">
        <v>0</v>
      </c>
      <c r="E331">
        <v>62</v>
      </c>
      <c r="F331">
        <v>5</v>
      </c>
      <c r="G331">
        <v>4</v>
      </c>
      <c r="H331">
        <v>0</v>
      </c>
      <c r="I331">
        <v>0</v>
      </c>
      <c r="J331" t="s">
        <v>49</v>
      </c>
      <c r="K331">
        <v>0</v>
      </c>
      <c r="L331">
        <v>58</v>
      </c>
    </row>
    <row r="332" spans="1:12">
      <c r="A332" s="2" t="s">
        <v>40</v>
      </c>
      <c r="B332" s="2" t="s">
        <v>50</v>
      </c>
      <c r="C332" s="2">
        <v>62</v>
      </c>
      <c r="D332">
        <v>0</v>
      </c>
      <c r="E332">
        <v>62</v>
      </c>
      <c r="F332">
        <v>5</v>
      </c>
      <c r="G332">
        <v>4</v>
      </c>
      <c r="H332">
        <v>0</v>
      </c>
      <c r="I332">
        <v>0</v>
      </c>
      <c r="J332" t="s">
        <v>49</v>
      </c>
      <c r="K332">
        <v>0</v>
      </c>
      <c r="L332">
        <v>59</v>
      </c>
    </row>
    <row r="333" spans="1:12">
      <c r="A333" s="2" t="s">
        <v>40</v>
      </c>
      <c r="B333" s="2" t="s">
        <v>50</v>
      </c>
      <c r="C333" s="2">
        <v>62</v>
      </c>
      <c r="D333">
        <v>0</v>
      </c>
      <c r="E333">
        <v>62</v>
      </c>
      <c r="F333">
        <v>5</v>
      </c>
      <c r="G333">
        <v>4</v>
      </c>
      <c r="H333">
        <v>0</v>
      </c>
      <c r="I333">
        <v>0</v>
      </c>
      <c r="J333" t="s">
        <v>49</v>
      </c>
      <c r="K333">
        <v>0</v>
      </c>
      <c r="L333">
        <v>60</v>
      </c>
    </row>
    <row r="334" spans="1:12">
      <c r="A334" s="2" t="s">
        <v>40</v>
      </c>
      <c r="B334" s="2" t="s">
        <v>50</v>
      </c>
      <c r="C334" s="2">
        <v>62</v>
      </c>
      <c r="D334">
        <v>0</v>
      </c>
      <c r="E334">
        <v>62</v>
      </c>
      <c r="F334">
        <v>5</v>
      </c>
      <c r="G334">
        <v>4</v>
      </c>
      <c r="H334">
        <v>0</v>
      </c>
      <c r="I334">
        <v>0</v>
      </c>
      <c r="J334" t="s">
        <v>49</v>
      </c>
      <c r="K334">
        <v>0</v>
      </c>
      <c r="L334">
        <v>61</v>
      </c>
    </row>
    <row r="335" spans="1:12">
      <c r="A335" s="2" t="s">
        <v>40</v>
      </c>
      <c r="B335" s="2" t="s">
        <v>48</v>
      </c>
      <c r="C335" s="2">
        <v>66</v>
      </c>
      <c r="D335">
        <v>66</v>
      </c>
      <c r="E335">
        <v>0</v>
      </c>
      <c r="F335">
        <v>6</v>
      </c>
      <c r="G335">
        <v>5</v>
      </c>
      <c r="H335">
        <v>0</v>
      </c>
      <c r="I335">
        <v>62</v>
      </c>
      <c r="J335" t="s">
        <v>49</v>
      </c>
      <c r="K335">
        <v>0</v>
      </c>
      <c r="L335">
        <v>62</v>
      </c>
    </row>
    <row r="336" spans="1:12">
      <c r="A336" s="2" t="s">
        <v>40</v>
      </c>
      <c r="B336" s="2" t="s">
        <v>48</v>
      </c>
      <c r="C336" s="2">
        <v>66</v>
      </c>
      <c r="D336">
        <v>66</v>
      </c>
      <c r="E336">
        <v>0</v>
      </c>
      <c r="F336">
        <v>6</v>
      </c>
      <c r="G336">
        <v>5</v>
      </c>
      <c r="H336">
        <v>0</v>
      </c>
      <c r="I336">
        <v>62</v>
      </c>
      <c r="J336" t="s">
        <v>49</v>
      </c>
      <c r="K336">
        <v>1</v>
      </c>
      <c r="L336">
        <v>62</v>
      </c>
    </row>
    <row r="337" spans="1:12">
      <c r="A337" s="2" t="s">
        <v>40</v>
      </c>
      <c r="B337" s="2" t="s">
        <v>48</v>
      </c>
      <c r="C337" s="2">
        <v>66</v>
      </c>
      <c r="D337">
        <v>66</v>
      </c>
      <c r="E337">
        <v>0</v>
      </c>
      <c r="F337">
        <v>6</v>
      </c>
      <c r="G337">
        <v>5</v>
      </c>
      <c r="H337">
        <v>0</v>
      </c>
      <c r="I337">
        <v>62</v>
      </c>
      <c r="J337" t="s">
        <v>49</v>
      </c>
      <c r="K337">
        <v>2</v>
      </c>
      <c r="L337">
        <v>62</v>
      </c>
    </row>
    <row r="338" spans="1:12">
      <c r="A338" s="2" t="s">
        <v>40</v>
      </c>
      <c r="B338" s="2" t="s">
        <v>48</v>
      </c>
      <c r="C338" s="2">
        <v>66</v>
      </c>
      <c r="D338">
        <v>66</v>
      </c>
      <c r="E338">
        <v>0</v>
      </c>
      <c r="F338">
        <v>6</v>
      </c>
      <c r="G338">
        <v>5</v>
      </c>
      <c r="H338">
        <v>0</v>
      </c>
      <c r="I338">
        <v>62</v>
      </c>
      <c r="J338" t="s">
        <v>49</v>
      </c>
      <c r="K338">
        <v>3</v>
      </c>
      <c r="L338">
        <v>62</v>
      </c>
    </row>
    <row r="339" spans="1:12">
      <c r="A339" s="2" t="s">
        <v>40</v>
      </c>
      <c r="B339" s="2" t="s">
        <v>48</v>
      </c>
      <c r="C339" s="2">
        <v>66</v>
      </c>
      <c r="D339">
        <v>66</v>
      </c>
      <c r="E339">
        <v>0</v>
      </c>
      <c r="F339">
        <v>6</v>
      </c>
      <c r="G339">
        <v>5</v>
      </c>
      <c r="H339">
        <v>0</v>
      </c>
      <c r="I339">
        <v>62</v>
      </c>
      <c r="J339" t="s">
        <v>49</v>
      </c>
      <c r="K339">
        <v>4</v>
      </c>
      <c r="L339">
        <v>62</v>
      </c>
    </row>
    <row r="340" spans="1:12">
      <c r="A340" s="2" t="s">
        <v>40</v>
      </c>
      <c r="B340" s="2" t="s">
        <v>48</v>
      </c>
      <c r="C340" s="2">
        <v>66</v>
      </c>
      <c r="D340">
        <v>66</v>
      </c>
      <c r="E340">
        <v>0</v>
      </c>
      <c r="F340">
        <v>6</v>
      </c>
      <c r="G340">
        <v>5</v>
      </c>
      <c r="H340">
        <v>0</v>
      </c>
      <c r="I340">
        <v>62</v>
      </c>
      <c r="J340" t="s">
        <v>49</v>
      </c>
      <c r="K340">
        <v>5</v>
      </c>
      <c r="L340">
        <v>62</v>
      </c>
    </row>
    <row r="341" spans="1:12">
      <c r="A341" s="2" t="s">
        <v>40</v>
      </c>
      <c r="B341" s="2" t="s">
        <v>48</v>
      </c>
      <c r="C341" s="2">
        <v>66</v>
      </c>
      <c r="D341">
        <v>66</v>
      </c>
      <c r="E341">
        <v>0</v>
      </c>
      <c r="F341">
        <v>6</v>
      </c>
      <c r="G341">
        <v>5</v>
      </c>
      <c r="H341">
        <v>0</v>
      </c>
      <c r="I341">
        <v>62</v>
      </c>
      <c r="J341" t="s">
        <v>49</v>
      </c>
      <c r="K341">
        <v>6</v>
      </c>
      <c r="L341">
        <v>62</v>
      </c>
    </row>
    <row r="342" spans="1:12">
      <c r="A342" s="2" t="s">
        <v>40</v>
      </c>
      <c r="B342" s="2" t="s">
        <v>48</v>
      </c>
      <c r="C342" s="2">
        <v>66</v>
      </c>
      <c r="D342">
        <v>66</v>
      </c>
      <c r="E342">
        <v>0</v>
      </c>
      <c r="F342">
        <v>6</v>
      </c>
      <c r="G342">
        <v>5</v>
      </c>
      <c r="H342">
        <v>0</v>
      </c>
      <c r="I342">
        <v>62</v>
      </c>
      <c r="J342" t="s">
        <v>49</v>
      </c>
      <c r="K342">
        <v>7</v>
      </c>
      <c r="L342">
        <v>62</v>
      </c>
    </row>
    <row r="343" spans="1:12">
      <c r="A343" s="2" t="s">
        <v>40</v>
      </c>
      <c r="B343" s="2" t="s">
        <v>48</v>
      </c>
      <c r="C343" s="2">
        <v>66</v>
      </c>
      <c r="D343">
        <v>66</v>
      </c>
      <c r="E343">
        <v>0</v>
      </c>
      <c r="F343">
        <v>6</v>
      </c>
      <c r="G343">
        <v>5</v>
      </c>
      <c r="H343">
        <v>0</v>
      </c>
      <c r="I343">
        <v>62</v>
      </c>
      <c r="J343" t="s">
        <v>49</v>
      </c>
      <c r="K343">
        <v>8</v>
      </c>
      <c r="L343">
        <v>62</v>
      </c>
    </row>
    <row r="344" spans="1:12">
      <c r="A344" s="2" t="s">
        <v>40</v>
      </c>
      <c r="B344" s="2" t="s">
        <v>48</v>
      </c>
      <c r="C344" s="2">
        <v>66</v>
      </c>
      <c r="D344">
        <v>66</v>
      </c>
      <c r="E344">
        <v>0</v>
      </c>
      <c r="F344">
        <v>6</v>
      </c>
      <c r="G344">
        <v>5</v>
      </c>
      <c r="H344">
        <v>0</v>
      </c>
      <c r="I344">
        <v>62</v>
      </c>
      <c r="J344" t="s">
        <v>49</v>
      </c>
      <c r="K344">
        <v>9</v>
      </c>
      <c r="L344">
        <v>62</v>
      </c>
    </row>
    <row r="345" spans="1:12">
      <c r="A345" s="2" t="s">
        <v>40</v>
      </c>
      <c r="B345" s="2" t="s">
        <v>48</v>
      </c>
      <c r="C345" s="2">
        <v>66</v>
      </c>
      <c r="D345">
        <v>66</v>
      </c>
      <c r="E345">
        <v>0</v>
      </c>
      <c r="F345">
        <v>6</v>
      </c>
      <c r="G345">
        <v>5</v>
      </c>
      <c r="H345">
        <v>0</v>
      </c>
      <c r="I345">
        <v>62</v>
      </c>
      <c r="J345" t="s">
        <v>49</v>
      </c>
      <c r="K345">
        <v>10</v>
      </c>
      <c r="L345">
        <v>62</v>
      </c>
    </row>
    <row r="346" spans="1:12">
      <c r="A346" s="2" t="s">
        <v>40</v>
      </c>
      <c r="B346" s="2" t="s">
        <v>48</v>
      </c>
      <c r="C346" s="2">
        <v>66</v>
      </c>
      <c r="D346">
        <v>66</v>
      </c>
      <c r="E346">
        <v>0</v>
      </c>
      <c r="F346">
        <v>6</v>
      </c>
      <c r="G346">
        <v>5</v>
      </c>
      <c r="H346">
        <v>0</v>
      </c>
      <c r="I346">
        <v>62</v>
      </c>
      <c r="J346" t="s">
        <v>49</v>
      </c>
      <c r="K346">
        <v>11</v>
      </c>
      <c r="L346">
        <v>62</v>
      </c>
    </row>
    <row r="347" spans="1:12">
      <c r="A347" s="2" t="s">
        <v>40</v>
      </c>
      <c r="B347" s="2" t="s">
        <v>48</v>
      </c>
      <c r="C347" s="2">
        <v>66</v>
      </c>
      <c r="D347">
        <v>66</v>
      </c>
      <c r="E347">
        <v>0</v>
      </c>
      <c r="F347">
        <v>6</v>
      </c>
      <c r="G347">
        <v>5</v>
      </c>
      <c r="H347">
        <v>0</v>
      </c>
      <c r="I347">
        <v>62</v>
      </c>
      <c r="J347" t="s">
        <v>49</v>
      </c>
      <c r="K347">
        <v>12</v>
      </c>
      <c r="L347">
        <v>62</v>
      </c>
    </row>
    <row r="348" spans="1:12">
      <c r="A348" s="2" t="s">
        <v>40</v>
      </c>
      <c r="B348" s="2" t="s">
        <v>48</v>
      </c>
      <c r="C348" s="2">
        <v>66</v>
      </c>
      <c r="D348">
        <v>66</v>
      </c>
      <c r="E348">
        <v>0</v>
      </c>
      <c r="F348">
        <v>6</v>
      </c>
      <c r="G348">
        <v>5</v>
      </c>
      <c r="H348">
        <v>0</v>
      </c>
      <c r="I348">
        <v>62</v>
      </c>
      <c r="J348" t="s">
        <v>49</v>
      </c>
      <c r="K348">
        <v>13</v>
      </c>
      <c r="L348">
        <v>62</v>
      </c>
    </row>
    <row r="349" spans="1:12">
      <c r="A349" s="2" t="s">
        <v>40</v>
      </c>
      <c r="B349" s="2" t="s">
        <v>48</v>
      </c>
      <c r="C349" s="2">
        <v>66</v>
      </c>
      <c r="D349">
        <v>66</v>
      </c>
      <c r="E349">
        <v>0</v>
      </c>
      <c r="F349">
        <v>6</v>
      </c>
      <c r="G349">
        <v>5</v>
      </c>
      <c r="H349">
        <v>0</v>
      </c>
      <c r="I349">
        <v>62</v>
      </c>
      <c r="J349" t="s">
        <v>49</v>
      </c>
      <c r="K349">
        <v>14</v>
      </c>
      <c r="L349">
        <v>62</v>
      </c>
    </row>
    <row r="350" spans="1:12">
      <c r="A350" s="2" t="s">
        <v>40</v>
      </c>
      <c r="B350" s="2" t="s">
        <v>48</v>
      </c>
      <c r="C350" s="2">
        <v>66</v>
      </c>
      <c r="D350">
        <v>66</v>
      </c>
      <c r="E350">
        <v>0</v>
      </c>
      <c r="F350">
        <v>6</v>
      </c>
      <c r="G350">
        <v>5</v>
      </c>
      <c r="H350">
        <v>0</v>
      </c>
      <c r="I350">
        <v>62</v>
      </c>
      <c r="J350" t="s">
        <v>49</v>
      </c>
      <c r="K350">
        <v>15</v>
      </c>
      <c r="L350">
        <v>62</v>
      </c>
    </row>
    <row r="351" spans="1:12">
      <c r="A351" s="2" t="s">
        <v>40</v>
      </c>
      <c r="B351" s="2" t="s">
        <v>48</v>
      </c>
      <c r="C351" s="2">
        <v>66</v>
      </c>
      <c r="D351">
        <v>66</v>
      </c>
      <c r="E351">
        <v>0</v>
      </c>
      <c r="F351">
        <v>6</v>
      </c>
      <c r="G351">
        <v>5</v>
      </c>
      <c r="H351">
        <v>0</v>
      </c>
      <c r="I351">
        <v>62</v>
      </c>
      <c r="J351" t="s">
        <v>49</v>
      </c>
      <c r="K351">
        <v>16</v>
      </c>
      <c r="L351">
        <v>62</v>
      </c>
    </row>
    <row r="352" spans="1:12">
      <c r="A352" s="2" t="s">
        <v>40</v>
      </c>
      <c r="B352" s="2" t="s">
        <v>48</v>
      </c>
      <c r="C352" s="2">
        <v>66</v>
      </c>
      <c r="D352">
        <v>66</v>
      </c>
      <c r="E352">
        <v>0</v>
      </c>
      <c r="F352">
        <v>6</v>
      </c>
      <c r="G352">
        <v>5</v>
      </c>
      <c r="H352">
        <v>0</v>
      </c>
      <c r="I352">
        <v>62</v>
      </c>
      <c r="J352" t="s">
        <v>49</v>
      </c>
      <c r="K352">
        <v>17</v>
      </c>
      <c r="L352">
        <v>62</v>
      </c>
    </row>
    <row r="353" spans="1:12">
      <c r="A353" s="2" t="s">
        <v>40</v>
      </c>
      <c r="B353" s="2" t="s">
        <v>48</v>
      </c>
      <c r="C353" s="2">
        <v>66</v>
      </c>
      <c r="D353">
        <v>66</v>
      </c>
      <c r="E353">
        <v>0</v>
      </c>
      <c r="F353">
        <v>6</v>
      </c>
      <c r="G353">
        <v>5</v>
      </c>
      <c r="H353">
        <v>0</v>
      </c>
      <c r="I353">
        <v>62</v>
      </c>
      <c r="J353" t="s">
        <v>49</v>
      </c>
      <c r="K353">
        <v>18</v>
      </c>
      <c r="L353">
        <v>62</v>
      </c>
    </row>
    <row r="354" spans="1:12">
      <c r="A354" s="2" t="s">
        <v>40</v>
      </c>
      <c r="B354" s="2" t="s">
        <v>48</v>
      </c>
      <c r="C354" s="2">
        <v>66</v>
      </c>
      <c r="D354">
        <v>66</v>
      </c>
      <c r="E354">
        <v>0</v>
      </c>
      <c r="F354">
        <v>6</v>
      </c>
      <c r="G354">
        <v>5</v>
      </c>
      <c r="H354">
        <v>0</v>
      </c>
      <c r="I354">
        <v>62</v>
      </c>
      <c r="J354" t="s">
        <v>49</v>
      </c>
      <c r="K354">
        <v>19</v>
      </c>
      <c r="L354">
        <v>62</v>
      </c>
    </row>
    <row r="355" spans="1:12">
      <c r="A355" s="2" t="s">
        <v>40</v>
      </c>
      <c r="B355" s="2" t="s">
        <v>48</v>
      </c>
      <c r="C355" s="2">
        <v>66</v>
      </c>
      <c r="D355">
        <v>66</v>
      </c>
      <c r="E355">
        <v>0</v>
      </c>
      <c r="F355">
        <v>6</v>
      </c>
      <c r="G355">
        <v>5</v>
      </c>
      <c r="H355">
        <v>0</v>
      </c>
      <c r="I355">
        <v>62</v>
      </c>
      <c r="J355" t="s">
        <v>49</v>
      </c>
      <c r="K355">
        <v>20</v>
      </c>
      <c r="L355">
        <v>62</v>
      </c>
    </row>
    <row r="356" spans="1:12">
      <c r="A356" s="2" t="s">
        <v>40</v>
      </c>
      <c r="B356" s="2" t="s">
        <v>48</v>
      </c>
      <c r="C356" s="2">
        <v>66</v>
      </c>
      <c r="D356">
        <v>66</v>
      </c>
      <c r="E356">
        <v>0</v>
      </c>
      <c r="F356">
        <v>6</v>
      </c>
      <c r="G356">
        <v>5</v>
      </c>
      <c r="H356">
        <v>0</v>
      </c>
      <c r="I356">
        <v>62</v>
      </c>
      <c r="J356" t="s">
        <v>49</v>
      </c>
      <c r="K356">
        <v>21</v>
      </c>
      <c r="L356">
        <v>62</v>
      </c>
    </row>
    <row r="357" spans="1:12">
      <c r="A357" s="2" t="s">
        <v>40</v>
      </c>
      <c r="B357" s="2" t="s">
        <v>48</v>
      </c>
      <c r="C357" s="2">
        <v>66</v>
      </c>
      <c r="D357">
        <v>66</v>
      </c>
      <c r="E357">
        <v>0</v>
      </c>
      <c r="F357">
        <v>6</v>
      </c>
      <c r="G357">
        <v>5</v>
      </c>
      <c r="H357">
        <v>0</v>
      </c>
      <c r="I357">
        <v>62</v>
      </c>
      <c r="J357" t="s">
        <v>49</v>
      </c>
      <c r="K357">
        <v>22</v>
      </c>
      <c r="L357">
        <v>62</v>
      </c>
    </row>
    <row r="358" spans="1:12">
      <c r="A358" s="2" t="s">
        <v>40</v>
      </c>
      <c r="B358" s="2" t="s">
        <v>48</v>
      </c>
      <c r="C358" s="2">
        <v>66</v>
      </c>
      <c r="D358">
        <v>66</v>
      </c>
      <c r="E358">
        <v>0</v>
      </c>
      <c r="F358">
        <v>6</v>
      </c>
      <c r="G358">
        <v>5</v>
      </c>
      <c r="H358">
        <v>0</v>
      </c>
      <c r="I358">
        <v>62</v>
      </c>
      <c r="J358" t="s">
        <v>49</v>
      </c>
      <c r="K358">
        <v>23</v>
      </c>
      <c r="L358">
        <v>62</v>
      </c>
    </row>
    <row r="359" spans="1:12">
      <c r="A359" s="2" t="s">
        <v>40</v>
      </c>
      <c r="B359" s="2" t="s">
        <v>48</v>
      </c>
      <c r="C359" s="2">
        <v>66</v>
      </c>
      <c r="D359">
        <v>66</v>
      </c>
      <c r="E359">
        <v>0</v>
      </c>
      <c r="F359">
        <v>6</v>
      </c>
      <c r="G359">
        <v>5</v>
      </c>
      <c r="H359">
        <v>0</v>
      </c>
      <c r="I359">
        <v>62</v>
      </c>
      <c r="J359" t="s">
        <v>49</v>
      </c>
      <c r="K359">
        <v>24</v>
      </c>
      <c r="L359">
        <v>62</v>
      </c>
    </row>
    <row r="360" spans="1:12">
      <c r="A360" s="2" t="s">
        <v>40</v>
      </c>
      <c r="B360" s="2" t="s">
        <v>48</v>
      </c>
      <c r="C360" s="2">
        <v>66</v>
      </c>
      <c r="D360">
        <v>66</v>
      </c>
      <c r="E360">
        <v>0</v>
      </c>
      <c r="F360">
        <v>6</v>
      </c>
      <c r="G360">
        <v>5</v>
      </c>
      <c r="H360">
        <v>0</v>
      </c>
      <c r="I360">
        <v>62</v>
      </c>
      <c r="J360" t="s">
        <v>49</v>
      </c>
      <c r="K360">
        <v>25</v>
      </c>
      <c r="L360">
        <v>62</v>
      </c>
    </row>
    <row r="361" spans="1:12">
      <c r="A361" s="2" t="s">
        <v>40</v>
      </c>
      <c r="B361" s="2" t="s">
        <v>48</v>
      </c>
      <c r="C361" s="2">
        <v>66</v>
      </c>
      <c r="D361">
        <v>66</v>
      </c>
      <c r="E361">
        <v>0</v>
      </c>
      <c r="F361">
        <v>6</v>
      </c>
      <c r="G361">
        <v>5</v>
      </c>
      <c r="H361">
        <v>0</v>
      </c>
      <c r="I361">
        <v>62</v>
      </c>
      <c r="J361" t="s">
        <v>49</v>
      </c>
      <c r="K361">
        <v>26</v>
      </c>
      <c r="L361">
        <v>62</v>
      </c>
    </row>
    <row r="362" spans="1:12">
      <c r="A362" s="2" t="s">
        <v>40</v>
      </c>
      <c r="B362" s="2" t="s">
        <v>48</v>
      </c>
      <c r="C362" s="2">
        <v>66</v>
      </c>
      <c r="D362">
        <v>66</v>
      </c>
      <c r="E362">
        <v>0</v>
      </c>
      <c r="F362">
        <v>6</v>
      </c>
      <c r="G362">
        <v>5</v>
      </c>
      <c r="H362">
        <v>0</v>
      </c>
      <c r="I362">
        <v>62</v>
      </c>
      <c r="J362" t="s">
        <v>49</v>
      </c>
      <c r="K362">
        <v>27</v>
      </c>
      <c r="L362">
        <v>62</v>
      </c>
    </row>
    <row r="363" spans="1:12">
      <c r="A363" s="2" t="s">
        <v>40</v>
      </c>
      <c r="B363" s="2" t="s">
        <v>48</v>
      </c>
      <c r="C363" s="2">
        <v>66</v>
      </c>
      <c r="D363">
        <v>66</v>
      </c>
      <c r="E363">
        <v>0</v>
      </c>
      <c r="F363">
        <v>6</v>
      </c>
      <c r="G363">
        <v>5</v>
      </c>
      <c r="H363">
        <v>0</v>
      </c>
      <c r="I363">
        <v>62</v>
      </c>
      <c r="J363" t="s">
        <v>49</v>
      </c>
      <c r="K363">
        <v>28</v>
      </c>
      <c r="L363">
        <v>62</v>
      </c>
    </row>
    <row r="364" spans="1:12">
      <c r="A364" s="2" t="s">
        <v>40</v>
      </c>
      <c r="B364" s="2" t="s">
        <v>48</v>
      </c>
      <c r="C364" s="2">
        <v>66</v>
      </c>
      <c r="D364">
        <v>66</v>
      </c>
      <c r="E364">
        <v>0</v>
      </c>
      <c r="F364">
        <v>6</v>
      </c>
      <c r="G364">
        <v>5</v>
      </c>
      <c r="H364">
        <v>0</v>
      </c>
      <c r="I364">
        <v>62</v>
      </c>
      <c r="J364" t="s">
        <v>49</v>
      </c>
      <c r="K364">
        <v>29</v>
      </c>
      <c r="L364">
        <v>62</v>
      </c>
    </row>
    <row r="365" spans="1:12">
      <c r="A365" s="2" t="s">
        <v>40</v>
      </c>
      <c r="B365" s="2" t="s">
        <v>48</v>
      </c>
      <c r="C365" s="2">
        <v>66</v>
      </c>
      <c r="D365">
        <v>66</v>
      </c>
      <c r="E365">
        <v>0</v>
      </c>
      <c r="F365">
        <v>6</v>
      </c>
      <c r="G365">
        <v>5</v>
      </c>
      <c r="H365">
        <v>0</v>
      </c>
      <c r="I365">
        <v>62</v>
      </c>
      <c r="J365" t="s">
        <v>49</v>
      </c>
      <c r="K365">
        <v>30</v>
      </c>
      <c r="L365">
        <v>62</v>
      </c>
    </row>
    <row r="366" spans="1:12">
      <c r="A366" s="2" t="s">
        <v>40</v>
      </c>
      <c r="B366" s="2" t="s">
        <v>48</v>
      </c>
      <c r="C366" s="2">
        <v>66</v>
      </c>
      <c r="D366">
        <v>66</v>
      </c>
      <c r="E366">
        <v>0</v>
      </c>
      <c r="F366">
        <v>6</v>
      </c>
      <c r="G366">
        <v>5</v>
      </c>
      <c r="H366">
        <v>0</v>
      </c>
      <c r="I366">
        <v>62</v>
      </c>
      <c r="J366" t="s">
        <v>49</v>
      </c>
      <c r="K366">
        <v>31</v>
      </c>
      <c r="L366">
        <v>62</v>
      </c>
    </row>
    <row r="367" spans="1:12">
      <c r="A367" s="2" t="s">
        <v>40</v>
      </c>
      <c r="B367" s="2" t="s">
        <v>48</v>
      </c>
      <c r="C367" s="2">
        <v>66</v>
      </c>
      <c r="D367">
        <v>66</v>
      </c>
      <c r="E367">
        <v>0</v>
      </c>
      <c r="F367">
        <v>6</v>
      </c>
      <c r="G367">
        <v>5</v>
      </c>
      <c r="H367">
        <v>0</v>
      </c>
      <c r="I367">
        <v>62</v>
      </c>
      <c r="J367" t="s">
        <v>49</v>
      </c>
      <c r="K367">
        <v>32</v>
      </c>
      <c r="L367">
        <v>62</v>
      </c>
    </row>
    <row r="368" spans="1:12">
      <c r="A368" s="2" t="s">
        <v>40</v>
      </c>
      <c r="B368" s="2" t="s">
        <v>48</v>
      </c>
      <c r="C368" s="2">
        <v>66</v>
      </c>
      <c r="D368">
        <v>66</v>
      </c>
      <c r="E368">
        <v>0</v>
      </c>
      <c r="F368">
        <v>6</v>
      </c>
      <c r="G368">
        <v>5</v>
      </c>
      <c r="H368">
        <v>0</v>
      </c>
      <c r="I368">
        <v>62</v>
      </c>
      <c r="J368" t="s">
        <v>49</v>
      </c>
      <c r="K368">
        <v>33</v>
      </c>
      <c r="L368">
        <v>62</v>
      </c>
    </row>
    <row r="369" spans="1:12">
      <c r="A369" s="2" t="s">
        <v>40</v>
      </c>
      <c r="B369" s="2" t="s">
        <v>48</v>
      </c>
      <c r="C369" s="2">
        <v>66</v>
      </c>
      <c r="D369">
        <v>66</v>
      </c>
      <c r="E369">
        <v>0</v>
      </c>
      <c r="F369">
        <v>6</v>
      </c>
      <c r="G369">
        <v>5</v>
      </c>
      <c r="H369">
        <v>0</v>
      </c>
      <c r="I369">
        <v>62</v>
      </c>
      <c r="J369" t="s">
        <v>49</v>
      </c>
      <c r="K369">
        <v>34</v>
      </c>
      <c r="L369">
        <v>62</v>
      </c>
    </row>
    <row r="370" spans="1:12">
      <c r="A370" s="2" t="s">
        <v>40</v>
      </c>
      <c r="B370" s="2" t="s">
        <v>48</v>
      </c>
      <c r="C370" s="2">
        <v>66</v>
      </c>
      <c r="D370">
        <v>66</v>
      </c>
      <c r="E370">
        <v>0</v>
      </c>
      <c r="F370">
        <v>6</v>
      </c>
      <c r="G370">
        <v>5</v>
      </c>
      <c r="H370">
        <v>0</v>
      </c>
      <c r="I370">
        <v>62</v>
      </c>
      <c r="J370" t="s">
        <v>49</v>
      </c>
      <c r="K370">
        <v>35</v>
      </c>
      <c r="L370">
        <v>62</v>
      </c>
    </row>
    <row r="371" spans="1:12">
      <c r="A371" s="2" t="s">
        <v>40</v>
      </c>
      <c r="B371" s="2" t="s">
        <v>48</v>
      </c>
      <c r="C371" s="2">
        <v>66</v>
      </c>
      <c r="D371">
        <v>66</v>
      </c>
      <c r="E371">
        <v>0</v>
      </c>
      <c r="F371">
        <v>6</v>
      </c>
      <c r="G371">
        <v>5</v>
      </c>
      <c r="H371">
        <v>0</v>
      </c>
      <c r="I371">
        <v>62</v>
      </c>
      <c r="J371" t="s">
        <v>49</v>
      </c>
      <c r="K371">
        <v>36</v>
      </c>
      <c r="L371">
        <v>62</v>
      </c>
    </row>
    <row r="372" spans="1:12">
      <c r="A372" s="2" t="s">
        <v>40</v>
      </c>
      <c r="B372" s="2" t="s">
        <v>48</v>
      </c>
      <c r="C372" s="2">
        <v>66</v>
      </c>
      <c r="D372">
        <v>66</v>
      </c>
      <c r="E372">
        <v>0</v>
      </c>
      <c r="F372">
        <v>6</v>
      </c>
      <c r="G372">
        <v>5</v>
      </c>
      <c r="H372">
        <v>0</v>
      </c>
      <c r="I372">
        <v>62</v>
      </c>
      <c r="J372" t="s">
        <v>49</v>
      </c>
      <c r="K372">
        <v>37</v>
      </c>
      <c r="L372">
        <v>62</v>
      </c>
    </row>
    <row r="373" spans="1:12">
      <c r="A373" s="2" t="s">
        <v>40</v>
      </c>
      <c r="B373" s="2" t="s">
        <v>48</v>
      </c>
      <c r="C373" s="2">
        <v>66</v>
      </c>
      <c r="D373">
        <v>66</v>
      </c>
      <c r="E373">
        <v>0</v>
      </c>
      <c r="F373">
        <v>6</v>
      </c>
      <c r="G373">
        <v>5</v>
      </c>
      <c r="H373">
        <v>0</v>
      </c>
      <c r="I373">
        <v>62</v>
      </c>
      <c r="J373" t="s">
        <v>49</v>
      </c>
      <c r="K373">
        <v>38</v>
      </c>
      <c r="L373">
        <v>62</v>
      </c>
    </row>
    <row r="374" spans="1:12">
      <c r="A374" s="2" t="s">
        <v>40</v>
      </c>
      <c r="B374" s="2" t="s">
        <v>48</v>
      </c>
      <c r="C374" s="2">
        <v>66</v>
      </c>
      <c r="D374">
        <v>66</v>
      </c>
      <c r="E374">
        <v>0</v>
      </c>
      <c r="F374">
        <v>6</v>
      </c>
      <c r="G374">
        <v>5</v>
      </c>
      <c r="H374">
        <v>0</v>
      </c>
      <c r="I374">
        <v>62</v>
      </c>
      <c r="J374" t="s">
        <v>49</v>
      </c>
      <c r="K374">
        <v>39</v>
      </c>
      <c r="L374">
        <v>62</v>
      </c>
    </row>
    <row r="375" spans="1:12">
      <c r="A375" s="2" t="s">
        <v>40</v>
      </c>
      <c r="B375" s="2" t="s">
        <v>48</v>
      </c>
      <c r="C375" s="2">
        <v>66</v>
      </c>
      <c r="D375">
        <v>66</v>
      </c>
      <c r="E375">
        <v>0</v>
      </c>
      <c r="F375">
        <v>6</v>
      </c>
      <c r="G375">
        <v>5</v>
      </c>
      <c r="H375">
        <v>0</v>
      </c>
      <c r="I375">
        <v>62</v>
      </c>
      <c r="J375" t="s">
        <v>49</v>
      </c>
      <c r="K375">
        <v>40</v>
      </c>
      <c r="L375">
        <v>62</v>
      </c>
    </row>
    <row r="376" spans="1:12">
      <c r="A376" s="2" t="s">
        <v>40</v>
      </c>
      <c r="B376" s="2" t="s">
        <v>48</v>
      </c>
      <c r="C376" s="2">
        <v>66</v>
      </c>
      <c r="D376">
        <v>66</v>
      </c>
      <c r="E376">
        <v>0</v>
      </c>
      <c r="F376">
        <v>6</v>
      </c>
      <c r="G376">
        <v>5</v>
      </c>
      <c r="H376">
        <v>0</v>
      </c>
      <c r="I376">
        <v>62</v>
      </c>
      <c r="J376" t="s">
        <v>49</v>
      </c>
      <c r="K376">
        <v>41</v>
      </c>
      <c r="L376">
        <v>62</v>
      </c>
    </row>
    <row r="377" spans="1:12">
      <c r="A377" s="2" t="s">
        <v>40</v>
      </c>
      <c r="B377" s="2" t="s">
        <v>48</v>
      </c>
      <c r="C377" s="2">
        <v>66</v>
      </c>
      <c r="D377">
        <v>66</v>
      </c>
      <c r="E377">
        <v>0</v>
      </c>
      <c r="F377">
        <v>6</v>
      </c>
      <c r="G377">
        <v>5</v>
      </c>
      <c r="H377">
        <v>0</v>
      </c>
      <c r="I377">
        <v>62</v>
      </c>
      <c r="J377" t="s">
        <v>49</v>
      </c>
      <c r="K377">
        <v>42</v>
      </c>
      <c r="L377">
        <v>62</v>
      </c>
    </row>
    <row r="378" spans="1:12">
      <c r="A378" s="2" t="s">
        <v>40</v>
      </c>
      <c r="B378" s="2" t="s">
        <v>48</v>
      </c>
      <c r="C378" s="2">
        <v>66</v>
      </c>
      <c r="D378">
        <v>66</v>
      </c>
      <c r="E378">
        <v>0</v>
      </c>
      <c r="F378">
        <v>6</v>
      </c>
      <c r="G378">
        <v>5</v>
      </c>
      <c r="H378">
        <v>0</v>
      </c>
      <c r="I378">
        <v>62</v>
      </c>
      <c r="J378" t="s">
        <v>49</v>
      </c>
      <c r="K378">
        <v>43</v>
      </c>
      <c r="L378">
        <v>62</v>
      </c>
    </row>
    <row r="379" spans="1:12">
      <c r="A379" s="2" t="s">
        <v>40</v>
      </c>
      <c r="B379" s="2" t="s">
        <v>48</v>
      </c>
      <c r="C379" s="2">
        <v>66</v>
      </c>
      <c r="D379">
        <v>66</v>
      </c>
      <c r="E379">
        <v>0</v>
      </c>
      <c r="F379">
        <v>6</v>
      </c>
      <c r="G379">
        <v>5</v>
      </c>
      <c r="H379">
        <v>0</v>
      </c>
      <c r="I379">
        <v>62</v>
      </c>
      <c r="J379" t="s">
        <v>49</v>
      </c>
      <c r="K379">
        <v>44</v>
      </c>
      <c r="L379">
        <v>62</v>
      </c>
    </row>
    <row r="380" spans="1:12">
      <c r="A380" s="2" t="s">
        <v>40</v>
      </c>
      <c r="B380" s="2" t="s">
        <v>48</v>
      </c>
      <c r="C380" s="2">
        <v>66</v>
      </c>
      <c r="D380">
        <v>66</v>
      </c>
      <c r="E380">
        <v>0</v>
      </c>
      <c r="F380">
        <v>6</v>
      </c>
      <c r="G380">
        <v>5</v>
      </c>
      <c r="H380">
        <v>0</v>
      </c>
      <c r="I380">
        <v>62</v>
      </c>
      <c r="J380" t="s">
        <v>49</v>
      </c>
      <c r="K380">
        <v>45</v>
      </c>
      <c r="L380">
        <v>62</v>
      </c>
    </row>
    <row r="381" spans="1:12">
      <c r="A381" s="2" t="s">
        <v>40</v>
      </c>
      <c r="B381" s="2" t="s">
        <v>48</v>
      </c>
      <c r="C381" s="2">
        <v>66</v>
      </c>
      <c r="D381">
        <v>66</v>
      </c>
      <c r="E381">
        <v>0</v>
      </c>
      <c r="F381">
        <v>6</v>
      </c>
      <c r="G381">
        <v>5</v>
      </c>
      <c r="H381">
        <v>0</v>
      </c>
      <c r="I381">
        <v>62</v>
      </c>
      <c r="J381" t="s">
        <v>49</v>
      </c>
      <c r="K381">
        <v>46</v>
      </c>
      <c r="L381">
        <v>62</v>
      </c>
    </row>
    <row r="382" spans="1:12">
      <c r="A382" s="2" t="s">
        <v>40</v>
      </c>
      <c r="B382" s="2" t="s">
        <v>48</v>
      </c>
      <c r="C382" s="2">
        <v>66</v>
      </c>
      <c r="D382">
        <v>66</v>
      </c>
      <c r="E382">
        <v>0</v>
      </c>
      <c r="F382">
        <v>6</v>
      </c>
      <c r="G382">
        <v>5</v>
      </c>
      <c r="H382">
        <v>0</v>
      </c>
      <c r="I382">
        <v>62</v>
      </c>
      <c r="J382" t="s">
        <v>49</v>
      </c>
      <c r="K382">
        <v>47</v>
      </c>
      <c r="L382">
        <v>62</v>
      </c>
    </row>
    <row r="383" spans="1:12">
      <c r="A383" s="2" t="s">
        <v>40</v>
      </c>
      <c r="B383" s="2" t="s">
        <v>48</v>
      </c>
      <c r="C383" s="2">
        <v>66</v>
      </c>
      <c r="D383">
        <v>66</v>
      </c>
      <c r="E383">
        <v>0</v>
      </c>
      <c r="F383">
        <v>6</v>
      </c>
      <c r="G383">
        <v>5</v>
      </c>
      <c r="H383">
        <v>0</v>
      </c>
      <c r="I383">
        <v>62</v>
      </c>
      <c r="J383" t="s">
        <v>49</v>
      </c>
      <c r="K383">
        <v>48</v>
      </c>
      <c r="L383">
        <v>62</v>
      </c>
    </row>
    <row r="384" spans="1:12">
      <c r="A384" s="2" t="s">
        <v>40</v>
      </c>
      <c r="B384" s="2" t="s">
        <v>48</v>
      </c>
      <c r="C384" s="2">
        <v>66</v>
      </c>
      <c r="D384">
        <v>66</v>
      </c>
      <c r="E384">
        <v>0</v>
      </c>
      <c r="F384">
        <v>6</v>
      </c>
      <c r="G384">
        <v>5</v>
      </c>
      <c r="H384">
        <v>0</v>
      </c>
      <c r="I384">
        <v>62</v>
      </c>
      <c r="J384" t="s">
        <v>49</v>
      </c>
      <c r="K384">
        <v>49</v>
      </c>
      <c r="L384">
        <v>62</v>
      </c>
    </row>
    <row r="385" spans="1:12">
      <c r="A385" s="2" t="s">
        <v>40</v>
      </c>
      <c r="B385" s="2" t="s">
        <v>48</v>
      </c>
      <c r="C385" s="2">
        <v>66</v>
      </c>
      <c r="D385">
        <v>66</v>
      </c>
      <c r="E385">
        <v>0</v>
      </c>
      <c r="F385">
        <v>6</v>
      </c>
      <c r="G385">
        <v>5</v>
      </c>
      <c r="H385">
        <v>0</v>
      </c>
      <c r="I385">
        <v>62</v>
      </c>
      <c r="J385" t="s">
        <v>49</v>
      </c>
      <c r="K385">
        <v>50</v>
      </c>
      <c r="L385">
        <v>62</v>
      </c>
    </row>
    <row r="386" spans="1:12">
      <c r="A386" s="2" t="s">
        <v>40</v>
      </c>
      <c r="B386" s="2" t="s">
        <v>48</v>
      </c>
      <c r="C386" s="2">
        <v>66</v>
      </c>
      <c r="D386">
        <v>66</v>
      </c>
      <c r="E386">
        <v>0</v>
      </c>
      <c r="F386">
        <v>6</v>
      </c>
      <c r="G386">
        <v>5</v>
      </c>
      <c r="H386">
        <v>0</v>
      </c>
      <c r="I386">
        <v>62</v>
      </c>
      <c r="J386" t="s">
        <v>49</v>
      </c>
      <c r="K386">
        <v>51</v>
      </c>
      <c r="L386">
        <v>62</v>
      </c>
    </row>
    <row r="387" spans="1:12">
      <c r="A387" s="2" t="s">
        <v>40</v>
      </c>
      <c r="B387" s="2" t="s">
        <v>48</v>
      </c>
      <c r="C387" s="2">
        <v>66</v>
      </c>
      <c r="D387">
        <v>66</v>
      </c>
      <c r="E387">
        <v>0</v>
      </c>
      <c r="F387">
        <v>6</v>
      </c>
      <c r="G387">
        <v>5</v>
      </c>
      <c r="H387">
        <v>0</v>
      </c>
      <c r="I387">
        <v>62</v>
      </c>
      <c r="J387" t="s">
        <v>49</v>
      </c>
      <c r="K387">
        <v>52</v>
      </c>
      <c r="L387">
        <v>62</v>
      </c>
    </row>
    <row r="388" spans="1:12">
      <c r="A388" s="2" t="s">
        <v>40</v>
      </c>
      <c r="B388" s="2" t="s">
        <v>48</v>
      </c>
      <c r="C388" s="2">
        <v>66</v>
      </c>
      <c r="D388">
        <v>66</v>
      </c>
      <c r="E388">
        <v>0</v>
      </c>
      <c r="F388">
        <v>6</v>
      </c>
      <c r="G388">
        <v>5</v>
      </c>
      <c r="H388">
        <v>0</v>
      </c>
      <c r="I388">
        <v>62</v>
      </c>
      <c r="J388" t="s">
        <v>49</v>
      </c>
      <c r="K388">
        <v>53</v>
      </c>
      <c r="L388">
        <v>62</v>
      </c>
    </row>
    <row r="389" spans="1:12">
      <c r="A389" s="2" t="s">
        <v>40</v>
      </c>
      <c r="B389" s="2" t="s">
        <v>48</v>
      </c>
      <c r="C389" s="2">
        <v>66</v>
      </c>
      <c r="D389">
        <v>66</v>
      </c>
      <c r="E389">
        <v>0</v>
      </c>
      <c r="F389">
        <v>6</v>
      </c>
      <c r="G389">
        <v>5</v>
      </c>
      <c r="H389">
        <v>0</v>
      </c>
      <c r="I389">
        <v>62</v>
      </c>
      <c r="J389" t="s">
        <v>49</v>
      </c>
      <c r="K389">
        <v>54</v>
      </c>
      <c r="L389">
        <v>62</v>
      </c>
    </row>
    <row r="390" spans="1:12">
      <c r="A390" s="2" t="s">
        <v>40</v>
      </c>
      <c r="B390" s="2" t="s">
        <v>48</v>
      </c>
      <c r="C390" s="2">
        <v>66</v>
      </c>
      <c r="D390">
        <v>66</v>
      </c>
      <c r="E390">
        <v>0</v>
      </c>
      <c r="F390">
        <v>6</v>
      </c>
      <c r="G390">
        <v>5</v>
      </c>
      <c r="H390">
        <v>0</v>
      </c>
      <c r="I390">
        <v>62</v>
      </c>
      <c r="J390" t="s">
        <v>49</v>
      </c>
      <c r="K390">
        <v>55</v>
      </c>
      <c r="L390">
        <v>62</v>
      </c>
    </row>
    <row r="391" spans="1:12">
      <c r="A391" s="2" t="s">
        <v>40</v>
      </c>
      <c r="B391" s="2" t="s">
        <v>48</v>
      </c>
      <c r="C391" s="2">
        <v>66</v>
      </c>
      <c r="D391">
        <v>66</v>
      </c>
      <c r="E391">
        <v>0</v>
      </c>
      <c r="F391">
        <v>6</v>
      </c>
      <c r="G391">
        <v>5</v>
      </c>
      <c r="H391">
        <v>0</v>
      </c>
      <c r="I391">
        <v>62</v>
      </c>
      <c r="J391" t="s">
        <v>49</v>
      </c>
      <c r="K391">
        <v>56</v>
      </c>
      <c r="L391">
        <v>62</v>
      </c>
    </row>
    <row r="392" spans="1:12">
      <c r="A392" s="2" t="s">
        <v>40</v>
      </c>
      <c r="B392" s="2" t="s">
        <v>48</v>
      </c>
      <c r="C392" s="2">
        <v>66</v>
      </c>
      <c r="D392">
        <v>66</v>
      </c>
      <c r="E392">
        <v>0</v>
      </c>
      <c r="F392">
        <v>6</v>
      </c>
      <c r="G392">
        <v>5</v>
      </c>
      <c r="H392">
        <v>0</v>
      </c>
      <c r="I392">
        <v>62</v>
      </c>
      <c r="J392" t="s">
        <v>49</v>
      </c>
      <c r="K392">
        <v>57</v>
      </c>
      <c r="L392">
        <v>62</v>
      </c>
    </row>
    <row r="393" spans="1:12">
      <c r="A393" s="2" t="s">
        <v>40</v>
      </c>
      <c r="B393" s="2" t="s">
        <v>48</v>
      </c>
      <c r="C393" s="2">
        <v>66</v>
      </c>
      <c r="D393">
        <v>66</v>
      </c>
      <c r="E393">
        <v>0</v>
      </c>
      <c r="F393">
        <v>6</v>
      </c>
      <c r="G393">
        <v>5</v>
      </c>
      <c r="H393">
        <v>0</v>
      </c>
      <c r="I393">
        <v>62</v>
      </c>
      <c r="J393" t="s">
        <v>49</v>
      </c>
      <c r="K393">
        <v>58</v>
      </c>
      <c r="L393">
        <v>62</v>
      </c>
    </row>
    <row r="394" spans="1:12">
      <c r="A394" s="2" t="s">
        <v>40</v>
      </c>
      <c r="B394" s="2" t="s">
        <v>48</v>
      </c>
      <c r="C394" s="2">
        <v>66</v>
      </c>
      <c r="D394">
        <v>66</v>
      </c>
      <c r="E394">
        <v>0</v>
      </c>
      <c r="F394">
        <v>6</v>
      </c>
      <c r="G394">
        <v>5</v>
      </c>
      <c r="H394">
        <v>0</v>
      </c>
      <c r="I394">
        <v>62</v>
      </c>
      <c r="J394" t="s">
        <v>49</v>
      </c>
      <c r="K394">
        <v>59</v>
      </c>
      <c r="L394">
        <v>62</v>
      </c>
    </row>
    <row r="395" spans="1:12">
      <c r="A395" s="2" t="s">
        <v>40</v>
      </c>
      <c r="B395" s="2" t="s">
        <v>48</v>
      </c>
      <c r="C395" s="2">
        <v>66</v>
      </c>
      <c r="D395">
        <v>66</v>
      </c>
      <c r="E395">
        <v>0</v>
      </c>
      <c r="F395">
        <v>6</v>
      </c>
      <c r="G395">
        <v>5</v>
      </c>
      <c r="H395">
        <v>0</v>
      </c>
      <c r="I395">
        <v>62</v>
      </c>
      <c r="J395" t="s">
        <v>49</v>
      </c>
      <c r="K395">
        <v>60</v>
      </c>
      <c r="L395">
        <v>62</v>
      </c>
    </row>
    <row r="396" spans="1:12">
      <c r="A396" s="2" t="s">
        <v>40</v>
      </c>
      <c r="B396" s="2" t="s">
        <v>48</v>
      </c>
      <c r="C396" s="2">
        <v>66</v>
      </c>
      <c r="D396">
        <v>66</v>
      </c>
      <c r="E396">
        <v>0</v>
      </c>
      <c r="F396">
        <v>6</v>
      </c>
      <c r="G396">
        <v>5</v>
      </c>
      <c r="H396">
        <v>0</v>
      </c>
      <c r="I396">
        <v>62</v>
      </c>
      <c r="J396" t="s">
        <v>49</v>
      </c>
      <c r="K396">
        <v>61</v>
      </c>
      <c r="L396">
        <v>62</v>
      </c>
    </row>
    <row r="397" spans="1:12">
      <c r="A397" s="2" t="s">
        <v>40</v>
      </c>
      <c r="B397" s="2" t="s">
        <v>48</v>
      </c>
      <c r="C397" s="2">
        <v>66</v>
      </c>
      <c r="D397">
        <v>66</v>
      </c>
      <c r="E397">
        <v>0</v>
      </c>
      <c r="F397">
        <v>6</v>
      </c>
      <c r="G397">
        <v>5</v>
      </c>
      <c r="H397">
        <v>0</v>
      </c>
      <c r="I397">
        <v>62</v>
      </c>
      <c r="J397" t="s">
        <v>49</v>
      </c>
      <c r="K397">
        <v>62</v>
      </c>
      <c r="L397">
        <v>62</v>
      </c>
    </row>
    <row r="398" spans="1:12">
      <c r="A398" s="2" t="s">
        <v>40</v>
      </c>
      <c r="B398" s="2" t="s">
        <v>48</v>
      </c>
      <c r="C398" s="2">
        <v>66</v>
      </c>
      <c r="D398">
        <v>66</v>
      </c>
      <c r="E398">
        <v>0</v>
      </c>
      <c r="F398">
        <v>6</v>
      </c>
      <c r="G398">
        <v>5</v>
      </c>
      <c r="H398">
        <v>0</v>
      </c>
      <c r="I398">
        <v>62</v>
      </c>
      <c r="J398" t="s">
        <v>49</v>
      </c>
      <c r="K398">
        <v>63</v>
      </c>
      <c r="L398">
        <v>62</v>
      </c>
    </row>
    <row r="399" spans="1:12">
      <c r="A399" s="2" t="s">
        <v>40</v>
      </c>
      <c r="B399" s="2" t="s">
        <v>48</v>
      </c>
      <c r="C399" s="2">
        <v>66</v>
      </c>
      <c r="D399">
        <v>66</v>
      </c>
      <c r="E399">
        <v>0</v>
      </c>
      <c r="F399">
        <v>6</v>
      </c>
      <c r="G399">
        <v>5</v>
      </c>
      <c r="H399">
        <v>0</v>
      </c>
      <c r="I399">
        <v>62</v>
      </c>
      <c r="J399" t="s">
        <v>49</v>
      </c>
      <c r="K399">
        <v>64</v>
      </c>
      <c r="L399">
        <v>62</v>
      </c>
    </row>
    <row r="400" spans="1:12">
      <c r="A400" s="2" t="s">
        <v>40</v>
      </c>
      <c r="B400" s="2" t="s">
        <v>48</v>
      </c>
      <c r="C400" s="2">
        <v>66</v>
      </c>
      <c r="D400">
        <v>66</v>
      </c>
      <c r="E400">
        <v>0</v>
      </c>
      <c r="F400">
        <v>6</v>
      </c>
      <c r="G400">
        <v>5</v>
      </c>
      <c r="H400">
        <v>0</v>
      </c>
      <c r="I400">
        <v>62</v>
      </c>
      <c r="J400" t="s">
        <v>49</v>
      </c>
      <c r="K400">
        <v>65</v>
      </c>
      <c r="L400">
        <v>62</v>
      </c>
    </row>
    <row r="401" spans="1:12">
      <c r="A401" s="2" t="s">
        <v>40</v>
      </c>
      <c r="B401" s="2" t="s">
        <v>50</v>
      </c>
      <c r="C401" s="2">
        <v>55</v>
      </c>
      <c r="D401">
        <v>0</v>
      </c>
      <c r="E401">
        <v>55</v>
      </c>
      <c r="F401">
        <v>7</v>
      </c>
      <c r="G401">
        <v>6</v>
      </c>
      <c r="H401">
        <v>66</v>
      </c>
      <c r="I401">
        <v>62</v>
      </c>
      <c r="J401" t="s">
        <v>49</v>
      </c>
      <c r="K401">
        <v>66</v>
      </c>
      <c r="L401">
        <v>62</v>
      </c>
    </row>
    <row r="402" spans="1:12">
      <c r="A402" s="2" t="s">
        <v>40</v>
      </c>
      <c r="B402" s="2" t="s">
        <v>50</v>
      </c>
      <c r="C402" s="2">
        <v>55</v>
      </c>
      <c r="D402">
        <v>0</v>
      </c>
      <c r="E402">
        <v>55</v>
      </c>
      <c r="F402">
        <v>7</v>
      </c>
      <c r="G402">
        <v>6</v>
      </c>
      <c r="H402">
        <v>66</v>
      </c>
      <c r="I402">
        <v>62</v>
      </c>
      <c r="J402" t="s">
        <v>49</v>
      </c>
      <c r="K402">
        <v>66</v>
      </c>
      <c r="L402">
        <v>63</v>
      </c>
    </row>
    <row r="403" spans="1:12">
      <c r="A403" s="2" t="s">
        <v>40</v>
      </c>
      <c r="B403" s="2" t="s">
        <v>50</v>
      </c>
      <c r="C403" s="2">
        <v>55</v>
      </c>
      <c r="D403">
        <v>0</v>
      </c>
      <c r="E403">
        <v>55</v>
      </c>
      <c r="F403">
        <v>7</v>
      </c>
      <c r="G403">
        <v>6</v>
      </c>
      <c r="H403">
        <v>66</v>
      </c>
      <c r="I403">
        <v>62</v>
      </c>
      <c r="J403" t="s">
        <v>49</v>
      </c>
      <c r="K403">
        <v>66</v>
      </c>
      <c r="L403">
        <v>64</v>
      </c>
    </row>
    <row r="404" spans="1:12">
      <c r="A404" s="2" t="s">
        <v>40</v>
      </c>
      <c r="B404" s="2" t="s">
        <v>50</v>
      </c>
      <c r="C404" s="2">
        <v>55</v>
      </c>
      <c r="D404">
        <v>0</v>
      </c>
      <c r="E404">
        <v>55</v>
      </c>
      <c r="F404">
        <v>7</v>
      </c>
      <c r="G404">
        <v>6</v>
      </c>
      <c r="H404">
        <v>66</v>
      </c>
      <c r="I404">
        <v>62</v>
      </c>
      <c r="J404" t="s">
        <v>49</v>
      </c>
      <c r="K404">
        <v>66</v>
      </c>
      <c r="L404">
        <v>65</v>
      </c>
    </row>
    <row r="405" spans="1:12">
      <c r="A405" s="2" t="s">
        <v>40</v>
      </c>
      <c r="B405" s="2" t="s">
        <v>50</v>
      </c>
      <c r="C405" s="2">
        <v>55</v>
      </c>
      <c r="D405">
        <v>0</v>
      </c>
      <c r="E405">
        <v>55</v>
      </c>
      <c r="F405">
        <v>7</v>
      </c>
      <c r="G405">
        <v>6</v>
      </c>
      <c r="H405">
        <v>66</v>
      </c>
      <c r="I405">
        <v>62</v>
      </c>
      <c r="J405" t="s">
        <v>49</v>
      </c>
      <c r="K405">
        <v>66</v>
      </c>
      <c r="L405">
        <v>66</v>
      </c>
    </row>
    <row r="406" spans="1:12">
      <c r="A406" s="2" t="s">
        <v>40</v>
      </c>
      <c r="B406" s="2" t="s">
        <v>50</v>
      </c>
      <c r="C406" s="2">
        <v>55</v>
      </c>
      <c r="D406">
        <v>0</v>
      </c>
      <c r="E406">
        <v>55</v>
      </c>
      <c r="F406">
        <v>7</v>
      </c>
      <c r="G406">
        <v>6</v>
      </c>
      <c r="H406">
        <v>66</v>
      </c>
      <c r="I406">
        <v>62</v>
      </c>
      <c r="J406" t="s">
        <v>49</v>
      </c>
      <c r="K406">
        <v>66</v>
      </c>
      <c r="L406">
        <v>67</v>
      </c>
    </row>
    <row r="407" spans="1:12">
      <c r="A407" s="2" t="s">
        <v>40</v>
      </c>
      <c r="B407" s="2" t="s">
        <v>50</v>
      </c>
      <c r="C407" s="2">
        <v>55</v>
      </c>
      <c r="D407">
        <v>0</v>
      </c>
      <c r="E407">
        <v>55</v>
      </c>
      <c r="F407">
        <v>7</v>
      </c>
      <c r="G407">
        <v>6</v>
      </c>
      <c r="H407">
        <v>66</v>
      </c>
      <c r="I407">
        <v>62</v>
      </c>
      <c r="J407" t="s">
        <v>49</v>
      </c>
      <c r="K407">
        <v>66</v>
      </c>
      <c r="L407">
        <v>68</v>
      </c>
    </row>
    <row r="408" spans="1:12">
      <c r="A408" s="2" t="s">
        <v>40</v>
      </c>
      <c r="B408" s="2" t="s">
        <v>50</v>
      </c>
      <c r="C408" s="2">
        <v>55</v>
      </c>
      <c r="D408">
        <v>0</v>
      </c>
      <c r="E408">
        <v>55</v>
      </c>
      <c r="F408">
        <v>7</v>
      </c>
      <c r="G408">
        <v>6</v>
      </c>
      <c r="H408">
        <v>66</v>
      </c>
      <c r="I408">
        <v>62</v>
      </c>
      <c r="J408" t="s">
        <v>49</v>
      </c>
      <c r="K408">
        <v>66</v>
      </c>
      <c r="L408">
        <v>69</v>
      </c>
    </row>
    <row r="409" spans="1:12">
      <c r="A409" s="2" t="s">
        <v>40</v>
      </c>
      <c r="B409" s="2" t="s">
        <v>50</v>
      </c>
      <c r="C409" s="2">
        <v>55</v>
      </c>
      <c r="D409">
        <v>0</v>
      </c>
      <c r="E409">
        <v>55</v>
      </c>
      <c r="F409">
        <v>7</v>
      </c>
      <c r="G409">
        <v>6</v>
      </c>
      <c r="H409">
        <v>66</v>
      </c>
      <c r="I409">
        <v>62</v>
      </c>
      <c r="J409" t="s">
        <v>49</v>
      </c>
      <c r="K409">
        <v>66</v>
      </c>
      <c r="L409">
        <v>70</v>
      </c>
    </row>
    <row r="410" spans="1:12">
      <c r="A410" s="2" t="s">
        <v>40</v>
      </c>
      <c r="B410" s="2" t="s">
        <v>50</v>
      </c>
      <c r="C410" s="2">
        <v>55</v>
      </c>
      <c r="D410">
        <v>0</v>
      </c>
      <c r="E410">
        <v>55</v>
      </c>
      <c r="F410">
        <v>7</v>
      </c>
      <c r="G410">
        <v>6</v>
      </c>
      <c r="H410">
        <v>66</v>
      </c>
      <c r="I410">
        <v>62</v>
      </c>
      <c r="J410" t="s">
        <v>49</v>
      </c>
      <c r="K410">
        <v>66</v>
      </c>
      <c r="L410">
        <v>71</v>
      </c>
    </row>
    <row r="411" spans="1:12">
      <c r="A411" s="2" t="s">
        <v>40</v>
      </c>
      <c r="B411" s="2" t="s">
        <v>50</v>
      </c>
      <c r="C411" s="2">
        <v>55</v>
      </c>
      <c r="D411">
        <v>0</v>
      </c>
      <c r="E411">
        <v>55</v>
      </c>
      <c r="F411">
        <v>7</v>
      </c>
      <c r="G411">
        <v>6</v>
      </c>
      <c r="H411">
        <v>66</v>
      </c>
      <c r="I411">
        <v>62</v>
      </c>
      <c r="J411" t="s">
        <v>49</v>
      </c>
      <c r="K411">
        <v>66</v>
      </c>
      <c r="L411">
        <v>72</v>
      </c>
    </row>
    <row r="412" spans="1:12">
      <c r="A412" s="2" t="s">
        <v>40</v>
      </c>
      <c r="B412" s="2" t="s">
        <v>50</v>
      </c>
      <c r="C412" s="2">
        <v>55</v>
      </c>
      <c r="D412">
        <v>0</v>
      </c>
      <c r="E412">
        <v>55</v>
      </c>
      <c r="F412">
        <v>7</v>
      </c>
      <c r="G412">
        <v>6</v>
      </c>
      <c r="H412">
        <v>66</v>
      </c>
      <c r="I412">
        <v>62</v>
      </c>
      <c r="J412" t="s">
        <v>49</v>
      </c>
      <c r="K412">
        <v>66</v>
      </c>
      <c r="L412">
        <v>73</v>
      </c>
    </row>
    <row r="413" spans="1:12">
      <c r="A413" s="2" t="s">
        <v>40</v>
      </c>
      <c r="B413" s="2" t="s">
        <v>50</v>
      </c>
      <c r="C413" s="2">
        <v>55</v>
      </c>
      <c r="D413">
        <v>0</v>
      </c>
      <c r="E413">
        <v>55</v>
      </c>
      <c r="F413">
        <v>7</v>
      </c>
      <c r="G413">
        <v>6</v>
      </c>
      <c r="H413">
        <v>66</v>
      </c>
      <c r="I413">
        <v>62</v>
      </c>
      <c r="J413" t="s">
        <v>49</v>
      </c>
      <c r="K413">
        <v>66</v>
      </c>
      <c r="L413">
        <v>74</v>
      </c>
    </row>
    <row r="414" spans="1:12">
      <c r="A414" s="2" t="s">
        <v>40</v>
      </c>
      <c r="B414" s="2" t="s">
        <v>50</v>
      </c>
      <c r="C414" s="2">
        <v>55</v>
      </c>
      <c r="D414">
        <v>0</v>
      </c>
      <c r="E414">
        <v>55</v>
      </c>
      <c r="F414">
        <v>7</v>
      </c>
      <c r="G414">
        <v>6</v>
      </c>
      <c r="H414">
        <v>66</v>
      </c>
      <c r="I414">
        <v>62</v>
      </c>
      <c r="J414" t="s">
        <v>49</v>
      </c>
      <c r="K414">
        <v>66</v>
      </c>
      <c r="L414">
        <v>75</v>
      </c>
    </row>
    <row r="415" spans="1:12">
      <c r="A415" s="2" t="s">
        <v>40</v>
      </c>
      <c r="B415" s="2" t="s">
        <v>50</v>
      </c>
      <c r="C415" s="2">
        <v>55</v>
      </c>
      <c r="D415">
        <v>0</v>
      </c>
      <c r="E415">
        <v>55</v>
      </c>
      <c r="F415">
        <v>7</v>
      </c>
      <c r="G415">
        <v>6</v>
      </c>
      <c r="H415">
        <v>66</v>
      </c>
      <c r="I415">
        <v>62</v>
      </c>
      <c r="J415" t="s">
        <v>49</v>
      </c>
      <c r="K415">
        <v>66</v>
      </c>
      <c r="L415">
        <v>76</v>
      </c>
    </row>
    <row r="416" spans="1:12">
      <c r="A416" s="2" t="s">
        <v>40</v>
      </c>
      <c r="B416" s="2" t="s">
        <v>50</v>
      </c>
      <c r="C416" s="2">
        <v>55</v>
      </c>
      <c r="D416">
        <v>0</v>
      </c>
      <c r="E416">
        <v>55</v>
      </c>
      <c r="F416">
        <v>7</v>
      </c>
      <c r="G416">
        <v>6</v>
      </c>
      <c r="H416">
        <v>66</v>
      </c>
      <c r="I416">
        <v>62</v>
      </c>
      <c r="J416" t="s">
        <v>49</v>
      </c>
      <c r="K416">
        <v>66</v>
      </c>
      <c r="L416">
        <v>77</v>
      </c>
    </row>
    <row r="417" spans="1:12">
      <c r="A417" s="2" t="s">
        <v>40</v>
      </c>
      <c r="B417" s="2" t="s">
        <v>50</v>
      </c>
      <c r="C417" s="2">
        <v>55</v>
      </c>
      <c r="D417">
        <v>0</v>
      </c>
      <c r="E417">
        <v>55</v>
      </c>
      <c r="F417">
        <v>7</v>
      </c>
      <c r="G417">
        <v>6</v>
      </c>
      <c r="H417">
        <v>66</v>
      </c>
      <c r="I417">
        <v>62</v>
      </c>
      <c r="J417" t="s">
        <v>49</v>
      </c>
      <c r="K417">
        <v>66</v>
      </c>
      <c r="L417">
        <v>78</v>
      </c>
    </row>
    <row r="418" spans="1:12">
      <c r="A418" s="2" t="s">
        <v>40</v>
      </c>
      <c r="B418" s="2" t="s">
        <v>50</v>
      </c>
      <c r="C418" s="2">
        <v>55</v>
      </c>
      <c r="D418">
        <v>0</v>
      </c>
      <c r="E418">
        <v>55</v>
      </c>
      <c r="F418">
        <v>7</v>
      </c>
      <c r="G418">
        <v>6</v>
      </c>
      <c r="H418">
        <v>66</v>
      </c>
      <c r="I418">
        <v>62</v>
      </c>
      <c r="J418" t="s">
        <v>49</v>
      </c>
      <c r="K418">
        <v>66</v>
      </c>
      <c r="L418">
        <v>79</v>
      </c>
    </row>
    <row r="419" spans="1:12">
      <c r="A419" s="2" t="s">
        <v>40</v>
      </c>
      <c r="B419" s="2" t="s">
        <v>50</v>
      </c>
      <c r="C419" s="2">
        <v>55</v>
      </c>
      <c r="D419">
        <v>0</v>
      </c>
      <c r="E419">
        <v>55</v>
      </c>
      <c r="F419">
        <v>7</v>
      </c>
      <c r="G419">
        <v>6</v>
      </c>
      <c r="H419">
        <v>66</v>
      </c>
      <c r="I419">
        <v>62</v>
      </c>
      <c r="J419" t="s">
        <v>49</v>
      </c>
      <c r="K419">
        <v>66</v>
      </c>
      <c r="L419">
        <v>80</v>
      </c>
    </row>
    <row r="420" spans="1:12">
      <c r="A420" s="2" t="s">
        <v>40</v>
      </c>
      <c r="B420" s="2" t="s">
        <v>50</v>
      </c>
      <c r="C420" s="2">
        <v>55</v>
      </c>
      <c r="D420">
        <v>0</v>
      </c>
      <c r="E420">
        <v>55</v>
      </c>
      <c r="F420">
        <v>7</v>
      </c>
      <c r="G420">
        <v>6</v>
      </c>
      <c r="H420">
        <v>66</v>
      </c>
      <c r="I420">
        <v>62</v>
      </c>
      <c r="J420" t="s">
        <v>49</v>
      </c>
      <c r="K420">
        <v>66</v>
      </c>
      <c r="L420">
        <v>81</v>
      </c>
    </row>
    <row r="421" spans="1:12">
      <c r="A421" s="2" t="s">
        <v>40</v>
      </c>
      <c r="B421" s="2" t="s">
        <v>50</v>
      </c>
      <c r="C421" s="2">
        <v>55</v>
      </c>
      <c r="D421">
        <v>0</v>
      </c>
      <c r="E421">
        <v>55</v>
      </c>
      <c r="F421">
        <v>7</v>
      </c>
      <c r="G421">
        <v>6</v>
      </c>
      <c r="H421">
        <v>66</v>
      </c>
      <c r="I421">
        <v>62</v>
      </c>
      <c r="J421" t="s">
        <v>49</v>
      </c>
      <c r="K421">
        <v>66</v>
      </c>
      <c r="L421">
        <v>82</v>
      </c>
    </row>
    <row r="422" spans="1:12">
      <c r="A422" s="2" t="s">
        <v>40</v>
      </c>
      <c r="B422" s="2" t="s">
        <v>50</v>
      </c>
      <c r="C422" s="2">
        <v>55</v>
      </c>
      <c r="D422">
        <v>0</v>
      </c>
      <c r="E422">
        <v>55</v>
      </c>
      <c r="F422">
        <v>7</v>
      </c>
      <c r="G422">
        <v>6</v>
      </c>
      <c r="H422">
        <v>66</v>
      </c>
      <c r="I422">
        <v>62</v>
      </c>
      <c r="J422" t="s">
        <v>49</v>
      </c>
      <c r="K422">
        <v>66</v>
      </c>
      <c r="L422">
        <v>83</v>
      </c>
    </row>
    <row r="423" spans="1:12">
      <c r="A423" s="2" t="s">
        <v>40</v>
      </c>
      <c r="B423" s="2" t="s">
        <v>50</v>
      </c>
      <c r="C423" s="2">
        <v>55</v>
      </c>
      <c r="D423">
        <v>0</v>
      </c>
      <c r="E423">
        <v>55</v>
      </c>
      <c r="F423">
        <v>7</v>
      </c>
      <c r="G423">
        <v>6</v>
      </c>
      <c r="H423">
        <v>66</v>
      </c>
      <c r="I423">
        <v>62</v>
      </c>
      <c r="J423" t="s">
        <v>49</v>
      </c>
      <c r="K423">
        <v>66</v>
      </c>
      <c r="L423">
        <v>84</v>
      </c>
    </row>
    <row r="424" spans="1:12">
      <c r="A424" s="2" t="s">
        <v>40</v>
      </c>
      <c r="B424" s="2" t="s">
        <v>50</v>
      </c>
      <c r="C424" s="2">
        <v>55</v>
      </c>
      <c r="D424">
        <v>0</v>
      </c>
      <c r="E424">
        <v>55</v>
      </c>
      <c r="F424">
        <v>7</v>
      </c>
      <c r="G424">
        <v>6</v>
      </c>
      <c r="H424">
        <v>66</v>
      </c>
      <c r="I424">
        <v>62</v>
      </c>
      <c r="J424" t="s">
        <v>49</v>
      </c>
      <c r="K424">
        <v>66</v>
      </c>
      <c r="L424">
        <v>85</v>
      </c>
    </row>
    <row r="425" spans="1:12">
      <c r="A425" s="2" t="s">
        <v>40</v>
      </c>
      <c r="B425" s="2" t="s">
        <v>50</v>
      </c>
      <c r="C425" s="2">
        <v>55</v>
      </c>
      <c r="D425">
        <v>0</v>
      </c>
      <c r="E425">
        <v>55</v>
      </c>
      <c r="F425">
        <v>7</v>
      </c>
      <c r="G425">
        <v>6</v>
      </c>
      <c r="H425">
        <v>66</v>
      </c>
      <c r="I425">
        <v>62</v>
      </c>
      <c r="J425" t="s">
        <v>49</v>
      </c>
      <c r="K425">
        <v>66</v>
      </c>
      <c r="L425">
        <v>86</v>
      </c>
    </row>
    <row r="426" spans="1:12">
      <c r="A426" s="2" t="s">
        <v>40</v>
      </c>
      <c r="B426" s="2" t="s">
        <v>50</v>
      </c>
      <c r="C426" s="2">
        <v>55</v>
      </c>
      <c r="D426">
        <v>0</v>
      </c>
      <c r="E426">
        <v>55</v>
      </c>
      <c r="F426">
        <v>7</v>
      </c>
      <c r="G426">
        <v>6</v>
      </c>
      <c r="H426">
        <v>66</v>
      </c>
      <c r="I426">
        <v>62</v>
      </c>
      <c r="J426" t="s">
        <v>49</v>
      </c>
      <c r="K426">
        <v>66</v>
      </c>
      <c r="L426">
        <v>87</v>
      </c>
    </row>
    <row r="427" spans="1:12">
      <c r="A427" s="2" t="s">
        <v>40</v>
      </c>
      <c r="B427" s="2" t="s">
        <v>50</v>
      </c>
      <c r="C427" s="2">
        <v>55</v>
      </c>
      <c r="D427">
        <v>0</v>
      </c>
      <c r="E427">
        <v>55</v>
      </c>
      <c r="F427">
        <v>7</v>
      </c>
      <c r="G427">
        <v>6</v>
      </c>
      <c r="H427">
        <v>66</v>
      </c>
      <c r="I427">
        <v>62</v>
      </c>
      <c r="J427" t="s">
        <v>49</v>
      </c>
      <c r="K427">
        <v>66</v>
      </c>
      <c r="L427">
        <v>88</v>
      </c>
    </row>
    <row r="428" spans="1:12">
      <c r="A428" s="2" t="s">
        <v>40</v>
      </c>
      <c r="B428" s="2" t="s">
        <v>50</v>
      </c>
      <c r="C428" s="2">
        <v>55</v>
      </c>
      <c r="D428">
        <v>0</v>
      </c>
      <c r="E428">
        <v>55</v>
      </c>
      <c r="F428">
        <v>7</v>
      </c>
      <c r="G428">
        <v>6</v>
      </c>
      <c r="H428">
        <v>66</v>
      </c>
      <c r="I428">
        <v>62</v>
      </c>
      <c r="J428" t="s">
        <v>49</v>
      </c>
      <c r="K428">
        <v>66</v>
      </c>
      <c r="L428">
        <v>89</v>
      </c>
    </row>
    <row r="429" spans="1:12">
      <c r="A429" s="2" t="s">
        <v>40</v>
      </c>
      <c r="B429" s="2" t="s">
        <v>50</v>
      </c>
      <c r="C429" s="2">
        <v>55</v>
      </c>
      <c r="D429">
        <v>0</v>
      </c>
      <c r="E429">
        <v>55</v>
      </c>
      <c r="F429">
        <v>7</v>
      </c>
      <c r="G429">
        <v>6</v>
      </c>
      <c r="H429">
        <v>66</v>
      </c>
      <c r="I429">
        <v>62</v>
      </c>
      <c r="J429" t="s">
        <v>49</v>
      </c>
      <c r="K429">
        <v>66</v>
      </c>
      <c r="L429">
        <v>90</v>
      </c>
    </row>
    <row r="430" spans="1:12">
      <c r="A430" s="2" t="s">
        <v>40</v>
      </c>
      <c r="B430" s="2" t="s">
        <v>50</v>
      </c>
      <c r="C430" s="2">
        <v>55</v>
      </c>
      <c r="D430">
        <v>0</v>
      </c>
      <c r="E430">
        <v>55</v>
      </c>
      <c r="F430">
        <v>7</v>
      </c>
      <c r="G430">
        <v>6</v>
      </c>
      <c r="H430">
        <v>66</v>
      </c>
      <c r="I430">
        <v>62</v>
      </c>
      <c r="J430" t="s">
        <v>49</v>
      </c>
      <c r="K430">
        <v>66</v>
      </c>
      <c r="L430">
        <v>91</v>
      </c>
    </row>
    <row r="431" spans="1:12">
      <c r="A431" s="2" t="s">
        <v>40</v>
      </c>
      <c r="B431" s="2" t="s">
        <v>50</v>
      </c>
      <c r="C431" s="2">
        <v>55</v>
      </c>
      <c r="D431">
        <v>0</v>
      </c>
      <c r="E431">
        <v>55</v>
      </c>
      <c r="F431">
        <v>7</v>
      </c>
      <c r="G431">
        <v>6</v>
      </c>
      <c r="H431">
        <v>66</v>
      </c>
      <c r="I431">
        <v>62</v>
      </c>
      <c r="J431" t="s">
        <v>49</v>
      </c>
      <c r="K431">
        <v>66</v>
      </c>
      <c r="L431">
        <v>92</v>
      </c>
    </row>
    <row r="432" spans="1:12">
      <c r="A432" s="2" t="s">
        <v>40</v>
      </c>
      <c r="B432" s="2" t="s">
        <v>50</v>
      </c>
      <c r="C432" s="2">
        <v>55</v>
      </c>
      <c r="D432">
        <v>0</v>
      </c>
      <c r="E432">
        <v>55</v>
      </c>
      <c r="F432">
        <v>7</v>
      </c>
      <c r="G432">
        <v>6</v>
      </c>
      <c r="H432">
        <v>66</v>
      </c>
      <c r="I432">
        <v>62</v>
      </c>
      <c r="J432" t="s">
        <v>49</v>
      </c>
      <c r="K432">
        <v>66</v>
      </c>
      <c r="L432">
        <v>93</v>
      </c>
    </row>
    <row r="433" spans="1:12">
      <c r="A433" s="2" t="s">
        <v>40</v>
      </c>
      <c r="B433" s="2" t="s">
        <v>50</v>
      </c>
      <c r="C433" s="2">
        <v>55</v>
      </c>
      <c r="D433">
        <v>0</v>
      </c>
      <c r="E433">
        <v>55</v>
      </c>
      <c r="F433">
        <v>7</v>
      </c>
      <c r="G433">
        <v>6</v>
      </c>
      <c r="H433">
        <v>66</v>
      </c>
      <c r="I433">
        <v>62</v>
      </c>
      <c r="J433" t="s">
        <v>49</v>
      </c>
      <c r="K433">
        <v>66</v>
      </c>
      <c r="L433">
        <v>94</v>
      </c>
    </row>
    <row r="434" spans="1:12">
      <c r="A434" s="2" t="s">
        <v>40</v>
      </c>
      <c r="B434" s="2" t="s">
        <v>50</v>
      </c>
      <c r="C434" s="2">
        <v>55</v>
      </c>
      <c r="D434">
        <v>0</v>
      </c>
      <c r="E434">
        <v>55</v>
      </c>
      <c r="F434">
        <v>7</v>
      </c>
      <c r="G434">
        <v>6</v>
      </c>
      <c r="H434">
        <v>66</v>
      </c>
      <c r="I434">
        <v>62</v>
      </c>
      <c r="J434" t="s">
        <v>49</v>
      </c>
      <c r="K434">
        <v>66</v>
      </c>
      <c r="L434">
        <v>95</v>
      </c>
    </row>
    <row r="435" spans="1:12">
      <c r="A435" s="2" t="s">
        <v>40</v>
      </c>
      <c r="B435" s="2" t="s">
        <v>50</v>
      </c>
      <c r="C435" s="2">
        <v>55</v>
      </c>
      <c r="D435">
        <v>0</v>
      </c>
      <c r="E435">
        <v>55</v>
      </c>
      <c r="F435">
        <v>7</v>
      </c>
      <c r="G435">
        <v>6</v>
      </c>
      <c r="H435">
        <v>66</v>
      </c>
      <c r="I435">
        <v>62</v>
      </c>
      <c r="J435" t="s">
        <v>49</v>
      </c>
      <c r="K435">
        <v>66</v>
      </c>
      <c r="L435">
        <v>96</v>
      </c>
    </row>
    <row r="436" spans="1:12">
      <c r="A436" s="2" t="s">
        <v>40</v>
      </c>
      <c r="B436" s="2" t="s">
        <v>50</v>
      </c>
      <c r="C436" s="2">
        <v>55</v>
      </c>
      <c r="D436">
        <v>0</v>
      </c>
      <c r="E436">
        <v>55</v>
      </c>
      <c r="F436">
        <v>7</v>
      </c>
      <c r="G436">
        <v>6</v>
      </c>
      <c r="H436">
        <v>66</v>
      </c>
      <c r="I436">
        <v>62</v>
      </c>
      <c r="J436" t="s">
        <v>49</v>
      </c>
      <c r="K436">
        <v>66</v>
      </c>
      <c r="L436">
        <v>97</v>
      </c>
    </row>
    <row r="437" spans="1:12">
      <c r="A437" s="2" t="s">
        <v>40</v>
      </c>
      <c r="B437" s="2" t="s">
        <v>50</v>
      </c>
      <c r="C437" s="2">
        <v>55</v>
      </c>
      <c r="D437">
        <v>0</v>
      </c>
      <c r="E437">
        <v>55</v>
      </c>
      <c r="F437">
        <v>7</v>
      </c>
      <c r="G437">
        <v>6</v>
      </c>
      <c r="H437">
        <v>66</v>
      </c>
      <c r="I437">
        <v>62</v>
      </c>
      <c r="J437" t="s">
        <v>49</v>
      </c>
      <c r="K437">
        <v>66</v>
      </c>
      <c r="L437">
        <v>98</v>
      </c>
    </row>
    <row r="438" spans="1:12">
      <c r="A438" s="2" t="s">
        <v>40</v>
      </c>
      <c r="B438" s="2" t="s">
        <v>50</v>
      </c>
      <c r="C438" s="2">
        <v>55</v>
      </c>
      <c r="D438">
        <v>0</v>
      </c>
      <c r="E438">
        <v>55</v>
      </c>
      <c r="F438">
        <v>7</v>
      </c>
      <c r="G438">
        <v>6</v>
      </c>
      <c r="H438">
        <v>66</v>
      </c>
      <c r="I438">
        <v>62</v>
      </c>
      <c r="J438" t="s">
        <v>49</v>
      </c>
      <c r="K438">
        <v>66</v>
      </c>
      <c r="L438">
        <v>99</v>
      </c>
    </row>
    <row r="439" spans="1:12">
      <c r="A439" s="2" t="s">
        <v>40</v>
      </c>
      <c r="B439" s="2" t="s">
        <v>50</v>
      </c>
      <c r="C439" s="2">
        <v>55</v>
      </c>
      <c r="D439">
        <v>0</v>
      </c>
      <c r="E439">
        <v>55</v>
      </c>
      <c r="F439">
        <v>7</v>
      </c>
      <c r="G439">
        <v>6</v>
      </c>
      <c r="H439">
        <v>66</v>
      </c>
      <c r="I439">
        <v>62</v>
      </c>
      <c r="J439" t="s">
        <v>49</v>
      </c>
      <c r="K439">
        <v>66</v>
      </c>
      <c r="L439">
        <v>100</v>
      </c>
    </row>
    <row r="440" spans="1:12">
      <c r="A440" s="2" t="s">
        <v>40</v>
      </c>
      <c r="B440" s="2" t="s">
        <v>50</v>
      </c>
      <c r="C440" s="2">
        <v>55</v>
      </c>
      <c r="D440">
        <v>0</v>
      </c>
      <c r="E440">
        <v>55</v>
      </c>
      <c r="F440">
        <v>7</v>
      </c>
      <c r="G440">
        <v>6</v>
      </c>
      <c r="H440">
        <v>66</v>
      </c>
      <c r="I440">
        <v>62</v>
      </c>
      <c r="J440" t="s">
        <v>49</v>
      </c>
      <c r="K440">
        <v>66</v>
      </c>
      <c r="L440">
        <v>101</v>
      </c>
    </row>
    <row r="441" spans="1:12">
      <c r="A441" s="2" t="s">
        <v>40</v>
      </c>
      <c r="B441" s="2" t="s">
        <v>50</v>
      </c>
      <c r="C441" s="2">
        <v>55</v>
      </c>
      <c r="D441">
        <v>0</v>
      </c>
      <c r="E441">
        <v>55</v>
      </c>
      <c r="F441">
        <v>7</v>
      </c>
      <c r="G441">
        <v>6</v>
      </c>
      <c r="H441">
        <v>66</v>
      </c>
      <c r="I441">
        <v>62</v>
      </c>
      <c r="J441" t="s">
        <v>49</v>
      </c>
      <c r="K441">
        <v>66</v>
      </c>
      <c r="L441">
        <v>102</v>
      </c>
    </row>
    <row r="442" spans="1:12">
      <c r="A442" s="2" t="s">
        <v>40</v>
      </c>
      <c r="B442" s="2" t="s">
        <v>50</v>
      </c>
      <c r="C442" s="2">
        <v>55</v>
      </c>
      <c r="D442">
        <v>0</v>
      </c>
      <c r="E442">
        <v>55</v>
      </c>
      <c r="F442">
        <v>7</v>
      </c>
      <c r="G442">
        <v>6</v>
      </c>
      <c r="H442">
        <v>66</v>
      </c>
      <c r="I442">
        <v>62</v>
      </c>
      <c r="J442" t="s">
        <v>49</v>
      </c>
      <c r="K442">
        <v>66</v>
      </c>
      <c r="L442">
        <v>103</v>
      </c>
    </row>
    <row r="443" spans="1:12">
      <c r="A443" s="2" t="s">
        <v>40</v>
      </c>
      <c r="B443" s="2" t="s">
        <v>50</v>
      </c>
      <c r="C443" s="2">
        <v>55</v>
      </c>
      <c r="D443">
        <v>0</v>
      </c>
      <c r="E443">
        <v>55</v>
      </c>
      <c r="F443">
        <v>7</v>
      </c>
      <c r="G443">
        <v>6</v>
      </c>
      <c r="H443">
        <v>66</v>
      </c>
      <c r="I443">
        <v>62</v>
      </c>
      <c r="J443" t="s">
        <v>49</v>
      </c>
      <c r="K443">
        <v>66</v>
      </c>
      <c r="L443">
        <v>104</v>
      </c>
    </row>
    <row r="444" spans="1:12">
      <c r="A444" s="2" t="s">
        <v>40</v>
      </c>
      <c r="B444" s="2" t="s">
        <v>50</v>
      </c>
      <c r="C444" s="2">
        <v>55</v>
      </c>
      <c r="D444">
        <v>0</v>
      </c>
      <c r="E444">
        <v>55</v>
      </c>
      <c r="F444">
        <v>7</v>
      </c>
      <c r="G444">
        <v>6</v>
      </c>
      <c r="H444">
        <v>66</v>
      </c>
      <c r="I444">
        <v>62</v>
      </c>
      <c r="J444" t="s">
        <v>49</v>
      </c>
      <c r="K444">
        <v>66</v>
      </c>
      <c r="L444">
        <v>105</v>
      </c>
    </row>
    <row r="445" spans="1:12">
      <c r="A445" s="2" t="s">
        <v>40</v>
      </c>
      <c r="B445" s="2" t="s">
        <v>50</v>
      </c>
      <c r="C445" s="2">
        <v>55</v>
      </c>
      <c r="D445">
        <v>0</v>
      </c>
      <c r="E445">
        <v>55</v>
      </c>
      <c r="F445">
        <v>7</v>
      </c>
      <c r="G445">
        <v>6</v>
      </c>
      <c r="H445">
        <v>66</v>
      </c>
      <c r="I445">
        <v>62</v>
      </c>
      <c r="J445" t="s">
        <v>49</v>
      </c>
      <c r="K445">
        <v>66</v>
      </c>
      <c r="L445">
        <v>106</v>
      </c>
    </row>
    <row r="446" spans="1:12">
      <c r="A446" s="2" t="s">
        <v>40</v>
      </c>
      <c r="B446" s="2" t="s">
        <v>50</v>
      </c>
      <c r="C446" s="2">
        <v>55</v>
      </c>
      <c r="D446">
        <v>0</v>
      </c>
      <c r="E446">
        <v>55</v>
      </c>
      <c r="F446">
        <v>7</v>
      </c>
      <c r="G446">
        <v>6</v>
      </c>
      <c r="H446">
        <v>66</v>
      </c>
      <c r="I446">
        <v>62</v>
      </c>
      <c r="J446" t="s">
        <v>49</v>
      </c>
      <c r="K446">
        <v>66</v>
      </c>
      <c r="L446">
        <v>107</v>
      </c>
    </row>
    <row r="447" spans="1:12">
      <c r="A447" s="2" t="s">
        <v>40</v>
      </c>
      <c r="B447" s="2" t="s">
        <v>50</v>
      </c>
      <c r="C447" s="2">
        <v>55</v>
      </c>
      <c r="D447">
        <v>0</v>
      </c>
      <c r="E447">
        <v>55</v>
      </c>
      <c r="F447">
        <v>7</v>
      </c>
      <c r="G447">
        <v>6</v>
      </c>
      <c r="H447">
        <v>66</v>
      </c>
      <c r="I447">
        <v>62</v>
      </c>
      <c r="J447" t="s">
        <v>49</v>
      </c>
      <c r="K447">
        <v>66</v>
      </c>
      <c r="L447">
        <v>108</v>
      </c>
    </row>
    <row r="448" spans="1:12">
      <c r="A448" s="2" t="s">
        <v>40</v>
      </c>
      <c r="B448" s="2" t="s">
        <v>50</v>
      </c>
      <c r="C448" s="2">
        <v>55</v>
      </c>
      <c r="D448">
        <v>0</v>
      </c>
      <c r="E448">
        <v>55</v>
      </c>
      <c r="F448">
        <v>7</v>
      </c>
      <c r="G448">
        <v>6</v>
      </c>
      <c r="H448">
        <v>66</v>
      </c>
      <c r="I448">
        <v>62</v>
      </c>
      <c r="J448" t="s">
        <v>49</v>
      </c>
      <c r="K448">
        <v>66</v>
      </c>
      <c r="L448">
        <v>109</v>
      </c>
    </row>
    <row r="449" spans="1:12">
      <c r="A449" s="2" t="s">
        <v>40</v>
      </c>
      <c r="B449" s="2" t="s">
        <v>50</v>
      </c>
      <c r="C449" s="2">
        <v>55</v>
      </c>
      <c r="D449">
        <v>0</v>
      </c>
      <c r="E449">
        <v>55</v>
      </c>
      <c r="F449">
        <v>7</v>
      </c>
      <c r="G449">
        <v>6</v>
      </c>
      <c r="H449">
        <v>66</v>
      </c>
      <c r="I449">
        <v>62</v>
      </c>
      <c r="J449" t="s">
        <v>49</v>
      </c>
      <c r="K449">
        <v>66</v>
      </c>
      <c r="L449">
        <v>110</v>
      </c>
    </row>
    <row r="450" spans="1:12">
      <c r="A450" s="2" t="s">
        <v>40</v>
      </c>
      <c r="B450" s="2" t="s">
        <v>50</v>
      </c>
      <c r="C450" s="2">
        <v>55</v>
      </c>
      <c r="D450">
        <v>0</v>
      </c>
      <c r="E450">
        <v>55</v>
      </c>
      <c r="F450">
        <v>7</v>
      </c>
      <c r="G450">
        <v>6</v>
      </c>
      <c r="H450">
        <v>66</v>
      </c>
      <c r="I450">
        <v>62</v>
      </c>
      <c r="J450" t="s">
        <v>49</v>
      </c>
      <c r="K450">
        <v>66</v>
      </c>
      <c r="L450">
        <v>111</v>
      </c>
    </row>
    <row r="451" spans="1:12">
      <c r="A451" s="2" t="s">
        <v>40</v>
      </c>
      <c r="B451" s="2" t="s">
        <v>50</v>
      </c>
      <c r="C451" s="2">
        <v>55</v>
      </c>
      <c r="D451">
        <v>0</v>
      </c>
      <c r="E451">
        <v>55</v>
      </c>
      <c r="F451">
        <v>7</v>
      </c>
      <c r="G451">
        <v>6</v>
      </c>
      <c r="H451">
        <v>66</v>
      </c>
      <c r="I451">
        <v>62</v>
      </c>
      <c r="J451" t="s">
        <v>49</v>
      </c>
      <c r="K451">
        <v>66</v>
      </c>
      <c r="L451">
        <v>112</v>
      </c>
    </row>
    <row r="452" spans="1:12">
      <c r="A452" s="2" t="s">
        <v>40</v>
      </c>
      <c r="B452" s="2" t="s">
        <v>50</v>
      </c>
      <c r="C452" s="2">
        <v>55</v>
      </c>
      <c r="D452">
        <v>0</v>
      </c>
      <c r="E452">
        <v>55</v>
      </c>
      <c r="F452">
        <v>7</v>
      </c>
      <c r="G452">
        <v>6</v>
      </c>
      <c r="H452">
        <v>66</v>
      </c>
      <c r="I452">
        <v>62</v>
      </c>
      <c r="J452" t="s">
        <v>49</v>
      </c>
      <c r="K452">
        <v>66</v>
      </c>
      <c r="L452">
        <v>113</v>
      </c>
    </row>
    <row r="453" spans="1:12">
      <c r="A453" s="2" t="s">
        <v>40</v>
      </c>
      <c r="B453" s="2" t="s">
        <v>50</v>
      </c>
      <c r="C453" s="2">
        <v>55</v>
      </c>
      <c r="D453">
        <v>0</v>
      </c>
      <c r="E453">
        <v>55</v>
      </c>
      <c r="F453">
        <v>7</v>
      </c>
      <c r="G453">
        <v>6</v>
      </c>
      <c r="H453">
        <v>66</v>
      </c>
      <c r="I453">
        <v>62</v>
      </c>
      <c r="J453" t="s">
        <v>49</v>
      </c>
      <c r="K453">
        <v>66</v>
      </c>
      <c r="L453">
        <v>114</v>
      </c>
    </row>
    <row r="454" spans="1:12">
      <c r="A454" s="2" t="s">
        <v>40</v>
      </c>
      <c r="B454" s="2" t="s">
        <v>50</v>
      </c>
      <c r="C454" s="2">
        <v>55</v>
      </c>
      <c r="D454">
        <v>0</v>
      </c>
      <c r="E454">
        <v>55</v>
      </c>
      <c r="F454">
        <v>7</v>
      </c>
      <c r="G454">
        <v>6</v>
      </c>
      <c r="H454">
        <v>66</v>
      </c>
      <c r="I454">
        <v>62</v>
      </c>
      <c r="J454" t="s">
        <v>49</v>
      </c>
      <c r="K454">
        <v>66</v>
      </c>
      <c r="L454">
        <v>115</v>
      </c>
    </row>
    <row r="455" spans="1:12">
      <c r="A455" s="2" t="s">
        <v>40</v>
      </c>
      <c r="B455" s="2" t="s">
        <v>50</v>
      </c>
      <c r="C455" s="2">
        <v>55</v>
      </c>
      <c r="D455">
        <v>0</v>
      </c>
      <c r="E455">
        <v>55</v>
      </c>
      <c r="F455">
        <v>7</v>
      </c>
      <c r="G455">
        <v>6</v>
      </c>
      <c r="H455">
        <v>66</v>
      </c>
      <c r="I455">
        <v>62</v>
      </c>
      <c r="J455" t="s">
        <v>49</v>
      </c>
      <c r="K455">
        <v>66</v>
      </c>
      <c r="L455">
        <v>116</v>
      </c>
    </row>
    <row r="456" spans="1:12">
      <c r="A456" s="2" t="s">
        <v>40</v>
      </c>
      <c r="B456" s="2" t="s">
        <v>48</v>
      </c>
      <c r="C456" s="2">
        <v>34</v>
      </c>
      <c r="D456">
        <v>34</v>
      </c>
      <c r="E456">
        <v>0</v>
      </c>
      <c r="F456">
        <v>8</v>
      </c>
      <c r="G456">
        <v>7</v>
      </c>
      <c r="H456">
        <v>66</v>
      </c>
      <c r="I456">
        <v>117</v>
      </c>
      <c r="J456" t="s">
        <v>49</v>
      </c>
      <c r="K456">
        <v>66</v>
      </c>
      <c r="L456">
        <v>117</v>
      </c>
    </row>
    <row r="457" spans="1:12">
      <c r="A457" s="2" t="s">
        <v>40</v>
      </c>
      <c r="B457" s="2" t="s">
        <v>48</v>
      </c>
      <c r="C457" s="2">
        <v>34</v>
      </c>
      <c r="D457">
        <v>34</v>
      </c>
      <c r="E457">
        <v>0</v>
      </c>
      <c r="F457">
        <v>8</v>
      </c>
      <c r="G457">
        <v>7</v>
      </c>
      <c r="H457">
        <v>66</v>
      </c>
      <c r="I457">
        <v>117</v>
      </c>
      <c r="J457" t="s">
        <v>49</v>
      </c>
      <c r="K457">
        <v>67</v>
      </c>
      <c r="L457">
        <v>117</v>
      </c>
    </row>
    <row r="458" spans="1:12">
      <c r="A458" s="2" t="s">
        <v>40</v>
      </c>
      <c r="B458" s="2" t="s">
        <v>48</v>
      </c>
      <c r="C458" s="2">
        <v>34</v>
      </c>
      <c r="D458">
        <v>34</v>
      </c>
      <c r="E458">
        <v>0</v>
      </c>
      <c r="F458">
        <v>8</v>
      </c>
      <c r="G458">
        <v>7</v>
      </c>
      <c r="H458">
        <v>66</v>
      </c>
      <c r="I458">
        <v>117</v>
      </c>
      <c r="J458" t="s">
        <v>49</v>
      </c>
      <c r="K458">
        <v>68</v>
      </c>
      <c r="L458">
        <v>117</v>
      </c>
    </row>
    <row r="459" spans="1:12">
      <c r="A459" s="2" t="s">
        <v>40</v>
      </c>
      <c r="B459" s="2" t="s">
        <v>48</v>
      </c>
      <c r="C459" s="2">
        <v>34</v>
      </c>
      <c r="D459">
        <v>34</v>
      </c>
      <c r="E459">
        <v>0</v>
      </c>
      <c r="F459">
        <v>8</v>
      </c>
      <c r="G459">
        <v>7</v>
      </c>
      <c r="H459">
        <v>66</v>
      </c>
      <c r="I459">
        <v>117</v>
      </c>
      <c r="J459" t="s">
        <v>49</v>
      </c>
      <c r="K459">
        <v>69</v>
      </c>
      <c r="L459">
        <v>117</v>
      </c>
    </row>
    <row r="460" spans="1:12">
      <c r="A460" s="2" t="s">
        <v>40</v>
      </c>
      <c r="B460" s="2" t="s">
        <v>48</v>
      </c>
      <c r="C460" s="2">
        <v>34</v>
      </c>
      <c r="D460">
        <v>34</v>
      </c>
      <c r="E460">
        <v>0</v>
      </c>
      <c r="F460">
        <v>8</v>
      </c>
      <c r="G460">
        <v>7</v>
      </c>
      <c r="H460">
        <v>66</v>
      </c>
      <c r="I460">
        <v>117</v>
      </c>
      <c r="J460" t="s">
        <v>49</v>
      </c>
      <c r="K460">
        <v>70</v>
      </c>
      <c r="L460">
        <v>117</v>
      </c>
    </row>
    <row r="461" spans="1:12">
      <c r="A461" s="2" t="s">
        <v>40</v>
      </c>
      <c r="B461" s="2" t="s">
        <v>48</v>
      </c>
      <c r="C461" s="2">
        <v>34</v>
      </c>
      <c r="D461">
        <v>34</v>
      </c>
      <c r="E461">
        <v>0</v>
      </c>
      <c r="F461">
        <v>8</v>
      </c>
      <c r="G461">
        <v>7</v>
      </c>
      <c r="H461">
        <v>66</v>
      </c>
      <c r="I461">
        <v>117</v>
      </c>
      <c r="J461" t="s">
        <v>49</v>
      </c>
      <c r="K461">
        <v>71</v>
      </c>
      <c r="L461">
        <v>117</v>
      </c>
    </row>
    <row r="462" spans="1:12">
      <c r="A462" s="2" t="s">
        <v>40</v>
      </c>
      <c r="B462" s="2" t="s">
        <v>48</v>
      </c>
      <c r="C462" s="2">
        <v>34</v>
      </c>
      <c r="D462">
        <v>34</v>
      </c>
      <c r="E462">
        <v>0</v>
      </c>
      <c r="F462">
        <v>8</v>
      </c>
      <c r="G462">
        <v>7</v>
      </c>
      <c r="H462">
        <v>66</v>
      </c>
      <c r="I462">
        <v>117</v>
      </c>
      <c r="J462" t="s">
        <v>49</v>
      </c>
      <c r="K462">
        <v>72</v>
      </c>
      <c r="L462">
        <v>117</v>
      </c>
    </row>
    <row r="463" spans="1:12">
      <c r="A463" s="2" t="s">
        <v>40</v>
      </c>
      <c r="B463" s="2" t="s">
        <v>48</v>
      </c>
      <c r="C463" s="2">
        <v>34</v>
      </c>
      <c r="D463">
        <v>34</v>
      </c>
      <c r="E463">
        <v>0</v>
      </c>
      <c r="F463">
        <v>8</v>
      </c>
      <c r="G463">
        <v>7</v>
      </c>
      <c r="H463">
        <v>66</v>
      </c>
      <c r="I463">
        <v>117</v>
      </c>
      <c r="J463" t="s">
        <v>49</v>
      </c>
      <c r="K463">
        <v>73</v>
      </c>
      <c r="L463">
        <v>117</v>
      </c>
    </row>
    <row r="464" spans="1:12">
      <c r="A464" s="2" t="s">
        <v>40</v>
      </c>
      <c r="B464" s="2" t="s">
        <v>48</v>
      </c>
      <c r="C464" s="2">
        <v>34</v>
      </c>
      <c r="D464">
        <v>34</v>
      </c>
      <c r="E464">
        <v>0</v>
      </c>
      <c r="F464">
        <v>8</v>
      </c>
      <c r="G464">
        <v>7</v>
      </c>
      <c r="H464">
        <v>66</v>
      </c>
      <c r="I464">
        <v>117</v>
      </c>
      <c r="J464" t="s">
        <v>49</v>
      </c>
      <c r="K464">
        <v>74</v>
      </c>
      <c r="L464">
        <v>117</v>
      </c>
    </row>
    <row r="465" spans="1:12">
      <c r="A465" s="2" t="s">
        <v>40</v>
      </c>
      <c r="B465" s="2" t="s">
        <v>48</v>
      </c>
      <c r="C465" s="2">
        <v>34</v>
      </c>
      <c r="D465">
        <v>34</v>
      </c>
      <c r="E465">
        <v>0</v>
      </c>
      <c r="F465">
        <v>8</v>
      </c>
      <c r="G465">
        <v>7</v>
      </c>
      <c r="H465">
        <v>66</v>
      </c>
      <c r="I465">
        <v>117</v>
      </c>
      <c r="J465" t="s">
        <v>49</v>
      </c>
      <c r="K465">
        <v>75</v>
      </c>
      <c r="L465">
        <v>117</v>
      </c>
    </row>
    <row r="466" spans="1:12">
      <c r="A466" s="2" t="s">
        <v>40</v>
      </c>
      <c r="B466" s="2" t="s">
        <v>48</v>
      </c>
      <c r="C466" s="2">
        <v>34</v>
      </c>
      <c r="D466">
        <v>34</v>
      </c>
      <c r="E466">
        <v>0</v>
      </c>
      <c r="F466">
        <v>8</v>
      </c>
      <c r="G466">
        <v>7</v>
      </c>
      <c r="H466">
        <v>66</v>
      </c>
      <c r="I466">
        <v>117</v>
      </c>
      <c r="J466" t="s">
        <v>49</v>
      </c>
      <c r="K466">
        <v>76</v>
      </c>
      <c r="L466">
        <v>117</v>
      </c>
    </row>
    <row r="467" spans="1:12">
      <c r="A467" s="2" t="s">
        <v>40</v>
      </c>
      <c r="B467" s="2" t="s">
        <v>48</v>
      </c>
      <c r="C467" s="2">
        <v>34</v>
      </c>
      <c r="D467">
        <v>34</v>
      </c>
      <c r="E467">
        <v>0</v>
      </c>
      <c r="F467">
        <v>8</v>
      </c>
      <c r="G467">
        <v>7</v>
      </c>
      <c r="H467">
        <v>66</v>
      </c>
      <c r="I467">
        <v>117</v>
      </c>
      <c r="J467" t="s">
        <v>49</v>
      </c>
      <c r="K467">
        <v>77</v>
      </c>
      <c r="L467">
        <v>117</v>
      </c>
    </row>
    <row r="468" spans="1:12">
      <c r="A468" s="2" t="s">
        <v>40</v>
      </c>
      <c r="B468" s="2" t="s">
        <v>48</v>
      </c>
      <c r="C468" s="2">
        <v>34</v>
      </c>
      <c r="D468">
        <v>34</v>
      </c>
      <c r="E468">
        <v>0</v>
      </c>
      <c r="F468">
        <v>8</v>
      </c>
      <c r="G468">
        <v>7</v>
      </c>
      <c r="H468">
        <v>66</v>
      </c>
      <c r="I468">
        <v>117</v>
      </c>
      <c r="J468" t="s">
        <v>49</v>
      </c>
      <c r="K468">
        <v>78</v>
      </c>
      <c r="L468">
        <v>117</v>
      </c>
    </row>
    <row r="469" spans="1:12">
      <c r="A469" s="2" t="s">
        <v>40</v>
      </c>
      <c r="B469" s="2" t="s">
        <v>48</v>
      </c>
      <c r="C469" s="2">
        <v>34</v>
      </c>
      <c r="D469">
        <v>34</v>
      </c>
      <c r="E469">
        <v>0</v>
      </c>
      <c r="F469">
        <v>8</v>
      </c>
      <c r="G469">
        <v>7</v>
      </c>
      <c r="H469">
        <v>66</v>
      </c>
      <c r="I469">
        <v>117</v>
      </c>
      <c r="J469" t="s">
        <v>49</v>
      </c>
      <c r="K469">
        <v>79</v>
      </c>
      <c r="L469">
        <v>117</v>
      </c>
    </row>
    <row r="470" spans="1:12">
      <c r="A470" s="2" t="s">
        <v>40</v>
      </c>
      <c r="B470" s="2" t="s">
        <v>48</v>
      </c>
      <c r="C470" s="2">
        <v>34</v>
      </c>
      <c r="D470">
        <v>34</v>
      </c>
      <c r="E470">
        <v>0</v>
      </c>
      <c r="F470">
        <v>8</v>
      </c>
      <c r="G470">
        <v>7</v>
      </c>
      <c r="H470">
        <v>66</v>
      </c>
      <c r="I470">
        <v>117</v>
      </c>
      <c r="J470" t="s">
        <v>49</v>
      </c>
      <c r="K470">
        <v>80</v>
      </c>
      <c r="L470">
        <v>117</v>
      </c>
    </row>
    <row r="471" spans="1:12">
      <c r="A471" s="2" t="s">
        <v>40</v>
      </c>
      <c r="B471" s="2" t="s">
        <v>48</v>
      </c>
      <c r="C471" s="2">
        <v>34</v>
      </c>
      <c r="D471">
        <v>34</v>
      </c>
      <c r="E471">
        <v>0</v>
      </c>
      <c r="F471">
        <v>8</v>
      </c>
      <c r="G471">
        <v>7</v>
      </c>
      <c r="H471">
        <v>66</v>
      </c>
      <c r="I471">
        <v>117</v>
      </c>
      <c r="J471" t="s">
        <v>49</v>
      </c>
      <c r="K471">
        <v>81</v>
      </c>
      <c r="L471">
        <v>117</v>
      </c>
    </row>
    <row r="472" spans="1:12">
      <c r="A472" s="2" t="s">
        <v>40</v>
      </c>
      <c r="B472" s="2" t="s">
        <v>48</v>
      </c>
      <c r="C472" s="2">
        <v>34</v>
      </c>
      <c r="D472">
        <v>34</v>
      </c>
      <c r="E472">
        <v>0</v>
      </c>
      <c r="F472">
        <v>8</v>
      </c>
      <c r="G472">
        <v>7</v>
      </c>
      <c r="H472">
        <v>66</v>
      </c>
      <c r="I472">
        <v>117</v>
      </c>
      <c r="J472" t="s">
        <v>49</v>
      </c>
      <c r="K472">
        <v>82</v>
      </c>
      <c r="L472">
        <v>117</v>
      </c>
    </row>
    <row r="473" spans="1:12">
      <c r="A473" s="2" t="s">
        <v>40</v>
      </c>
      <c r="B473" s="2" t="s">
        <v>48</v>
      </c>
      <c r="C473" s="2">
        <v>34</v>
      </c>
      <c r="D473">
        <v>34</v>
      </c>
      <c r="E473">
        <v>0</v>
      </c>
      <c r="F473">
        <v>8</v>
      </c>
      <c r="G473">
        <v>7</v>
      </c>
      <c r="H473">
        <v>66</v>
      </c>
      <c r="I473">
        <v>117</v>
      </c>
      <c r="J473" t="s">
        <v>49</v>
      </c>
      <c r="K473">
        <v>83</v>
      </c>
      <c r="L473">
        <v>117</v>
      </c>
    </row>
    <row r="474" spans="1:12">
      <c r="A474" s="2" t="s">
        <v>40</v>
      </c>
      <c r="B474" s="2" t="s">
        <v>48</v>
      </c>
      <c r="C474" s="2">
        <v>34</v>
      </c>
      <c r="D474">
        <v>34</v>
      </c>
      <c r="E474">
        <v>0</v>
      </c>
      <c r="F474">
        <v>8</v>
      </c>
      <c r="G474">
        <v>7</v>
      </c>
      <c r="H474">
        <v>66</v>
      </c>
      <c r="I474">
        <v>117</v>
      </c>
      <c r="J474" t="s">
        <v>49</v>
      </c>
      <c r="K474">
        <v>84</v>
      </c>
      <c r="L474">
        <v>117</v>
      </c>
    </row>
    <row r="475" spans="1:12">
      <c r="A475" s="2" t="s">
        <v>40</v>
      </c>
      <c r="B475" s="2" t="s">
        <v>48</v>
      </c>
      <c r="C475" s="2">
        <v>34</v>
      </c>
      <c r="D475">
        <v>34</v>
      </c>
      <c r="E475">
        <v>0</v>
      </c>
      <c r="F475">
        <v>8</v>
      </c>
      <c r="G475">
        <v>7</v>
      </c>
      <c r="H475">
        <v>66</v>
      </c>
      <c r="I475">
        <v>117</v>
      </c>
      <c r="J475" t="s">
        <v>49</v>
      </c>
      <c r="K475">
        <v>85</v>
      </c>
      <c r="L475">
        <v>117</v>
      </c>
    </row>
    <row r="476" spans="1:12">
      <c r="A476" s="2" t="s">
        <v>40</v>
      </c>
      <c r="B476" s="2" t="s">
        <v>48</v>
      </c>
      <c r="C476" s="2">
        <v>34</v>
      </c>
      <c r="D476">
        <v>34</v>
      </c>
      <c r="E476">
        <v>0</v>
      </c>
      <c r="F476">
        <v>8</v>
      </c>
      <c r="G476">
        <v>7</v>
      </c>
      <c r="H476">
        <v>66</v>
      </c>
      <c r="I476">
        <v>117</v>
      </c>
      <c r="J476" t="s">
        <v>49</v>
      </c>
      <c r="K476">
        <v>86</v>
      </c>
      <c r="L476">
        <v>117</v>
      </c>
    </row>
    <row r="477" spans="1:12">
      <c r="A477" s="2" t="s">
        <v>40</v>
      </c>
      <c r="B477" s="2" t="s">
        <v>48</v>
      </c>
      <c r="C477" s="2">
        <v>34</v>
      </c>
      <c r="D477">
        <v>34</v>
      </c>
      <c r="E477">
        <v>0</v>
      </c>
      <c r="F477">
        <v>8</v>
      </c>
      <c r="G477">
        <v>7</v>
      </c>
      <c r="H477">
        <v>66</v>
      </c>
      <c r="I477">
        <v>117</v>
      </c>
      <c r="J477" t="s">
        <v>49</v>
      </c>
      <c r="K477">
        <v>87</v>
      </c>
      <c r="L477">
        <v>117</v>
      </c>
    </row>
    <row r="478" spans="1:12">
      <c r="A478" s="2" t="s">
        <v>40</v>
      </c>
      <c r="B478" s="2" t="s">
        <v>48</v>
      </c>
      <c r="C478" s="2">
        <v>34</v>
      </c>
      <c r="D478">
        <v>34</v>
      </c>
      <c r="E478">
        <v>0</v>
      </c>
      <c r="F478">
        <v>8</v>
      </c>
      <c r="G478">
        <v>7</v>
      </c>
      <c r="H478">
        <v>66</v>
      </c>
      <c r="I478">
        <v>117</v>
      </c>
      <c r="J478" t="s">
        <v>49</v>
      </c>
      <c r="K478">
        <v>88</v>
      </c>
      <c r="L478">
        <v>117</v>
      </c>
    </row>
    <row r="479" spans="1:12">
      <c r="A479" s="2" t="s">
        <v>40</v>
      </c>
      <c r="B479" s="2" t="s">
        <v>48</v>
      </c>
      <c r="C479" s="2">
        <v>34</v>
      </c>
      <c r="D479">
        <v>34</v>
      </c>
      <c r="E479">
        <v>0</v>
      </c>
      <c r="F479">
        <v>8</v>
      </c>
      <c r="G479">
        <v>7</v>
      </c>
      <c r="H479">
        <v>66</v>
      </c>
      <c r="I479">
        <v>117</v>
      </c>
      <c r="J479" t="s">
        <v>49</v>
      </c>
      <c r="K479">
        <v>89</v>
      </c>
      <c r="L479">
        <v>117</v>
      </c>
    </row>
    <row r="480" spans="1:12">
      <c r="A480" s="2" t="s">
        <v>40</v>
      </c>
      <c r="B480" s="2" t="s">
        <v>48</v>
      </c>
      <c r="C480" s="2">
        <v>34</v>
      </c>
      <c r="D480">
        <v>34</v>
      </c>
      <c r="E480">
        <v>0</v>
      </c>
      <c r="F480">
        <v>8</v>
      </c>
      <c r="G480">
        <v>7</v>
      </c>
      <c r="H480">
        <v>66</v>
      </c>
      <c r="I480">
        <v>117</v>
      </c>
      <c r="J480" t="s">
        <v>49</v>
      </c>
      <c r="K480">
        <v>90</v>
      </c>
      <c r="L480">
        <v>117</v>
      </c>
    </row>
    <row r="481" spans="1:12">
      <c r="A481" s="2" t="s">
        <v>40</v>
      </c>
      <c r="B481" s="2" t="s">
        <v>48</v>
      </c>
      <c r="C481" s="2">
        <v>34</v>
      </c>
      <c r="D481">
        <v>34</v>
      </c>
      <c r="E481">
        <v>0</v>
      </c>
      <c r="F481">
        <v>8</v>
      </c>
      <c r="G481">
        <v>7</v>
      </c>
      <c r="H481">
        <v>66</v>
      </c>
      <c r="I481">
        <v>117</v>
      </c>
      <c r="J481" t="s">
        <v>49</v>
      </c>
      <c r="K481">
        <v>91</v>
      </c>
      <c r="L481">
        <v>117</v>
      </c>
    </row>
    <row r="482" spans="1:12">
      <c r="A482" s="2" t="s">
        <v>40</v>
      </c>
      <c r="B482" s="2" t="s">
        <v>48</v>
      </c>
      <c r="C482" s="2">
        <v>34</v>
      </c>
      <c r="D482">
        <v>34</v>
      </c>
      <c r="E482">
        <v>0</v>
      </c>
      <c r="F482">
        <v>8</v>
      </c>
      <c r="G482">
        <v>7</v>
      </c>
      <c r="H482">
        <v>66</v>
      </c>
      <c r="I482">
        <v>117</v>
      </c>
      <c r="J482" t="s">
        <v>49</v>
      </c>
      <c r="K482">
        <v>92</v>
      </c>
      <c r="L482">
        <v>117</v>
      </c>
    </row>
    <row r="483" spans="1:12">
      <c r="A483" s="2" t="s">
        <v>40</v>
      </c>
      <c r="B483" s="2" t="s">
        <v>48</v>
      </c>
      <c r="C483" s="2">
        <v>34</v>
      </c>
      <c r="D483">
        <v>34</v>
      </c>
      <c r="E483">
        <v>0</v>
      </c>
      <c r="F483">
        <v>8</v>
      </c>
      <c r="G483">
        <v>7</v>
      </c>
      <c r="H483">
        <v>66</v>
      </c>
      <c r="I483">
        <v>117</v>
      </c>
      <c r="J483" t="s">
        <v>49</v>
      </c>
      <c r="K483">
        <v>93</v>
      </c>
      <c r="L483">
        <v>117</v>
      </c>
    </row>
    <row r="484" spans="1:12">
      <c r="A484" s="2" t="s">
        <v>40</v>
      </c>
      <c r="B484" s="2" t="s">
        <v>48</v>
      </c>
      <c r="C484" s="2">
        <v>34</v>
      </c>
      <c r="D484">
        <v>34</v>
      </c>
      <c r="E484">
        <v>0</v>
      </c>
      <c r="F484">
        <v>8</v>
      </c>
      <c r="G484">
        <v>7</v>
      </c>
      <c r="H484">
        <v>66</v>
      </c>
      <c r="I484">
        <v>117</v>
      </c>
      <c r="J484" t="s">
        <v>49</v>
      </c>
      <c r="K484">
        <v>94</v>
      </c>
      <c r="L484">
        <v>117</v>
      </c>
    </row>
    <row r="485" spans="1:12">
      <c r="A485" s="2" t="s">
        <v>40</v>
      </c>
      <c r="B485" s="2" t="s">
        <v>48</v>
      </c>
      <c r="C485" s="2">
        <v>34</v>
      </c>
      <c r="D485">
        <v>34</v>
      </c>
      <c r="E485">
        <v>0</v>
      </c>
      <c r="F485">
        <v>8</v>
      </c>
      <c r="G485">
        <v>7</v>
      </c>
      <c r="H485">
        <v>66</v>
      </c>
      <c r="I485">
        <v>117</v>
      </c>
      <c r="J485" t="s">
        <v>49</v>
      </c>
      <c r="K485">
        <v>95</v>
      </c>
      <c r="L485">
        <v>117</v>
      </c>
    </row>
    <row r="486" spans="1:12">
      <c r="A486" s="2" t="s">
        <v>40</v>
      </c>
      <c r="B486" s="2" t="s">
        <v>48</v>
      </c>
      <c r="C486" s="2">
        <v>34</v>
      </c>
      <c r="D486">
        <v>34</v>
      </c>
      <c r="E486">
        <v>0</v>
      </c>
      <c r="F486">
        <v>8</v>
      </c>
      <c r="G486">
        <v>7</v>
      </c>
      <c r="H486">
        <v>66</v>
      </c>
      <c r="I486">
        <v>117</v>
      </c>
      <c r="J486" t="s">
        <v>49</v>
      </c>
      <c r="K486">
        <v>96</v>
      </c>
      <c r="L486">
        <v>117</v>
      </c>
    </row>
    <row r="487" spans="1:12">
      <c r="A487" s="2" t="s">
        <v>40</v>
      </c>
      <c r="B487" s="2" t="s">
        <v>48</v>
      </c>
      <c r="C487" s="2">
        <v>34</v>
      </c>
      <c r="D487">
        <v>34</v>
      </c>
      <c r="E487">
        <v>0</v>
      </c>
      <c r="F487">
        <v>8</v>
      </c>
      <c r="G487">
        <v>7</v>
      </c>
      <c r="H487">
        <v>66</v>
      </c>
      <c r="I487">
        <v>117</v>
      </c>
      <c r="J487" t="s">
        <v>49</v>
      </c>
      <c r="K487">
        <v>97</v>
      </c>
      <c r="L487">
        <v>117</v>
      </c>
    </row>
    <row r="488" spans="1:12">
      <c r="A488" s="2" t="s">
        <v>40</v>
      </c>
      <c r="B488" s="2" t="s">
        <v>48</v>
      </c>
      <c r="C488" s="2">
        <v>34</v>
      </c>
      <c r="D488">
        <v>34</v>
      </c>
      <c r="E488">
        <v>0</v>
      </c>
      <c r="F488">
        <v>8</v>
      </c>
      <c r="G488">
        <v>7</v>
      </c>
      <c r="H488">
        <v>66</v>
      </c>
      <c r="I488">
        <v>117</v>
      </c>
      <c r="J488" t="s">
        <v>49</v>
      </c>
      <c r="K488">
        <v>98</v>
      </c>
      <c r="L488">
        <v>117</v>
      </c>
    </row>
    <row r="489" spans="1:12">
      <c r="A489" s="2" t="s">
        <v>40</v>
      </c>
      <c r="B489" s="2" t="s">
        <v>48</v>
      </c>
      <c r="C489" s="2">
        <v>34</v>
      </c>
      <c r="D489">
        <v>34</v>
      </c>
      <c r="E489">
        <v>0</v>
      </c>
      <c r="F489">
        <v>8</v>
      </c>
      <c r="G489">
        <v>7</v>
      </c>
      <c r="H489">
        <v>66</v>
      </c>
      <c r="I489">
        <v>117</v>
      </c>
      <c r="J489" t="s">
        <v>49</v>
      </c>
      <c r="K489">
        <v>99</v>
      </c>
      <c r="L489">
        <v>117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3BB-CEA7-4A4C-89B8-4390B748A620}">
  <dimension ref="A1"/>
  <sheetViews>
    <sheetView workbookViewId="0">
      <selection activeCell="I17" sqref="I17"/>
    </sheetView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B8AD26-92FA-4574-8F27-9802A79A6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answer 1</vt:lpstr>
      <vt:lpstr>sample 2</vt:lpstr>
      <vt:lpstr>answer 2</vt:lpstr>
      <vt:lpstr>Sheet2</vt:lpstr>
      <vt:lpstr>Alle lijnen (2)</vt:lpstr>
      <vt:lpstr>Result_part_I</vt:lpstr>
      <vt:lpstr>Query1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Kraijenoord, A.C. (IT&amp;DI)</dc:creator>
  <cp:lastModifiedBy>Alexander</cp:lastModifiedBy>
  <dcterms:created xsi:type="dcterms:W3CDTF">2024-11-26T21:41:04Z</dcterms:created>
  <dcterms:modified xsi:type="dcterms:W3CDTF">2024-11-27T13:29:22Z</dcterms:modified>
</cp:coreProperties>
</file>