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C:\ADL\Desafios\excelToPptApp\assets\"/>
    </mc:Choice>
  </mc:AlternateContent>
  <xr:revisionPtr revIDLastSave="0" documentId="13_ncr:1_{22C915B2-8BA2-413A-9357-445E042DE10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T 000 - EQP - SERIE" sheetId="1" r:id="rId1"/>
    <sheet name="PVG" sheetId="4" r:id="rId2"/>
    <sheet name="LOG" sheetId="5" r:id="rId3"/>
    <sheet name="REPORTE CURVA S" sheetId="3" r:id="rId4"/>
  </sheets>
  <definedNames>
    <definedName name="_xlnm._FilterDatabase" localSheetId="0" hidden="1">'OT 000 - EQP - SERIE'!$C$8:$U$43</definedName>
    <definedName name="_xlnm._FilterDatabase" localSheetId="1" hidden="1">PVG!$B$5:$I$5</definedName>
    <definedName name="_xlnm.Print_Area" localSheetId="0">'OT 000 - EQP - SERIE'!$B$6:$I$43</definedName>
    <definedName name="_xlnm.Print_Area" localSheetId="3">'REPORTE CURVA S'!$B$2:$Q$55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1" l="1"/>
  <c r="H49" i="1"/>
  <c r="H48" i="1"/>
  <c r="H47" i="1"/>
  <c r="H46" i="1"/>
  <c r="H45" i="1"/>
  <c r="H44" i="1"/>
  <c r="U7" i="1"/>
  <c r="I4" i="1"/>
  <c r="H52" i="1"/>
  <c r="H51" i="1"/>
  <c r="H43" i="1"/>
  <c r="H33" i="1"/>
  <c r="H32" i="1"/>
  <c r="H31" i="1"/>
  <c r="H30" i="1"/>
  <c r="H29" i="1"/>
  <c r="H14" i="1"/>
  <c r="H13" i="1"/>
  <c r="H28" i="1"/>
  <c r="H27" i="1"/>
  <c r="H26" i="1"/>
  <c r="H25" i="1"/>
  <c r="H24" i="1"/>
  <c r="H12" i="1"/>
  <c r="H11" i="1"/>
  <c r="H41" i="1"/>
  <c r="H40" i="1"/>
  <c r="H10" i="1"/>
  <c r="H42" i="1"/>
  <c r="H35" i="1"/>
  <c r="H34" i="1"/>
  <c r="H23" i="1"/>
  <c r="H22" i="1"/>
  <c r="H21" i="1"/>
  <c r="H36" i="1"/>
  <c r="H9" i="1"/>
  <c r="H20" i="1"/>
  <c r="H39" i="1"/>
  <c r="H19" i="1"/>
  <c r="H38" i="1"/>
  <c r="H18" i="1"/>
  <c r="H17" i="1"/>
  <c r="H16" i="1"/>
  <c r="I3" i="1"/>
  <c r="H15" i="1"/>
  <c r="H37" i="1"/>
  <c r="D7" i="1"/>
  <c r="L10" i="3" l="1"/>
  <c r="I5" i="1" l="1"/>
  <c r="E6" i="3" l="1"/>
  <c r="E5" i="3" s="1"/>
</calcChain>
</file>

<file path=xl/sharedStrings.xml><?xml version="1.0" encoding="utf-8"?>
<sst xmlns="http://schemas.openxmlformats.org/spreadsheetml/2006/main" count="294" uniqueCount="129">
  <si>
    <t>REALIZADO</t>
  </si>
  <si>
    <t>REPUESTO SUMINISTRADO POR</t>
  </si>
  <si>
    <t>SUMINISTRO / ACCIÓN</t>
  </si>
  <si>
    <t>QTY</t>
  </si>
  <si>
    <t>NP</t>
  </si>
  <si>
    <t>PVG</t>
  </si>
  <si>
    <t>FECHA DE RETIRO</t>
  </si>
  <si>
    <t>SI</t>
  </si>
  <si>
    <t>NO</t>
  </si>
  <si>
    <t>KCCA</t>
  </si>
  <si>
    <t>PMT</t>
  </si>
  <si>
    <t>N/A</t>
  </si>
  <si>
    <t>ACCIÓN</t>
  </si>
  <si>
    <t>UBICACIÓN</t>
  </si>
  <si>
    <t>DESCRIPCIÓN</t>
  </si>
  <si>
    <t>Día</t>
  </si>
  <si>
    <t>Total Tareas</t>
  </si>
  <si>
    <t>Fecha Reporte</t>
  </si>
  <si>
    <t>Tareas Realizadas</t>
  </si>
  <si>
    <t>% Avance 
Real</t>
  </si>
  <si>
    <t>% Avance Programado</t>
  </si>
  <si>
    <t>CONTROLADO</t>
  </si>
  <si>
    <t xml:space="preserve">ÚLTIMA EDICIÓN: </t>
  </si>
  <si>
    <t>TAREAS REALIZADAS</t>
  </si>
  <si>
    <t>TAREAS TOTALES</t>
  </si>
  <si>
    <t>PORCENTAJE DE AVANCE</t>
  </si>
  <si>
    <t>BOLT</t>
  </si>
  <si>
    <t>NUT</t>
  </si>
  <si>
    <t>TR261434-0001</t>
  </si>
  <si>
    <t>WASHER</t>
  </si>
  <si>
    <t>ELEMENT ASSEMBLY</t>
  </si>
  <si>
    <t>ESTATUS</t>
  </si>
  <si>
    <t>ASIGNACIÓN SI /  NO</t>
  </si>
  <si>
    <t>LLAVE MAESTRA KOMATSU</t>
  </si>
  <si>
    <t>CABINA</t>
  </si>
  <si>
    <t>CARROCERÍA Y CHASIS</t>
  </si>
  <si>
    <t>01010-81235</t>
  </si>
  <si>
    <t>RODADO</t>
  </si>
  <si>
    <t>SISTEMA HIDRÁULICO</t>
  </si>
  <si>
    <t>421-60-35170</t>
  </si>
  <si>
    <t>MOTOR</t>
  </si>
  <si>
    <t>600-185-6100</t>
  </si>
  <si>
    <t>WIPER BLADE</t>
  </si>
  <si>
    <t>17A-Z11-2581</t>
  </si>
  <si>
    <t>LOUVER</t>
  </si>
  <si>
    <t>17A-Z11-7161</t>
  </si>
  <si>
    <t>ELEMENT(COMBUSTIBLE)</t>
  </si>
  <si>
    <t>01010-81655</t>
  </si>
  <si>
    <t>01643-31645</t>
  </si>
  <si>
    <t>SHIM T=1.0MM</t>
  </si>
  <si>
    <t>707-88-15010</t>
  </si>
  <si>
    <t>SHIM ASSEMBLY</t>
  </si>
  <si>
    <t>17A-71-00421</t>
  </si>
  <si>
    <t>SIST ELÉCTRICO</t>
  </si>
  <si>
    <t>01010-82050</t>
  </si>
  <si>
    <t>01643-32060</t>
  </si>
  <si>
    <t>O-RING</t>
  </si>
  <si>
    <t>ACEITE DAMPER T030</t>
  </si>
  <si>
    <t>SYZZ-TO30-CN</t>
  </si>
  <si>
    <t>07000-75170</t>
  </si>
  <si>
    <t>REALIZAR PRUEBAS OPERACIONALES DE EQUIPO</t>
  </si>
  <si>
    <t>CONFECCIÓN INFORME DE REPARACIÓN</t>
  </si>
  <si>
    <t>EXTRAS</t>
  </si>
  <si>
    <t>20Y-60-56260</t>
  </si>
  <si>
    <r>
      <t xml:space="preserve">ESTATUS RECEPCIÓN DE REPUESTOS
</t>
    </r>
    <r>
      <rPr>
        <b/>
        <sz val="10"/>
        <color theme="0"/>
        <rFont val="Calibri"/>
        <family val="2"/>
        <scheme val="minor"/>
      </rPr>
      <t xml:space="preserve"> BULLDOZER / D155AX-6 / NS 82544 / OT 576-2 / OS: </t>
    </r>
  </si>
  <si>
    <t>INFORMACIONES EMERGENTES / 
COMENTARIOS / LOG</t>
  </si>
  <si>
    <t>FECHA</t>
  </si>
  <si>
    <t>SOLICITANTE / EMITE</t>
  </si>
  <si>
    <t>RECIBE</t>
  </si>
  <si>
    <t>COMENTARIO / INFORMACIÓN</t>
  </si>
  <si>
    <t>AVANCES SIGNIFICATIVOS</t>
  </si>
  <si>
    <t>AMENAZAS CONTROLADAS</t>
  </si>
  <si>
    <r>
      <t xml:space="preserve">Reporte Avances / Normalización STP y adicionales
</t>
    </r>
    <r>
      <rPr>
        <b/>
        <sz val="10"/>
        <color theme="1" tint="0.249977111117893"/>
        <rFont val="Calibri"/>
        <family val="2"/>
        <scheme val="minor"/>
      </rPr>
      <t xml:space="preserve"> BULLDOZER / D155AX-6 / NS 82544 / OT 576-2</t>
    </r>
  </si>
  <si>
    <t>REPUESTOS APORTE KCCA FALTANTES</t>
  </si>
  <si>
    <t>DETALLE</t>
  </si>
  <si>
    <t>COMENTARIOS</t>
  </si>
  <si>
    <t>PLAN DE ACCIÓN</t>
  </si>
  <si>
    <t>1,5 LTS</t>
  </si>
  <si>
    <t>REPUESTOS FALTANTES AL:</t>
  </si>
  <si>
    <t>SE DEBE SOLICITAR VÍA CORREO FORMAL</t>
  </si>
  <si>
    <t>Actividad</t>
  </si>
  <si>
    <t>N°</t>
  </si>
  <si>
    <t>Sistema</t>
  </si>
  <si>
    <t>Status al</t>
  </si>
  <si>
    <t>Clase</t>
  </si>
  <si>
    <t>STP</t>
  </si>
  <si>
    <t>RUTEAR CABLES DE LUCES TRASERAS</t>
  </si>
  <si>
    <t>FABRICAR TAPA Y BARANDAS DE ESTANQUE</t>
  </si>
  <si>
    <t>LIMPIAR CABINA SUCIA</t>
  </si>
  <si>
    <t>CAMBIAR RADIADOR A/C CON DESPRENDIMIENTO DE MATERIAL</t>
  </si>
  <si>
    <t>REPONER CODO 90° DE ESCAPE Y ABRAZADERA</t>
  </si>
  <si>
    <t>CAMBIAR FILTRO DE A/C</t>
  </si>
  <si>
    <t>REPONER PASADOR DE TIRO DELANTERO</t>
  </si>
  <si>
    <t>CAMBIAR PLUMILLAS EN MAL ESTADO</t>
  </si>
  <si>
    <t>RELLENAR DEPOSITO DE LIMPIA PARABRISAS</t>
  </si>
  <si>
    <t>REPONER CUÑAS</t>
  </si>
  <si>
    <t>CAMBIAR ADHESIVOS DE SEGURIDAD</t>
  </si>
  <si>
    <t>REPARAR TAPABARROS LADO CHOFER SUELTO</t>
  </si>
  <si>
    <t>FABRICAR PROTECCIÓN PARTES MOVIL RH</t>
  </si>
  <si>
    <t>CAMBIO DE FILTRO RESPIRADERO HIDRÁULICO</t>
  </si>
  <si>
    <t>REPONER PERTIGA (EQUIPO SIN PERTIGA)</t>
  </si>
  <si>
    <t>RELLENAR HIDRÁULICO FALTANTE</t>
  </si>
  <si>
    <t>LAVADO GENERAL</t>
  </si>
  <si>
    <t xml:space="preserve">ESTATUS RECEPCIÓN DE REPUESTOS Y AVANCES
 CAMIÓN ALJIBE / MODELO / LYLG-45 / OT 678-2 / OS: </t>
  </si>
  <si>
    <t>SUMINISTRAD POR</t>
  </si>
  <si>
    <t>REPONER MANILLA INTERIORES APERTURA DE PUERTA RH</t>
  </si>
  <si>
    <t>EVALUACIÓN DE A/C NO ENFRIA</t>
  </si>
  <si>
    <t xml:space="preserve">FABRICACIÓN PROTECCIÓN ESTANQUE HIDRÁULICO </t>
  </si>
  <si>
    <t xml:space="preserve">FABRICACIÓN PROTECCIÓN AD-BLUE </t>
  </si>
  <si>
    <t xml:space="preserve">FABRICACIÓN PROTECCIÓN ESTANQUE DE PETROLEO </t>
  </si>
  <si>
    <t>REPARACIÓN DE LLAVE DE PASO MAL ESTADO Y FALTA DE LUBRICACIÓN</t>
  </si>
  <si>
    <t>REPONER CINTA REFLECTANTE BICOLOR Y VERDE LIMÓN</t>
  </si>
  <si>
    <t>CAMBIAR PIOLA DE LEVANTE CON ABRAZADERAS Y GANCHO</t>
  </si>
  <si>
    <t>REPONER TAPABARRO RH POSICIÓN N°2</t>
  </si>
  <si>
    <t>NORMALIZAR PASADOR DE TIRO TRASERO AGRIPADO</t>
  </si>
  <si>
    <t>FABRICAR PROTECCIÓN DE FOCOS TRASEROS FALTANTES</t>
  </si>
  <si>
    <t>REPONER BOMBA CENTRIFUGA Y FABRICAR SOPORTE PARA DUCTO CAIDO</t>
  </si>
  <si>
    <t>NORMALIZAR ESTANQUE CON CONTAMINACIÓN EXCESIVA Y LINEAS DE FLUJO TAPADAS</t>
  </si>
  <si>
    <t>REPONER 02 PORTACUÑAS RH Y LH</t>
  </si>
  <si>
    <t>CAMBIO DE REFRIGERANTE (DRENAJE Y LLENADO)</t>
  </si>
  <si>
    <t>REPONER LLANTA Y NEUMATICO DE REPUESTO</t>
  </si>
  <si>
    <t>CAMBIAR TROCHAS ESTANQUE RH MALA</t>
  </si>
  <si>
    <t>NORMALIZAR SISTEMA ELÉCTRICO DE ESTANQUE</t>
  </si>
  <si>
    <t>CAMBIAR PARADAS DE EMERGENCIAS MALAS RH Y LH</t>
  </si>
  <si>
    <t>REPOSICIONAR EXTINTOR 10KG HORIZONTAL A VERTICAL</t>
  </si>
  <si>
    <t>IMPLEMENTAR EXTINTOR INTERIOR DE CABINA</t>
  </si>
  <si>
    <t>PULIDO FOCO DELANTERO RH</t>
  </si>
  <si>
    <t>LIMPIEZA Y PINTURA ANTICORROSIVA SECTOR INTERIOR TRASERO DE ESTANQUE</t>
  </si>
  <si>
    <t>NORMALIZACIÓN DE SISTEMA DE REGADIO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</si>
</sst>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##0;###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 tint="0.249977111117893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ptos"/>
    </font>
    <font>
      <sz val="10"/>
      <color indexed="8"/>
      <name val="Arial"/>
      <family val="2"/>
      <charset val="1"/>
    </font>
    <font>
      <sz val="10"/>
      <color rgb="FF000000"/>
      <name val="Times New Roman"/>
      <family val="1"/>
    </font>
    <font>
      <sz val="11"/>
      <name val="Arial"/>
      <family val="2"/>
    </font>
    <font>
      <b/>
      <sz val="16"/>
      <color theme="1"/>
      <name val="Calibri"/>
      <family val="2"/>
      <scheme val="minor"/>
    </font>
    <font>
      <b/>
      <sz val="14"/>
      <color theme="1" tint="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9"/>
      <color theme="2" tint="-0.499984740745262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4" fillId="9" borderId="0" applyNumberFormat="0" applyBorder="0" applyAlignment="0" applyProtection="0"/>
    <xf numFmtId="9" fontId="16" fillId="0" borderId="0" applyFont="0" applyFill="0" applyBorder="0" applyAlignment="0" applyProtection="0"/>
    <xf numFmtId="0" fontId="20" fillId="0" borderId="0"/>
    <xf numFmtId="0" fontId="21" fillId="0" borderId="0"/>
  </cellStyleXfs>
  <cellXfs count="1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7" fillId="4" borderId="0" xfId="0" applyFont="1" applyFill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/>
    <xf numFmtId="0" fontId="0" fillId="0" borderId="9" xfId="0" applyBorder="1"/>
    <xf numFmtId="0" fontId="9" fillId="0" borderId="9" xfId="0" applyFont="1" applyBorder="1" applyAlignment="1">
      <alignment horizontal="center" wrapText="1"/>
    </xf>
    <xf numFmtId="0" fontId="0" fillId="0" borderId="10" xfId="0" applyBorder="1"/>
    <xf numFmtId="0" fontId="0" fillId="0" borderId="11" xfId="0" applyBorder="1"/>
    <xf numFmtId="0" fontId="9" fillId="0" borderId="0" xfId="0" applyFont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18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1" fillId="4" borderId="19" xfId="0" applyFont="1" applyFill="1" applyBorder="1" applyAlignment="1">
      <alignment horizontal="center" vertical="center"/>
    </xf>
    <xf numFmtId="0" fontId="0" fillId="5" borderId="0" xfId="0" applyFill="1" applyAlignment="1">
      <alignment vertical="center"/>
    </xf>
    <xf numFmtId="14" fontId="8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14" fontId="3" fillId="3" borderId="19" xfId="0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12" fillId="8" borderId="0" xfId="0" applyFont="1" applyFill="1" applyBorder="1" applyAlignment="1">
      <alignment vertical="center" wrapText="1"/>
    </xf>
    <xf numFmtId="0" fontId="4" fillId="10" borderId="1" xfId="0" applyFont="1" applyFill="1" applyBorder="1" applyAlignment="1">
      <alignment horizontal="center" vertical="center"/>
    </xf>
    <xf numFmtId="164" fontId="4" fillId="10" borderId="1" xfId="2" applyNumberFormat="1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 wrapText="1"/>
    </xf>
    <xf numFmtId="0" fontId="12" fillId="8" borderId="23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1" xfId="0" applyFont="1" applyBorder="1"/>
    <xf numFmtId="0" fontId="17" fillId="8" borderId="0" xfId="0" applyFont="1" applyFill="1" applyAlignment="1">
      <alignment vertical="center" wrapText="1"/>
    </xf>
    <xf numFmtId="0" fontId="11" fillId="9" borderId="1" xfId="1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0" fillId="5" borderId="0" xfId="0" applyFill="1" applyAlignment="1">
      <alignment wrapText="1"/>
    </xf>
    <xf numFmtId="0" fontId="4" fillId="3" borderId="22" xfId="0" applyFont="1" applyFill="1" applyBorder="1" applyAlignment="1">
      <alignment vertical="center"/>
    </xf>
    <xf numFmtId="0" fontId="4" fillId="3" borderId="27" xfId="0" applyFont="1" applyFill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1" fillId="9" borderId="1" xfId="1" applyFont="1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22" fillId="0" borderId="1" xfId="4" applyFont="1" applyFill="1" applyBorder="1" applyAlignment="1">
      <alignment horizontal="left" vertical="top" wrapText="1"/>
    </xf>
    <xf numFmtId="0" fontId="22" fillId="0" borderId="1" xfId="4" applyFont="1" applyFill="1" applyBorder="1" applyAlignment="1">
      <alignment horizontal="center" vertical="top" wrapText="1"/>
    </xf>
    <xf numFmtId="0" fontId="22" fillId="0" borderId="1" xfId="4" applyFont="1" applyFill="1" applyBorder="1" applyAlignment="1">
      <alignment vertical="center" wrapText="1"/>
    </xf>
    <xf numFmtId="165" fontId="22" fillId="0" borderId="1" xfId="4" applyNumberFormat="1" applyFont="1" applyFill="1" applyBorder="1" applyAlignment="1">
      <alignment horizontal="center" vertical="top" wrapText="1"/>
    </xf>
    <xf numFmtId="0" fontId="11" fillId="9" borderId="19" xfId="1" applyFont="1" applyBorder="1" applyAlignment="1">
      <alignment horizontal="center"/>
    </xf>
    <xf numFmtId="0" fontId="11" fillId="9" borderId="19" xfId="1" applyFont="1" applyBorder="1" applyAlignment="1">
      <alignment horizontal="left"/>
    </xf>
    <xf numFmtId="0" fontId="17" fillId="8" borderId="0" xfId="0" applyFont="1" applyFill="1" applyAlignment="1">
      <alignment horizontal="center" vertical="center" wrapText="1"/>
    </xf>
    <xf numFmtId="14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left"/>
    </xf>
    <xf numFmtId="0" fontId="0" fillId="0" borderId="0" xfId="0" applyAlignment="1"/>
    <xf numFmtId="0" fontId="0" fillId="0" borderId="0" xfId="0" applyBorder="1"/>
    <xf numFmtId="0" fontId="23" fillId="0" borderId="0" xfId="0" applyFont="1" applyBorder="1"/>
    <xf numFmtId="0" fontId="6" fillId="0" borderId="5" xfId="0" applyFont="1" applyBorder="1" applyAlignment="1">
      <alignment vertical="center" wrapText="1"/>
    </xf>
    <xf numFmtId="0" fontId="24" fillId="0" borderId="5" xfId="0" applyFont="1" applyBorder="1" applyAlignment="1">
      <alignment vertical="center" wrapText="1"/>
    </xf>
    <xf numFmtId="0" fontId="24" fillId="0" borderId="5" xfId="0" applyFont="1" applyBorder="1" applyAlignment="1">
      <alignment horizontal="center" vertical="center" wrapText="1"/>
    </xf>
    <xf numFmtId="0" fontId="0" fillId="0" borderId="0" xfId="0" applyBorder="1" applyAlignment="1">
      <alignment horizontal="right" vertical="center" indent="1"/>
    </xf>
    <xf numFmtId="0" fontId="25" fillId="0" borderId="0" xfId="0" applyFont="1"/>
    <xf numFmtId="0" fontId="25" fillId="0" borderId="3" xfId="0" applyFont="1" applyBorder="1"/>
    <xf numFmtId="0" fontId="25" fillId="0" borderId="7" xfId="0" applyFont="1" applyBorder="1"/>
    <xf numFmtId="0" fontId="25" fillId="0" borderId="0" xfId="0" applyFont="1" applyBorder="1"/>
    <xf numFmtId="0" fontId="18" fillId="10" borderId="23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2" fillId="0" borderId="1" xfId="4" applyFont="1" applyFill="1" applyBorder="1" applyAlignment="1">
      <alignment horizontal="left" vertical="center" wrapText="1"/>
    </xf>
    <xf numFmtId="0" fontId="13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14" fontId="12" fillId="8" borderId="23" xfId="0" applyNumberFormat="1" applyFont="1" applyFill="1" applyBorder="1" applyAlignment="1">
      <alignment horizontal="left" vertical="center" wrapText="1"/>
    </xf>
    <xf numFmtId="0" fontId="12" fillId="8" borderId="23" xfId="0" applyFont="1" applyFill="1" applyBorder="1" applyAlignment="1">
      <alignment horizontal="right" vertical="center" wrapText="1"/>
    </xf>
    <xf numFmtId="0" fontId="29" fillId="0" borderId="1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14" fontId="15" fillId="3" borderId="1" xfId="0" applyNumberFormat="1" applyFont="1" applyFill="1" applyBorder="1" applyAlignment="1">
      <alignment vertical="center" wrapText="1"/>
    </xf>
    <xf numFmtId="0" fontId="17" fillId="8" borderId="0" xfId="0" applyFont="1" applyFill="1" applyBorder="1" applyAlignment="1">
      <alignment horizontal="left" vertical="center" wrapText="1"/>
    </xf>
    <xf numFmtId="0" fontId="17" fillId="8" borderId="23" xfId="0" applyFont="1" applyFill="1" applyBorder="1" applyAlignment="1">
      <alignment horizontal="left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15" fillId="10" borderId="30" xfId="0" applyFont="1" applyFill="1" applyBorder="1" applyAlignment="1">
      <alignment vertical="center" wrapText="1"/>
    </xf>
    <xf numFmtId="0" fontId="15" fillId="10" borderId="31" xfId="0" applyFont="1" applyFill="1" applyBorder="1" applyAlignment="1">
      <alignment vertical="center" wrapText="1"/>
    </xf>
    <xf numFmtId="0" fontId="27" fillId="0" borderId="1" xfId="0" applyFont="1" applyBorder="1" applyAlignment="1">
      <alignment horizontal="center" vertical="center" textRotation="90"/>
    </xf>
    <xf numFmtId="0" fontId="17" fillId="8" borderId="0" xfId="0" applyFont="1" applyFill="1" applyAlignment="1">
      <alignment horizontal="left" vertical="center" wrapText="1"/>
    </xf>
    <xf numFmtId="0" fontId="11" fillId="9" borderId="19" xfId="1" applyFont="1" applyBorder="1" applyAlignment="1">
      <alignment horizontal="center"/>
    </xf>
    <xf numFmtId="0" fontId="26" fillId="0" borderId="23" xfId="0" applyFont="1" applyBorder="1" applyAlignment="1">
      <alignment horizontal="left" vertical="center" wrapText="1"/>
    </xf>
    <xf numFmtId="0" fontId="18" fillId="10" borderId="23" xfId="0" applyFont="1" applyFill="1" applyBorder="1" applyAlignment="1">
      <alignment horizontal="left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left" vertical="center" wrapText="1"/>
    </xf>
    <xf numFmtId="14" fontId="1" fillId="11" borderId="2" xfId="0" applyNumberFormat="1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right" vertical="center"/>
    </xf>
    <xf numFmtId="0" fontId="0" fillId="0" borderId="23" xfId="0" applyBorder="1" applyAlignment="1">
      <alignment horizontal="left" vertical="center"/>
    </xf>
    <xf numFmtId="0" fontId="0" fillId="0" borderId="23" xfId="0" applyBorder="1" applyAlignment="1">
      <alignment horizontal="left" vertical="center" wrapText="1"/>
    </xf>
    <xf numFmtId="0" fontId="24" fillId="0" borderId="5" xfId="0" applyFont="1" applyBorder="1" applyAlignment="1">
      <alignment horizontal="left" wrapText="1"/>
    </xf>
    <xf numFmtId="0" fontId="8" fillId="0" borderId="23" xfId="0" applyFont="1" applyBorder="1" applyAlignment="1">
      <alignment horizontal="left" vertical="center" wrapText="1"/>
    </xf>
    <xf numFmtId="0" fontId="7" fillId="7" borderId="1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left" vertical="center" wrapText="1"/>
    </xf>
    <xf numFmtId="0" fontId="7" fillId="4" borderId="0" xfId="0" applyFont="1" applyFill="1" applyAlignment="1">
      <alignment horizontal="right" vertical="center"/>
    </xf>
    <xf numFmtId="164" fontId="1" fillId="6" borderId="1" xfId="0" applyNumberFormat="1" applyFont="1" applyFill="1" applyBorder="1" applyAlignment="1">
      <alignment horizontal="center" vertical="center"/>
    </xf>
  </cellXfs>
  <cellStyles count="5">
    <cellStyle name="Énfasis2" xfId="1" builtinId="33"/>
    <cellStyle name="Excel Built-in Normal" xfId="3" xr:uid="{E2A56247-69A6-4543-A182-92FDCCA891F5}"/>
    <cellStyle name="Normal" xfId="0" builtinId="0"/>
    <cellStyle name="Normal 2" xfId="4" xr:uid="{0670D415-37D5-4C74-946B-28A0E09A0C51}"/>
    <cellStyle name="Porcentaje" xfId="2" builtinId="5"/>
  </cellStyles>
  <dxfs count="12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ill>
        <patternFill>
          <bgColor rgb="FFDFC9EF"/>
        </patternFill>
      </fill>
    </dxf>
    <dxf>
      <fill>
        <patternFill>
          <bgColor rgb="FFA6D34D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ill>
        <patternFill>
          <bgColor rgb="FFDFC9EF"/>
        </patternFill>
      </fill>
    </dxf>
    <dxf>
      <fill>
        <patternFill>
          <bgColor rgb="FFA6D34D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ill>
        <patternFill>
          <bgColor rgb="FFDFC9EF"/>
        </patternFill>
      </fill>
    </dxf>
    <dxf>
      <fill>
        <patternFill>
          <bgColor rgb="FFA6D34D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ill>
        <patternFill>
          <bgColor rgb="FFDFC9EF"/>
        </patternFill>
      </fill>
    </dxf>
    <dxf>
      <fill>
        <patternFill>
          <bgColor rgb="FFA6D34D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ill>
        <patternFill>
          <bgColor rgb="FFDFC9EF"/>
        </patternFill>
      </fill>
    </dxf>
    <dxf>
      <fill>
        <patternFill>
          <bgColor rgb="FFA6D34D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ill>
        <patternFill>
          <bgColor rgb="FFDFC9EF"/>
        </patternFill>
      </fill>
    </dxf>
    <dxf>
      <fill>
        <patternFill>
          <bgColor rgb="FFA6D34D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ill>
        <patternFill>
          <bgColor rgb="FFDFC9EF"/>
        </patternFill>
      </fill>
    </dxf>
    <dxf>
      <fill>
        <patternFill>
          <bgColor rgb="FFA6D34D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7"/>
        </patternFill>
      </fill>
    </dxf>
    <dxf>
      <fill>
        <patternFill>
          <bgColor rgb="FFDFC9EF"/>
        </patternFill>
      </fill>
    </dxf>
    <dxf>
      <fill>
        <patternFill>
          <bgColor rgb="FFA6D34D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9"/>
      </font>
    </dxf>
    <dxf>
      <font>
        <color theme="5"/>
      </font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7030A0"/>
      <color rgb="FFA6D34D"/>
      <color rgb="FFDFC9EF"/>
      <color rgb="FFB17E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138906250751873E-2"/>
          <c:y val="5.5426808245065053E-2"/>
          <c:w val="0.89596338022194788"/>
          <c:h val="0.75351945684637467"/>
        </c:manualLayout>
      </c:layout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3.6190204458626064E-2"/>
                  <c:y val="-2.3148148148148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429-49BA-A691-2C9B6A2F27B3}"/>
                </c:ext>
              </c:extLst>
            </c:dLbl>
            <c:dLbl>
              <c:idx val="1"/>
              <c:layout>
                <c:manualLayout>
                  <c:x val="0"/>
                  <c:y val="4.143210825271040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429-49BA-A691-2C9B6A2F27B3}"/>
                </c:ext>
              </c:extLst>
            </c:dLbl>
            <c:dLbl>
              <c:idx val="2"/>
              <c:layout>
                <c:manualLayout>
                  <c:x val="2.2632441662654014E-3"/>
                  <c:y val="9.66749192563244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429-49BA-A691-2C9B6A2F27B3}"/>
                </c:ext>
              </c:extLst>
            </c:dLbl>
            <c:dLbl>
              <c:idx val="3"/>
              <c:layout>
                <c:manualLayout>
                  <c:x val="-2.7159359802614778E-2"/>
                  <c:y val="0.1059739479453529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429-49BA-A691-2C9B6A2F27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'OT431 - MOTO 57084'!#REF!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'OT431 - MOTO 57084'!#REF!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A429-49BA-A691-2C9B6A2F27B3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4.5264883325308022E-2"/>
                  <c:y val="-0.1012784868399589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429-49BA-A691-2C9B6A2F27B3}"/>
                </c:ext>
              </c:extLst>
            </c:dLbl>
            <c:dLbl>
              <c:idx val="1"/>
              <c:layout>
                <c:manualLayout>
                  <c:x val="-3.394866249398102E-2"/>
                  <c:y val="-0.110485622007228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429-49BA-A691-2C9B6A2F27B3}"/>
                </c:ext>
              </c:extLst>
            </c:dLbl>
            <c:dLbl>
              <c:idx val="2"/>
              <c:layout>
                <c:manualLayout>
                  <c:x val="0"/>
                  <c:y val="-9.6674919256324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429-49BA-A691-2C9B6A2F27B3}"/>
                </c:ext>
              </c:extLst>
            </c:dLbl>
            <c:dLbl>
              <c:idx val="3"/>
              <c:layout>
                <c:manualLayout>
                  <c:x val="-2.2628753365842053E-2"/>
                  <c:y val="-9.20782320642555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429-49BA-A691-2C9B6A2F27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'OT431 - MOTO 57084'!#REF!</c:f>
              <c:numCache>
                <c:formatCode>0.0%</c:formatCode>
                <c:ptCount val="1"/>
                <c:pt idx="0">
                  <c:v>1</c:v>
                </c:pt>
              </c:numCache>
            </c:numRef>
          </c: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'OT431 - MOTO 57084'!#REF!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9-A429-49BA-A691-2C9B6A2F2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10842448"/>
        <c:axId val="-510843536"/>
      </c:lineChart>
      <c:catAx>
        <c:axId val="-5108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510843536"/>
        <c:crosses val="autoZero"/>
        <c:auto val="1"/>
        <c:lblAlgn val="ctr"/>
        <c:lblOffset val="100"/>
        <c:noMultiLvlLbl val="0"/>
      </c:catAx>
      <c:valAx>
        <c:axId val="-510843536"/>
        <c:scaling>
          <c:orientation val="minMax"/>
          <c:max val="1"/>
          <c:min val="0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-51084244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00501416512334"/>
          <c:y val="0.54864092208558335"/>
          <c:w val="0.29548902638977592"/>
          <c:h val="8.46781315131819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775854</xdr:colOff>
      <xdr:row>1</xdr:row>
      <xdr:rowOff>27709</xdr:rowOff>
    </xdr:from>
    <xdr:to>
      <xdr:col>3</xdr:col>
      <xdr:colOff>845125</xdr:colOff>
      <xdr:row>6</xdr:row>
      <xdr:rowOff>327240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57" r="70877"/>
        <a:stretch/>
      </xdr:blipFill>
      <xdr:spPr>
        <a:xfrm>
          <a:off x="1149927" y="207818"/>
          <a:ext cx="1537853" cy="121393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367860</xdr:colOff>
      <xdr:row>1</xdr:row>
      <xdr:rowOff>154699</xdr:rowOff>
    </xdr:from>
    <xdr:to>
      <xdr:col>2</xdr:col>
      <xdr:colOff>1083222</xdr:colOff>
      <xdr:row>2</xdr:row>
      <xdr:rowOff>202681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A5F55DE-0EC7-4B80-A866-0FD963075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985" y="345199"/>
          <a:ext cx="1639287" cy="285546"/>
        </a:xfrm>
        <a:prstGeom prst="rect">
          <a:avLst/>
        </a:prstGeom>
      </xdr:spPr>
    </xdr:pic>
    <xdr:clientData/>
  </xdr:twoCellAnchor>
  <xdr:oneCellAnchor>
    <xdr:from>
      <xdr:col>9</xdr:col>
      <xdr:colOff>0</xdr:colOff>
      <xdr:row>1</xdr:row>
      <xdr:rowOff>154699</xdr:rowOff>
    </xdr:from>
    <xdr:ext cx="1640647" cy="285546"/>
    <xdr:pic>
      <xdr:nvPicPr>
        <xdr:cNvPr id="4" name="Imagen 3">
          <a:extLst>
            <a:ext uri="{FF2B5EF4-FFF2-40B4-BE49-F238E27FC236}">
              <a16:creationId xmlns:a16="http://schemas.microsoft.com/office/drawing/2014/main" id="{417EA46A-1693-487D-BC9D-355517796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32645" y="345199"/>
          <a:ext cx="1640647" cy="285546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358335</xdr:colOff>
      <xdr:row>1</xdr:row>
      <xdr:rowOff>164223</xdr:rowOff>
    </xdr:from>
    <xdr:to>
      <xdr:col>2</xdr:col>
      <xdr:colOff>1152525</xdr:colOff>
      <xdr:row>3</xdr:row>
      <xdr:rowOff>70208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0E7D019-8B12-426D-9A6E-3B9677F605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6460" y="354723"/>
          <a:ext cx="2194365" cy="38223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112520</xdr:colOff>
      <xdr:row>13</xdr:row>
      <xdr:rowOff>110235</xdr:rowOff>
    </xdr:from>
    <xdr:to>
      <xdr:col>15</xdr:col>
      <xdr:colOff>65314</xdr:colOff>
      <xdr:row>16</xdr:row>
      <xdr:rowOff>165035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8037320" y="2624835"/>
          <a:ext cx="1964474" cy="603440"/>
          <a:chOff x="10464834" y="2314592"/>
          <a:chExt cx="1916625" cy="626300"/>
        </a:xfrm>
      </xdr:grpSpPr>
      <xdr:sp macro="" textlink="">
        <xdr:nvSpPr>
          <xdr:cNvPr id="15" name="Elipse 14">
            <a:extLst>
              <a:ext uri="{FF2B5EF4-FFF2-40B4-BE49-F238E27FC236}">
                <a16:creationId xmlns:a16="http://schemas.microsoft.com/office/drawing/2014/main" id="{00000000-0008-0000-0100-00000F000000}"/>
              </a:ext>
            </a:extLst>
          </xdr:cNvPr>
          <xdr:cNvSpPr/>
        </xdr:nvSpPr>
        <xdr:spPr>
          <a:xfrm>
            <a:off x="10464834" y="2387929"/>
            <a:ext cx="121920" cy="121700"/>
          </a:xfrm>
          <a:prstGeom prst="ellipse">
            <a:avLst/>
          </a:prstGeom>
          <a:solidFill>
            <a:srgbClr val="00B05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6" name="Elipse 15">
            <a:extLst>
              <a:ext uri="{FF2B5EF4-FFF2-40B4-BE49-F238E27FC236}">
                <a16:creationId xmlns:a16="http://schemas.microsoft.com/office/drawing/2014/main" id="{00000000-0008-0000-0100-000010000000}"/>
              </a:ext>
            </a:extLst>
          </xdr:cNvPr>
          <xdr:cNvSpPr/>
        </xdr:nvSpPr>
        <xdr:spPr>
          <a:xfrm>
            <a:off x="10464834" y="2587639"/>
            <a:ext cx="121920" cy="121700"/>
          </a:xfrm>
          <a:prstGeom prst="ellipse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sp macro="" textlink="">
        <xdr:nvSpPr>
          <xdr:cNvPr id="17" name="Elipse 16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SpPr/>
        </xdr:nvSpPr>
        <xdr:spPr>
          <a:xfrm>
            <a:off x="10464834" y="2785837"/>
            <a:ext cx="121920" cy="121700"/>
          </a:xfrm>
          <a:prstGeom prst="ellipse">
            <a:avLst/>
          </a:prstGeom>
          <a:solidFill>
            <a:srgbClr val="FF0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4572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es-CL"/>
          </a:p>
        </xdr:txBody>
      </xdr:sp>
      <xdr:grpSp>
        <xdr:nvGrpSpPr>
          <xdr:cNvPr id="18" name="Grupo 17">
            <a:extLst>
              <a:ext uri="{FF2B5EF4-FFF2-40B4-BE49-F238E27FC236}">
                <a16:creationId xmlns:a16="http://schemas.microsoft.com/office/drawing/2014/main" id="{00000000-0008-0000-0100-000012000000}"/>
              </a:ext>
            </a:extLst>
          </xdr:cNvPr>
          <xdr:cNvGrpSpPr/>
        </xdr:nvGrpSpPr>
        <xdr:grpSpPr>
          <a:xfrm>
            <a:off x="10604254" y="2314592"/>
            <a:ext cx="1777205" cy="626300"/>
            <a:chOff x="7125056" y="2496413"/>
            <a:chExt cx="1777206" cy="626300"/>
          </a:xfrm>
        </xdr:grpSpPr>
        <xdr:sp macro="" textlink="">
          <xdr:nvSpPr>
            <xdr:cNvPr id="19" name="Título 1">
              <a:extLst>
                <a:ext uri="{FF2B5EF4-FFF2-40B4-BE49-F238E27FC236}">
                  <a16:creationId xmlns:a16="http://schemas.microsoft.com/office/drawing/2014/main" id="{00000000-0008-0000-0100-000013000000}"/>
                </a:ext>
              </a:extLst>
            </xdr:cNvPr>
            <xdr:cNvSpPr txBox="1">
              <a:spLocks/>
            </xdr:cNvSpPr>
          </xdr:nvSpPr>
          <xdr:spPr>
            <a:xfrm>
              <a:off x="7125057" y="2496413"/>
              <a:ext cx="1777205" cy="253134"/>
            </a:xfrm>
            <a:prstGeom prst="rect">
              <a:avLst/>
            </a:prstGeom>
          </xdr:spPr>
          <xdr:txBody>
            <a:bodyPr vert="horz" wrap="square" lIns="91440" tIns="45720" rIns="91440" bIns="45720" rtlCol="0" anchor="b">
              <a:norm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s-ES" sz="800"/>
                <a:t>Retraso menor al 5%        : </a:t>
              </a:r>
              <a:r>
                <a:rPr lang="es-ES" sz="800" b="1"/>
                <a:t>Controlado</a:t>
              </a:r>
              <a:endParaRPr lang="es-CL" sz="800" b="1"/>
            </a:p>
          </xdr:txBody>
        </xdr:sp>
        <xdr:sp macro="" textlink="">
          <xdr:nvSpPr>
            <xdr:cNvPr id="20" name="Título 1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>
              <a:spLocks/>
            </xdr:cNvSpPr>
          </xdr:nvSpPr>
          <xdr:spPr>
            <a:xfrm>
              <a:off x="7125056" y="2671532"/>
              <a:ext cx="1695141" cy="253134"/>
            </a:xfrm>
            <a:prstGeom prst="rect">
              <a:avLst/>
            </a:prstGeom>
          </xdr:spPr>
          <xdr:txBody>
            <a:bodyPr vert="horz" wrap="square" lIns="91440" tIns="45720" rIns="91440" bIns="45720" rtlCol="0" anchor="b">
              <a:norm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s-ES" sz="800"/>
                <a:t>Retraso entre 5% y 10%   : </a:t>
              </a:r>
              <a:r>
                <a:rPr lang="es-ES" sz="800" b="1"/>
                <a:t>Retraso</a:t>
              </a:r>
              <a:endParaRPr lang="es-CL" sz="800" b="1"/>
            </a:p>
          </xdr:txBody>
        </xdr:sp>
        <xdr:sp macro="" textlink="">
          <xdr:nvSpPr>
            <xdr:cNvPr id="21" name="Título 1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>
              <a:spLocks/>
            </xdr:cNvSpPr>
          </xdr:nvSpPr>
          <xdr:spPr>
            <a:xfrm>
              <a:off x="7132320" y="2869579"/>
              <a:ext cx="1607464" cy="253134"/>
            </a:xfrm>
            <a:prstGeom prst="rect">
              <a:avLst/>
            </a:prstGeom>
          </xdr:spPr>
          <xdr:txBody>
            <a:bodyPr vert="horz" wrap="square" lIns="91440" tIns="45720" rIns="91440" bIns="45720" rtlCol="0" anchor="b">
              <a:norm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s-ES" sz="800"/>
                <a:t>Retraso mayor al 10%      : </a:t>
              </a:r>
              <a:r>
                <a:rPr lang="es-ES" sz="800" b="1"/>
                <a:t>Alerta</a:t>
              </a:r>
              <a:endParaRPr lang="es-CL" sz="800" b="1"/>
            </a:p>
          </xdr:txBody>
        </xdr:sp>
      </xdr:grpSp>
    </xdr:grpSp>
    <xdr:clientData/>
  </xdr:twoCellAnchor>
  <xdr:twoCellAnchor>
    <xdr:from>
      <xdr:col>9</xdr:col>
      <xdr:colOff>532083</xdr:colOff>
      <xdr:row>2</xdr:row>
      <xdr:rowOff>349013</xdr:rowOff>
    </xdr:from>
    <xdr:to>
      <xdr:col>14</xdr:col>
      <xdr:colOff>242905</xdr:colOff>
      <xdr:row>5</xdr:row>
      <xdr:rowOff>9426</xdr:rowOff>
    </xdr:to>
    <xdr:grpSp>
      <xdr:nvGrpSpPr>
        <xdr:cNvPr id="22" name="Grupo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pSpPr/>
      </xdr:nvGrpSpPr>
      <xdr:grpSpPr>
        <a:xfrm>
          <a:off x="5698443" y="615713"/>
          <a:ext cx="4199002" cy="430033"/>
          <a:chOff x="5712819" y="448798"/>
          <a:chExt cx="3150670" cy="346448"/>
        </a:xfrm>
      </xdr:grpSpPr>
      <xdr:pic>
        <xdr:nvPicPr>
          <xdr:cNvPr id="23" name="Imagen 22">
            <a:extLst>
              <a:ext uri="{FF2B5EF4-FFF2-40B4-BE49-F238E27FC236}">
                <a16:creationId xmlns:a16="http://schemas.microsoft.com/office/drawing/2014/main" id="{00000000-0008-0000-01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73774" y="448798"/>
            <a:ext cx="1889715" cy="346448"/>
          </a:xfrm>
          <a:prstGeom prst="rect">
            <a:avLst/>
          </a:prstGeom>
        </xdr:spPr>
      </xdr:pic>
      <xdr:pic>
        <xdr:nvPicPr>
          <xdr:cNvPr id="24" name="Picture 2" descr="Komatsu Logo - símbolo, significado logotipo, historia, PNG">
            <a:extLst>
              <a:ext uri="{FF2B5EF4-FFF2-40B4-BE49-F238E27FC236}">
                <a16:creationId xmlns:a16="http://schemas.microsoft.com/office/drawing/2014/main" id="{00000000-0008-0000-0100-000018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1763" b="31094"/>
          <a:stretch/>
        </xdr:blipFill>
        <xdr:spPr bwMode="auto">
          <a:xfrm>
            <a:off x="5712819" y="491179"/>
            <a:ext cx="1151205" cy="24230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3</xdr:col>
      <xdr:colOff>115957</xdr:colOff>
      <xdr:row>7</xdr:row>
      <xdr:rowOff>82826</xdr:rowOff>
    </xdr:from>
    <xdr:to>
      <xdr:col>10</xdr:col>
      <xdr:colOff>1275522</xdr:colOff>
      <xdr:row>17</xdr:row>
      <xdr:rowOff>124239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53"/>
  <sheetViews>
    <sheetView tabSelected="1" zoomScale="71" zoomScaleNormal="55" zoomScaleSheetLayoutView="85" workbookViewId="0">
      <pane xSplit="6" ySplit="8" topLeftCell="G9" activePane="bottomRight" state="frozen"/>
      <selection pane="topRight" activeCell="F1" sqref="F1"/>
      <selection pane="bottomLeft" activeCell="A5" sqref="A5"/>
      <selection pane="bottomRight" activeCell="E9" sqref="E9"/>
    </sheetView>
  </sheetViews>
  <sheetFormatPr baseColWidth="10" defaultColWidth="9.109375" defaultRowHeight="14.4" x14ac:dyDescent="0.3"/>
  <cols>
    <col min="1" max="1" width="3.109375" customWidth="1"/>
    <col min="2" max="2" width="2.44140625" customWidth="1"/>
    <col min="3" max="3" width="21.33203125" bestFit="1" customWidth="1"/>
    <col min="4" max="4" width="24.33203125" customWidth="1"/>
    <col min="5" max="5" width="11.77734375" style="2" bestFit="1" customWidth="1"/>
    <col min="6" max="6" width="78.88671875" style="37" bestFit="1" customWidth="1"/>
    <col min="7" max="7" width="12" style="2" bestFit="1" customWidth="1"/>
    <col min="8" max="8" width="19.88671875" style="2" customWidth="1"/>
    <col min="9" max="9" width="17.44140625" style="2" bestFit="1" customWidth="1"/>
    <col min="10" max="10" width="16.21875" style="2" bestFit="1" customWidth="1"/>
    <col min="11" max="11" width="14.6640625" style="2" bestFit="1" customWidth="1"/>
    <col min="12" max="12" width="13.88671875" style="2" bestFit="1" customWidth="1"/>
    <col min="13" max="13" width="35.21875" style="2" bestFit="1" customWidth="1"/>
    <col min="14" max="14" width="14.6640625" style="1" bestFit="1" customWidth="1"/>
    <col min="15" max="15" width="13" style="2" bestFit="1" customWidth="1"/>
    <col min="16" max="16" width="14.88671875" style="2" bestFit="1" customWidth="1"/>
    <col min="17" max="17" width="31.44140625" style="53" bestFit="1" customWidth="1"/>
    <col min="18" max="18" width="21.109375" style="28" bestFit="1" customWidth="1"/>
    <col min="19" max="19" width="2.33203125" customWidth="1"/>
    <col min="20" max="20" width="29.21875" style="14" bestFit="1" customWidth="1"/>
    <col min="21" max="21" width="22.33203125" style="14" bestFit="1" customWidth="1"/>
    <col min="22" max="22" width="2.6640625" customWidth="1"/>
  </cols>
  <sheetData>
    <row r="2" spans="2:22" x14ac:dyDescent="0.3">
      <c r="B2" s="3"/>
      <c r="C2" s="3"/>
      <c r="D2" s="3"/>
      <c r="E2" s="5"/>
      <c r="F2" s="50"/>
      <c r="G2" s="97"/>
      <c r="H2" s="97"/>
      <c r="I2" s="97"/>
    </row>
    <row r="3" spans="2:22" ht="14.4" customHeight="1" x14ac:dyDescent="0.3">
      <c r="B3" s="3"/>
      <c r="C3" s="38"/>
      <c r="D3" s="38"/>
      <c r="E3" s="41"/>
      <c r="F3" s="91" t="s">
        <v>103</v>
      </c>
      <c r="G3" s="98" t="s">
        <v>23</v>
      </c>
      <c r="H3" s="99"/>
      <c r="I3" s="39">
        <f>COUNTIF(G9:G43,"X")</f>
        <v>0</v>
      </c>
    </row>
    <row r="4" spans="2:22" ht="14.4" customHeight="1" x14ac:dyDescent="0.3">
      <c r="B4" s="3"/>
      <c r="C4" s="38"/>
      <c r="D4" s="38"/>
      <c r="E4" s="41"/>
      <c r="F4" s="91"/>
      <c r="G4" s="98" t="s">
        <v>24</v>
      </c>
      <c r="H4" s="99"/>
      <c r="I4" s="39">
        <f>COUNT(E9:E43)</f>
        <v>35</v>
      </c>
    </row>
    <row r="5" spans="2:22" ht="14.4" customHeight="1" x14ac:dyDescent="0.3">
      <c r="B5" s="3"/>
      <c r="C5" s="38"/>
      <c r="D5" s="38"/>
      <c r="E5" s="41"/>
      <c r="F5" s="91"/>
      <c r="G5" s="98" t="s">
        <v>25</v>
      </c>
      <c r="H5" s="99"/>
      <c r="I5" s="40">
        <f>IFERROR(I3/I4,0%)</f>
        <v>0</v>
      </c>
    </row>
    <row r="6" spans="2:22" ht="15" thickBot="1" x14ac:dyDescent="0.35">
      <c r="B6" s="3"/>
      <c r="C6" s="38"/>
      <c r="D6" s="38"/>
      <c r="E6" s="41"/>
      <c r="F6" s="91"/>
      <c r="G6" s="5"/>
      <c r="H6" s="5"/>
      <c r="I6" s="5"/>
      <c r="J6" s="5"/>
      <c r="K6" s="5"/>
      <c r="L6" s="5"/>
      <c r="M6" s="5"/>
      <c r="N6" s="4"/>
      <c r="O6" s="5"/>
      <c r="P6" s="5"/>
      <c r="Q6" s="54"/>
      <c r="R6" s="29"/>
      <c r="S6" s="3"/>
      <c r="T6" s="31"/>
      <c r="U6" s="31"/>
      <c r="V6" s="3"/>
    </row>
    <row r="7" spans="2:22" ht="26.4" thickBot="1" x14ac:dyDescent="0.35">
      <c r="B7" s="3"/>
      <c r="C7" s="87" t="s">
        <v>83</v>
      </c>
      <c r="D7" s="86">
        <f ca="1">TODAY()</f>
        <v>45496</v>
      </c>
      <c r="E7" s="42"/>
      <c r="F7" s="92"/>
      <c r="G7" s="94" t="s">
        <v>0</v>
      </c>
      <c r="H7" s="95"/>
      <c r="I7" s="96"/>
      <c r="J7" s="93" t="s">
        <v>1</v>
      </c>
      <c r="K7" s="93"/>
      <c r="L7" s="93"/>
      <c r="M7" s="5"/>
      <c r="N7" s="3"/>
      <c r="O7" s="5"/>
      <c r="P7" s="5"/>
      <c r="Q7" s="54"/>
      <c r="R7" s="3"/>
      <c r="S7" s="3"/>
      <c r="T7" s="34" t="s">
        <v>22</v>
      </c>
      <c r="U7" s="90">
        <f ca="1">TODAY()</f>
        <v>45496</v>
      </c>
      <c r="V7" s="3"/>
    </row>
    <row r="8" spans="2:22" ht="15.6" x14ac:dyDescent="0.3">
      <c r="B8" s="3"/>
      <c r="C8" s="51" t="s">
        <v>84</v>
      </c>
      <c r="D8" s="52" t="s">
        <v>82</v>
      </c>
      <c r="E8" s="49" t="s">
        <v>81</v>
      </c>
      <c r="F8" s="36" t="s">
        <v>80</v>
      </c>
      <c r="G8" s="30" t="s">
        <v>7</v>
      </c>
      <c r="H8" s="30" t="s">
        <v>8</v>
      </c>
      <c r="I8" s="30" t="s">
        <v>66</v>
      </c>
      <c r="J8" s="30" t="s">
        <v>9</v>
      </c>
      <c r="K8" s="30" t="s">
        <v>10</v>
      </c>
      <c r="L8" s="30" t="s">
        <v>11</v>
      </c>
      <c r="M8" s="80" t="s">
        <v>2</v>
      </c>
      <c r="N8" s="80" t="s">
        <v>3</v>
      </c>
      <c r="O8" s="81" t="s">
        <v>4</v>
      </c>
      <c r="P8" s="80" t="s">
        <v>5</v>
      </c>
      <c r="Q8" s="80" t="s">
        <v>104</v>
      </c>
      <c r="R8" s="81" t="s">
        <v>6</v>
      </c>
      <c r="S8" s="3"/>
      <c r="T8" s="27" t="s">
        <v>12</v>
      </c>
      <c r="U8" s="27" t="s">
        <v>13</v>
      </c>
      <c r="V8" s="3"/>
    </row>
    <row r="9" spans="2:22" x14ac:dyDescent="0.3">
      <c r="B9" s="3"/>
      <c r="C9" s="85" t="s">
        <v>85</v>
      </c>
      <c r="D9" s="88" t="s">
        <v>34</v>
      </c>
      <c r="E9" s="84">
        <v>1</v>
      </c>
      <c r="F9" s="89" t="s">
        <v>88</v>
      </c>
      <c r="G9" s="82"/>
      <c r="H9" s="33" t="str">
        <f t="shared" ref="H9:H43" si="0">IF(G9="","X","")</f>
        <v>X</v>
      </c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3"/>
    </row>
    <row r="10" spans="2:22" x14ac:dyDescent="0.3">
      <c r="B10" s="3"/>
      <c r="C10" s="85" t="s">
        <v>85</v>
      </c>
      <c r="D10" s="88" t="s">
        <v>34</v>
      </c>
      <c r="E10" s="84">
        <v>2</v>
      </c>
      <c r="F10" s="89" t="s">
        <v>91</v>
      </c>
      <c r="G10" s="82"/>
      <c r="H10" s="33" t="str">
        <f t="shared" si="0"/>
        <v>X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3"/>
    </row>
    <row r="11" spans="2:22" x14ac:dyDescent="0.3">
      <c r="B11" s="3"/>
      <c r="C11" s="85" t="s">
        <v>85</v>
      </c>
      <c r="D11" s="88" t="s">
        <v>34</v>
      </c>
      <c r="E11" s="84">
        <v>3</v>
      </c>
      <c r="F11" s="89" t="s">
        <v>105</v>
      </c>
      <c r="G11" s="82"/>
      <c r="H11" s="33" t="str">
        <f t="shared" si="0"/>
        <v>X</v>
      </c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3"/>
    </row>
    <row r="12" spans="2:22" x14ac:dyDescent="0.3">
      <c r="B12" s="3"/>
      <c r="C12" s="85" t="s">
        <v>85</v>
      </c>
      <c r="D12" s="88" t="s">
        <v>34</v>
      </c>
      <c r="E12" s="84">
        <v>4</v>
      </c>
      <c r="F12" s="89" t="s">
        <v>106</v>
      </c>
      <c r="G12" s="82"/>
      <c r="H12" s="33" t="str">
        <f t="shared" si="0"/>
        <v>X</v>
      </c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3"/>
    </row>
    <row r="13" spans="2:22" x14ac:dyDescent="0.3">
      <c r="B13" s="3"/>
      <c r="C13" s="85" t="s">
        <v>85</v>
      </c>
      <c r="D13" s="88" t="s">
        <v>34</v>
      </c>
      <c r="E13" s="84">
        <v>5</v>
      </c>
      <c r="F13" s="89" t="s">
        <v>93</v>
      </c>
      <c r="G13" s="82"/>
      <c r="H13" s="33" t="str">
        <f t="shared" si="0"/>
        <v>X</v>
      </c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3"/>
    </row>
    <row r="14" spans="2:22" x14ac:dyDescent="0.3">
      <c r="B14" s="3"/>
      <c r="C14" s="85" t="s">
        <v>85</v>
      </c>
      <c r="D14" s="88" t="s">
        <v>34</v>
      </c>
      <c r="E14" s="84">
        <v>6</v>
      </c>
      <c r="F14" s="89" t="s">
        <v>94</v>
      </c>
      <c r="G14" s="82"/>
      <c r="H14" s="33" t="str">
        <f t="shared" si="0"/>
        <v>X</v>
      </c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3"/>
    </row>
    <row r="15" spans="2:22" x14ac:dyDescent="0.3">
      <c r="B15" s="3"/>
      <c r="C15" s="85" t="s">
        <v>85</v>
      </c>
      <c r="D15" s="88" t="s">
        <v>35</v>
      </c>
      <c r="E15" s="84">
        <v>7</v>
      </c>
      <c r="F15" s="89" t="s">
        <v>107</v>
      </c>
      <c r="G15" s="82"/>
      <c r="H15" s="33" t="str">
        <f t="shared" si="0"/>
        <v>X</v>
      </c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3"/>
    </row>
    <row r="16" spans="2:22" x14ac:dyDescent="0.3">
      <c r="B16" s="3"/>
      <c r="C16" s="85" t="s">
        <v>85</v>
      </c>
      <c r="D16" s="88" t="s">
        <v>35</v>
      </c>
      <c r="E16" s="84">
        <v>8</v>
      </c>
      <c r="F16" s="89" t="s">
        <v>108</v>
      </c>
      <c r="G16" s="82"/>
      <c r="H16" s="33" t="str">
        <f t="shared" si="0"/>
        <v>X</v>
      </c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3"/>
    </row>
    <row r="17" spans="2:22" x14ac:dyDescent="0.3">
      <c r="B17" s="3"/>
      <c r="C17" s="85" t="s">
        <v>85</v>
      </c>
      <c r="D17" s="88" t="s">
        <v>35</v>
      </c>
      <c r="E17" s="84">
        <v>9</v>
      </c>
      <c r="F17" s="89" t="s">
        <v>109</v>
      </c>
      <c r="G17" s="82"/>
      <c r="H17" s="33" t="str">
        <f t="shared" si="0"/>
        <v>X</v>
      </c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3"/>
    </row>
    <row r="18" spans="2:22" x14ac:dyDescent="0.3">
      <c r="B18" s="3"/>
      <c r="C18" s="85" t="s">
        <v>85</v>
      </c>
      <c r="D18" s="88" t="s">
        <v>35</v>
      </c>
      <c r="E18" s="84">
        <v>10</v>
      </c>
      <c r="F18" s="89" t="s">
        <v>110</v>
      </c>
      <c r="G18" s="82"/>
      <c r="H18" s="33" t="str">
        <f t="shared" si="0"/>
        <v>X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3"/>
    </row>
    <row r="19" spans="2:22" x14ac:dyDescent="0.3">
      <c r="B19" s="3"/>
      <c r="C19" s="85" t="s">
        <v>85</v>
      </c>
      <c r="D19" s="88" t="s">
        <v>35</v>
      </c>
      <c r="E19" s="84">
        <v>11</v>
      </c>
      <c r="F19" s="89" t="s">
        <v>111</v>
      </c>
      <c r="G19" s="82"/>
      <c r="H19" s="33" t="str">
        <f t="shared" si="0"/>
        <v>X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3"/>
    </row>
    <row r="20" spans="2:22" x14ac:dyDescent="0.3">
      <c r="B20" s="3"/>
      <c r="C20" s="85" t="s">
        <v>85</v>
      </c>
      <c r="D20" s="88" t="s">
        <v>35</v>
      </c>
      <c r="E20" s="84">
        <v>12</v>
      </c>
      <c r="F20" s="89" t="s">
        <v>87</v>
      </c>
      <c r="G20" s="82"/>
      <c r="H20" s="33" t="str">
        <f t="shared" si="0"/>
        <v>X</v>
      </c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3"/>
    </row>
    <row r="21" spans="2:22" x14ac:dyDescent="0.3">
      <c r="B21" s="3"/>
      <c r="C21" s="85" t="s">
        <v>85</v>
      </c>
      <c r="D21" s="88" t="s">
        <v>35</v>
      </c>
      <c r="E21" s="84">
        <v>13</v>
      </c>
      <c r="F21" s="89" t="s">
        <v>112</v>
      </c>
      <c r="G21" s="82"/>
      <c r="H21" s="33" t="str">
        <f t="shared" si="0"/>
        <v>X</v>
      </c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3"/>
    </row>
    <row r="22" spans="2:22" x14ac:dyDescent="0.3">
      <c r="B22" s="3"/>
      <c r="C22" s="85" t="s">
        <v>85</v>
      </c>
      <c r="D22" s="88" t="s">
        <v>35</v>
      </c>
      <c r="E22" s="84">
        <v>14</v>
      </c>
      <c r="F22" s="89" t="s">
        <v>113</v>
      </c>
      <c r="G22" s="82"/>
      <c r="H22" s="33" t="str">
        <f t="shared" si="0"/>
        <v>X</v>
      </c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3"/>
    </row>
    <row r="23" spans="2:22" x14ac:dyDescent="0.3">
      <c r="B23" s="3"/>
      <c r="C23" s="85" t="s">
        <v>85</v>
      </c>
      <c r="D23" s="88" t="s">
        <v>35</v>
      </c>
      <c r="E23" s="84">
        <v>15</v>
      </c>
      <c r="F23" s="89" t="s">
        <v>89</v>
      </c>
      <c r="G23" s="82"/>
      <c r="H23" s="33" t="str">
        <f t="shared" si="0"/>
        <v>X</v>
      </c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3"/>
    </row>
    <row r="24" spans="2:22" x14ac:dyDescent="0.3">
      <c r="B24" s="3"/>
      <c r="C24" s="85" t="s">
        <v>85</v>
      </c>
      <c r="D24" s="88" t="s">
        <v>35</v>
      </c>
      <c r="E24" s="84">
        <v>16</v>
      </c>
      <c r="F24" s="89" t="s">
        <v>92</v>
      </c>
      <c r="G24" s="82"/>
      <c r="H24" s="33" t="str">
        <f t="shared" si="0"/>
        <v>X</v>
      </c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3"/>
    </row>
    <row r="25" spans="2:22" x14ac:dyDescent="0.3">
      <c r="B25" s="3"/>
      <c r="C25" s="85" t="s">
        <v>85</v>
      </c>
      <c r="D25" s="88" t="s">
        <v>35</v>
      </c>
      <c r="E25" s="84">
        <v>17</v>
      </c>
      <c r="F25" s="89" t="s">
        <v>114</v>
      </c>
      <c r="G25" s="82"/>
      <c r="H25" s="33" t="str">
        <f t="shared" si="0"/>
        <v>X</v>
      </c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3"/>
    </row>
    <row r="26" spans="2:22" x14ac:dyDescent="0.3">
      <c r="B26" s="3"/>
      <c r="C26" s="85" t="s">
        <v>85</v>
      </c>
      <c r="D26" s="88" t="s">
        <v>35</v>
      </c>
      <c r="E26" s="84">
        <v>18</v>
      </c>
      <c r="F26" s="89" t="s">
        <v>115</v>
      </c>
      <c r="G26" s="82"/>
      <c r="H26" s="33" t="str">
        <f t="shared" si="0"/>
        <v>X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3"/>
    </row>
    <row r="27" spans="2:22" x14ac:dyDescent="0.3">
      <c r="B27" s="3"/>
      <c r="C27" s="85" t="s">
        <v>85</v>
      </c>
      <c r="D27" s="88" t="s">
        <v>35</v>
      </c>
      <c r="E27" s="84">
        <v>19</v>
      </c>
      <c r="F27" s="89" t="s">
        <v>116</v>
      </c>
      <c r="G27" s="82"/>
      <c r="H27" s="33" t="str">
        <f t="shared" si="0"/>
        <v>X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3"/>
    </row>
    <row r="28" spans="2:22" x14ac:dyDescent="0.3">
      <c r="B28" s="3"/>
      <c r="C28" s="85" t="s">
        <v>85</v>
      </c>
      <c r="D28" s="88" t="s">
        <v>35</v>
      </c>
      <c r="E28" s="84">
        <v>20</v>
      </c>
      <c r="F28" s="89" t="s">
        <v>117</v>
      </c>
      <c r="G28" s="82"/>
      <c r="H28" s="33" t="str">
        <f t="shared" si="0"/>
        <v>X</v>
      </c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3"/>
    </row>
    <row r="29" spans="2:22" x14ac:dyDescent="0.3">
      <c r="B29" s="3"/>
      <c r="C29" s="85" t="s">
        <v>85</v>
      </c>
      <c r="D29" s="88" t="s">
        <v>35</v>
      </c>
      <c r="E29" s="84">
        <v>21</v>
      </c>
      <c r="F29" s="89" t="s">
        <v>95</v>
      </c>
      <c r="G29" s="82"/>
      <c r="H29" s="33" t="str">
        <f t="shared" si="0"/>
        <v>X</v>
      </c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3"/>
    </row>
    <row r="30" spans="2:22" x14ac:dyDescent="0.3">
      <c r="B30" s="3"/>
      <c r="C30" s="85" t="s">
        <v>85</v>
      </c>
      <c r="D30" s="88" t="s">
        <v>35</v>
      </c>
      <c r="E30" s="84">
        <v>22</v>
      </c>
      <c r="F30" s="89" t="s">
        <v>118</v>
      </c>
      <c r="G30" s="82"/>
      <c r="H30" s="33" t="str">
        <f t="shared" si="0"/>
        <v>X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3"/>
    </row>
    <row r="31" spans="2:22" x14ac:dyDescent="0.3">
      <c r="B31" s="3"/>
      <c r="C31" s="85" t="s">
        <v>85</v>
      </c>
      <c r="D31" s="88" t="s">
        <v>35</v>
      </c>
      <c r="E31" s="84">
        <v>23</v>
      </c>
      <c r="F31" s="89" t="s">
        <v>96</v>
      </c>
      <c r="G31" s="82"/>
      <c r="H31" s="33" t="str">
        <f t="shared" si="0"/>
        <v>X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3"/>
    </row>
    <row r="32" spans="2:22" x14ac:dyDescent="0.3">
      <c r="B32" s="3"/>
      <c r="C32" s="85" t="s">
        <v>85</v>
      </c>
      <c r="D32" s="88" t="s">
        <v>35</v>
      </c>
      <c r="E32" s="84">
        <v>24</v>
      </c>
      <c r="F32" s="89" t="s">
        <v>97</v>
      </c>
      <c r="G32" s="82"/>
      <c r="H32" s="33" t="str">
        <f t="shared" si="0"/>
        <v>X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3"/>
    </row>
    <row r="33" spans="2:22" x14ac:dyDescent="0.3">
      <c r="B33" s="3"/>
      <c r="C33" s="85" t="s">
        <v>85</v>
      </c>
      <c r="D33" s="88" t="s">
        <v>35</v>
      </c>
      <c r="E33" s="84">
        <v>25</v>
      </c>
      <c r="F33" s="89" t="s">
        <v>98</v>
      </c>
      <c r="G33" s="82"/>
      <c r="H33" s="33" t="str">
        <f t="shared" si="0"/>
        <v>X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3"/>
    </row>
    <row r="34" spans="2:22" x14ac:dyDescent="0.3">
      <c r="B34" s="3"/>
      <c r="C34" s="85" t="s">
        <v>85</v>
      </c>
      <c r="D34" s="88" t="s">
        <v>40</v>
      </c>
      <c r="E34" s="84">
        <v>26</v>
      </c>
      <c r="F34" s="89" t="s">
        <v>119</v>
      </c>
      <c r="G34" s="82"/>
      <c r="H34" s="33" t="str">
        <f t="shared" si="0"/>
        <v>X</v>
      </c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3"/>
    </row>
    <row r="35" spans="2:22" x14ac:dyDescent="0.3">
      <c r="B35" s="3"/>
      <c r="C35" s="85" t="s">
        <v>85</v>
      </c>
      <c r="D35" s="88" t="s">
        <v>40</v>
      </c>
      <c r="E35" s="84">
        <v>27</v>
      </c>
      <c r="F35" s="89" t="s">
        <v>90</v>
      </c>
      <c r="G35" s="82"/>
      <c r="H35" s="33" t="str">
        <f t="shared" si="0"/>
        <v>X</v>
      </c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3"/>
    </row>
    <row r="36" spans="2:22" x14ac:dyDescent="0.3">
      <c r="B36" s="3"/>
      <c r="C36" s="85" t="s">
        <v>85</v>
      </c>
      <c r="D36" s="88" t="s">
        <v>37</v>
      </c>
      <c r="E36" s="84">
        <v>28</v>
      </c>
      <c r="F36" s="89" t="s">
        <v>120</v>
      </c>
      <c r="G36" s="82"/>
      <c r="H36" s="33" t="str">
        <f t="shared" si="0"/>
        <v>X</v>
      </c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3"/>
    </row>
    <row r="37" spans="2:22" x14ac:dyDescent="0.3">
      <c r="B37" s="3"/>
      <c r="C37" s="85" t="s">
        <v>85</v>
      </c>
      <c r="D37" s="88" t="s">
        <v>53</v>
      </c>
      <c r="E37" s="84">
        <v>29</v>
      </c>
      <c r="F37" s="89" t="s">
        <v>86</v>
      </c>
      <c r="G37" s="82"/>
      <c r="H37" s="33" t="str">
        <f t="shared" si="0"/>
        <v>X</v>
      </c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3"/>
    </row>
    <row r="38" spans="2:22" x14ac:dyDescent="0.3">
      <c r="B38" s="3"/>
      <c r="C38" s="85" t="s">
        <v>85</v>
      </c>
      <c r="D38" s="88" t="s">
        <v>53</v>
      </c>
      <c r="E38" s="84">
        <v>30</v>
      </c>
      <c r="F38" s="89" t="s">
        <v>100</v>
      </c>
      <c r="G38" s="82"/>
      <c r="H38" s="33" t="str">
        <f t="shared" si="0"/>
        <v>X</v>
      </c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3"/>
    </row>
    <row r="39" spans="2:22" x14ac:dyDescent="0.3">
      <c r="B39" s="3"/>
      <c r="C39" s="85" t="s">
        <v>85</v>
      </c>
      <c r="D39" s="88" t="s">
        <v>53</v>
      </c>
      <c r="E39" s="84">
        <v>31</v>
      </c>
      <c r="F39" s="89" t="s">
        <v>121</v>
      </c>
      <c r="G39" s="82"/>
      <c r="H39" s="33" t="str">
        <f t="shared" si="0"/>
        <v>X</v>
      </c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3"/>
    </row>
    <row r="40" spans="2:22" x14ac:dyDescent="0.3">
      <c r="B40" s="3"/>
      <c r="C40" s="85" t="s">
        <v>85</v>
      </c>
      <c r="D40" s="88" t="s">
        <v>53</v>
      </c>
      <c r="E40" s="84">
        <v>32</v>
      </c>
      <c r="F40" s="89" t="s">
        <v>122</v>
      </c>
      <c r="G40" s="82"/>
      <c r="H40" s="33" t="str">
        <f t="shared" si="0"/>
        <v>X</v>
      </c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3"/>
    </row>
    <row r="41" spans="2:22" x14ac:dyDescent="0.3">
      <c r="B41" s="3"/>
      <c r="C41" s="85" t="s">
        <v>85</v>
      </c>
      <c r="D41" s="88" t="s">
        <v>53</v>
      </c>
      <c r="E41" s="84">
        <v>33</v>
      </c>
      <c r="F41" s="89" t="s">
        <v>123</v>
      </c>
      <c r="G41" s="82"/>
      <c r="H41" s="33" t="str">
        <f t="shared" si="0"/>
        <v>X</v>
      </c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3"/>
    </row>
    <row r="42" spans="2:22" x14ac:dyDescent="0.3">
      <c r="B42" s="3"/>
      <c r="C42" s="85" t="s">
        <v>85</v>
      </c>
      <c r="D42" s="88" t="s">
        <v>38</v>
      </c>
      <c r="E42" s="84">
        <v>34</v>
      </c>
      <c r="F42" s="89" t="s">
        <v>101</v>
      </c>
      <c r="G42" s="82"/>
      <c r="H42" s="33" t="str">
        <f t="shared" si="0"/>
        <v>X</v>
      </c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3"/>
    </row>
    <row r="43" spans="2:22" x14ac:dyDescent="0.3">
      <c r="B43" s="3"/>
      <c r="C43" s="85" t="s">
        <v>85</v>
      </c>
      <c r="D43" s="88" t="s">
        <v>38</v>
      </c>
      <c r="E43" s="84">
        <v>35</v>
      </c>
      <c r="F43" s="89" t="s">
        <v>99</v>
      </c>
      <c r="G43" s="82"/>
      <c r="H43" s="33" t="str">
        <f t="shared" si="0"/>
        <v>X</v>
      </c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3"/>
    </row>
    <row r="44" spans="2:22" x14ac:dyDescent="0.3">
      <c r="B44" s="3"/>
      <c r="C44" s="85" t="s">
        <v>85</v>
      </c>
      <c r="D44" s="88" t="s">
        <v>35</v>
      </c>
      <c r="E44" s="84">
        <v>36</v>
      </c>
      <c r="F44" s="89" t="s">
        <v>124</v>
      </c>
      <c r="G44" s="82"/>
      <c r="H44" s="33" t="str">
        <f t="shared" ref="H44:H50" si="1">IF(G44="","X","")</f>
        <v>X</v>
      </c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3"/>
    </row>
    <row r="45" spans="2:22" x14ac:dyDescent="0.3">
      <c r="B45" s="3"/>
      <c r="C45" s="85" t="s">
        <v>85</v>
      </c>
      <c r="D45" s="88" t="s">
        <v>34</v>
      </c>
      <c r="E45" s="84">
        <v>37</v>
      </c>
      <c r="F45" s="89" t="s">
        <v>125</v>
      </c>
      <c r="G45" s="82"/>
      <c r="H45" s="33" t="str">
        <f t="shared" si="1"/>
        <v>X</v>
      </c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3"/>
    </row>
    <row r="46" spans="2:22" x14ac:dyDescent="0.3">
      <c r="B46" s="3"/>
      <c r="C46" s="85" t="s">
        <v>85</v>
      </c>
      <c r="D46" s="88" t="s">
        <v>35</v>
      </c>
      <c r="E46" s="84">
        <v>38</v>
      </c>
      <c r="F46" s="89" t="s">
        <v>126</v>
      </c>
      <c r="G46" s="82"/>
      <c r="H46" s="33" t="str">
        <f t="shared" si="1"/>
        <v>X</v>
      </c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3"/>
    </row>
    <row r="47" spans="2:22" x14ac:dyDescent="0.3">
      <c r="B47" s="3"/>
      <c r="C47" s="85" t="s">
        <v>85</v>
      </c>
      <c r="D47" s="88" t="s">
        <v>35</v>
      </c>
      <c r="E47" s="84">
        <v>39</v>
      </c>
      <c r="F47" s="89" t="s">
        <v>127</v>
      </c>
      <c r="G47" s="82"/>
      <c r="H47" s="33" t="str">
        <f t="shared" si="1"/>
        <v>X</v>
      </c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3"/>
    </row>
    <row r="48" spans="2:22" x14ac:dyDescent="0.3">
      <c r="B48" s="3"/>
      <c r="C48" s="85" t="s">
        <v>85</v>
      </c>
      <c r="D48" s="88" t="s">
        <v>35</v>
      </c>
      <c r="E48" s="84">
        <v>40</v>
      </c>
      <c r="F48" s="89" t="s">
        <v>128</v>
      </c>
      <c r="G48" s="82"/>
      <c r="H48" s="33" t="str">
        <f t="shared" si="1"/>
        <v>X</v>
      </c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3"/>
    </row>
    <row r="49" spans="2:22" x14ac:dyDescent="0.3">
      <c r="B49" s="3"/>
      <c r="C49" s="85" t="s">
        <v>85</v>
      </c>
      <c r="D49" s="88" t="s">
        <v>62</v>
      </c>
      <c r="E49" s="84">
        <v>41</v>
      </c>
      <c r="F49" s="89" t="s">
        <v>60</v>
      </c>
      <c r="G49" s="82"/>
      <c r="H49" s="33" t="str">
        <f t="shared" si="1"/>
        <v>X</v>
      </c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3"/>
    </row>
    <row r="50" spans="2:22" x14ac:dyDescent="0.3">
      <c r="B50" s="3"/>
      <c r="C50" s="85" t="s">
        <v>85</v>
      </c>
      <c r="D50" s="88" t="s">
        <v>62</v>
      </c>
      <c r="E50" s="84">
        <v>42</v>
      </c>
      <c r="F50" s="89" t="s">
        <v>102</v>
      </c>
      <c r="G50" s="82"/>
      <c r="H50" s="33" t="str">
        <f t="shared" si="1"/>
        <v>X</v>
      </c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3"/>
    </row>
    <row r="51" spans="2:22" x14ac:dyDescent="0.3">
      <c r="B51" s="3"/>
      <c r="C51" s="85" t="s">
        <v>85</v>
      </c>
      <c r="D51" s="88" t="s">
        <v>62</v>
      </c>
      <c r="E51" s="84">
        <v>43</v>
      </c>
      <c r="F51" s="89" t="s">
        <v>60</v>
      </c>
      <c r="G51" s="82"/>
      <c r="H51" s="33" t="str">
        <f>IF(G51="","X","")</f>
        <v>X</v>
      </c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3"/>
    </row>
    <row r="52" spans="2:22" x14ac:dyDescent="0.3">
      <c r="B52" s="3"/>
      <c r="C52" s="85" t="s">
        <v>85</v>
      </c>
      <c r="D52" s="88" t="s">
        <v>62</v>
      </c>
      <c r="E52" s="84">
        <v>44</v>
      </c>
      <c r="F52" s="89" t="s">
        <v>61</v>
      </c>
      <c r="G52" s="82"/>
      <c r="H52" s="33" t="str">
        <f>IF(G52="","X","")</f>
        <v>X</v>
      </c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3"/>
    </row>
    <row r="53" spans="2:22" x14ac:dyDescent="0.3">
      <c r="B53" s="3"/>
      <c r="C53" s="3"/>
      <c r="D53" s="3"/>
      <c r="E53" s="5"/>
      <c r="F53" s="50"/>
      <c r="G53" s="3"/>
      <c r="H53" s="3"/>
      <c r="I53" s="3"/>
      <c r="J53" s="5"/>
      <c r="K53" s="5"/>
      <c r="L53" s="5"/>
      <c r="M53" s="5"/>
      <c r="N53" s="3"/>
      <c r="O53" s="5"/>
      <c r="P53" s="5"/>
      <c r="Q53" s="54"/>
      <c r="R53" s="3"/>
      <c r="S53" s="3"/>
      <c r="T53" s="3"/>
      <c r="U53" s="3"/>
      <c r="V53" s="3"/>
    </row>
  </sheetData>
  <autoFilter ref="C8:U43" xr:uid="{00000000-0001-0000-0000-000000000000}"/>
  <sortState xmlns:xlrd2="http://schemas.microsoft.com/office/spreadsheetml/2017/richdata2" ref="C9:R43">
    <sortCondition ref="D9:D43"/>
  </sortState>
  <mergeCells count="7">
    <mergeCell ref="F3:F7"/>
    <mergeCell ref="J7:L7"/>
    <mergeCell ref="G7:I7"/>
    <mergeCell ref="G2:I2"/>
    <mergeCell ref="G3:H3"/>
    <mergeCell ref="G4:H4"/>
    <mergeCell ref="G5:H5"/>
  </mergeCells>
  <phoneticPr fontId="5" type="noConversion"/>
  <conditionalFormatting sqref="Q54:Q1048576 Q5:Q6 O13 O16 O29 O31 Q8 O9:O11 Q40:Q41 Q43:Q52">
    <cfRule type="containsText" dxfId="122" priority="291" operator="containsText" text="RECIBIDO">
      <formula>NOT(ISERROR(SEARCH("RECIBIDO",O5)))</formula>
    </cfRule>
  </conditionalFormatting>
  <conditionalFormatting sqref="I3:I5">
    <cfRule type="containsText" dxfId="121" priority="287" operator="containsText" text="PENDIENTE X">
      <formula>NOT(ISERROR(SEARCH("PENDIENTE X",I3)))</formula>
    </cfRule>
    <cfRule type="containsText" dxfId="120" priority="288" operator="containsText" text="REALIZADO ✓">
      <formula>NOT(ISERROR(SEARCH("REALIZADO ✓",I3)))</formula>
    </cfRule>
  </conditionalFormatting>
  <conditionalFormatting sqref="Q1:Q8 O9:O26 O28:O39 Q33:Q41 O51:O52 Q43:Q1048576">
    <cfRule type="containsText" dxfId="119" priority="285" operator="containsText" text="PENDIENTE">
      <formula>NOT(ISERROR(SEARCH("PENDIENTE",O1)))</formula>
    </cfRule>
  </conditionalFormatting>
  <conditionalFormatting sqref="Q9">
    <cfRule type="containsText" dxfId="118" priority="283" operator="containsText" text="PENDIENTE">
      <formula>NOT(ISERROR(SEARCH("PENDIENTE",Q9)))</formula>
    </cfRule>
  </conditionalFormatting>
  <conditionalFormatting sqref="Q15:Q16 Q11:Q13 Q28:Q31">
    <cfRule type="containsText" dxfId="117" priority="282" operator="containsText" text="PENDIENTE">
      <formula>NOT(ISERROR(SEARCH("PENDIENTE",Q11)))</formula>
    </cfRule>
  </conditionalFormatting>
  <conditionalFormatting sqref="G9:G43 G51:G52">
    <cfRule type="cellIs" dxfId="116" priority="219" operator="equal">
      <formula>"X"</formula>
    </cfRule>
  </conditionalFormatting>
  <conditionalFormatting sqref="I9 H9:H33 H33:I43 H51:I52 I44:I50">
    <cfRule type="cellIs" dxfId="115" priority="279" operator="equal">
      <formula>"X"</formula>
    </cfRule>
  </conditionalFormatting>
  <conditionalFormatting sqref="I10">
    <cfRule type="cellIs" dxfId="114" priority="278" operator="equal">
      <formula>"X"</formula>
    </cfRule>
  </conditionalFormatting>
  <conditionalFormatting sqref="H11:I11">
    <cfRule type="cellIs" dxfId="113" priority="277" operator="equal">
      <formula>"X"</formula>
    </cfRule>
  </conditionalFormatting>
  <conditionalFormatting sqref="H12:I12">
    <cfRule type="cellIs" dxfId="112" priority="276" operator="equal">
      <formula>"X"</formula>
    </cfRule>
  </conditionalFormatting>
  <conditionalFormatting sqref="H13:I13">
    <cfRule type="cellIs" dxfId="111" priority="275" operator="equal">
      <formula>"X"</formula>
    </cfRule>
  </conditionalFormatting>
  <conditionalFormatting sqref="H14:I14">
    <cfRule type="cellIs" dxfId="110" priority="274" operator="equal">
      <formula>"X"</formula>
    </cfRule>
  </conditionalFormatting>
  <conditionalFormatting sqref="H15:I15">
    <cfRule type="cellIs" dxfId="109" priority="273" operator="equal">
      <formula>"X"</formula>
    </cfRule>
  </conditionalFormatting>
  <conditionalFormatting sqref="H16:I16">
    <cfRule type="cellIs" dxfId="108" priority="272" operator="equal">
      <formula>"X"</formula>
    </cfRule>
  </conditionalFormatting>
  <conditionalFormatting sqref="H17:I26">
    <cfRule type="cellIs" dxfId="107" priority="271" operator="equal">
      <formula>"X"</formula>
    </cfRule>
  </conditionalFormatting>
  <conditionalFormatting sqref="H28:I28">
    <cfRule type="cellIs" dxfId="106" priority="270" operator="equal">
      <formula>"X"</formula>
    </cfRule>
  </conditionalFormatting>
  <conditionalFormatting sqref="H29:I29">
    <cfRule type="cellIs" dxfId="105" priority="269" operator="equal">
      <formula>"X"</formula>
    </cfRule>
  </conditionalFormatting>
  <conditionalFormatting sqref="H30:I30">
    <cfRule type="cellIs" dxfId="104" priority="268" operator="equal">
      <formula>"X"</formula>
    </cfRule>
  </conditionalFormatting>
  <conditionalFormatting sqref="H31:I31">
    <cfRule type="cellIs" dxfId="103" priority="267" operator="equal">
      <formula>"X"</formula>
    </cfRule>
  </conditionalFormatting>
  <conditionalFormatting sqref="H32:I32">
    <cfRule type="cellIs" dxfId="102" priority="266" operator="equal">
      <formula>"X"</formula>
    </cfRule>
  </conditionalFormatting>
  <conditionalFormatting sqref="G10:G26">
    <cfRule type="cellIs" dxfId="101" priority="222" operator="equal">
      <formula>"X"</formula>
    </cfRule>
  </conditionalFormatting>
  <conditionalFormatting sqref="Q42">
    <cfRule type="containsText" dxfId="100" priority="218" operator="containsText" text="PENDIENTE">
      <formula>NOT(ISERROR(SEARCH("PENDIENTE",Q42)))</formula>
    </cfRule>
  </conditionalFormatting>
  <conditionalFormatting sqref="D9:D17 D29:D52">
    <cfRule type="cellIs" dxfId="99" priority="162" operator="equal">
      <formula>"TRANSMISIÓN"</formula>
    </cfRule>
    <cfRule type="cellIs" dxfId="98" priority="163" operator="equal">
      <formula>"EDD"</formula>
    </cfRule>
    <cfRule type="cellIs" dxfId="97" priority="164" operator="equal">
      <formula>"SIST ELÉCTRICO"</formula>
    </cfRule>
    <cfRule type="cellIs" dxfId="96" priority="165" operator="equal">
      <formula>"MOTOR"</formula>
    </cfRule>
    <cfRule type="cellIs" dxfId="95" priority="166" operator="equal">
      <formula>"SISTEMA HIDRÁULICO"</formula>
    </cfRule>
    <cfRule type="cellIs" dxfId="94" priority="167" operator="equal">
      <formula>"RODADO"</formula>
    </cfRule>
    <cfRule type="cellIs" dxfId="93" priority="168" operator="equal">
      <formula>"CARROCERÍA Y CHASIS"</formula>
    </cfRule>
    <cfRule type="cellIs" dxfId="92" priority="214" operator="equal">
      <formula>"CABINA"</formula>
    </cfRule>
    <cfRule type="cellIs" dxfId="91" priority="215" operator="equal">
      <formula>"EXTRAS"</formula>
    </cfRule>
  </conditionalFormatting>
  <conditionalFormatting sqref="C9:C17 C28:C52">
    <cfRule type="cellIs" dxfId="90" priority="158" operator="equal">
      <formula>"EMERGENTES"</formula>
    </cfRule>
    <cfRule type="cellIs" dxfId="89" priority="159" operator="equal">
      <formula>"IMPLM. ADICIONALES"</formula>
    </cfRule>
    <cfRule type="cellIs" dxfId="88" priority="160" operator="equal">
      <formula>"ADICIONALES A STP"</formula>
    </cfRule>
    <cfRule type="cellIs" dxfId="87" priority="161" operator="equal">
      <formula>"STP"</formula>
    </cfRule>
  </conditionalFormatting>
  <conditionalFormatting sqref="O27">
    <cfRule type="containsText" dxfId="86" priority="157" operator="containsText" text="PENDIENTE">
      <formula>NOT(ISERROR(SEARCH("PENDIENTE",O27)))</formula>
    </cfRule>
  </conditionalFormatting>
  <conditionalFormatting sqref="Q27">
    <cfRule type="containsText" dxfId="85" priority="156" operator="containsText" text="PENDIENTE">
      <formula>NOT(ISERROR(SEARCH("PENDIENTE",Q27)))</formula>
    </cfRule>
  </conditionalFormatting>
  <conditionalFormatting sqref="H27:I27">
    <cfRule type="cellIs" dxfId="84" priority="155" operator="equal">
      <formula>"X"</formula>
    </cfRule>
  </conditionalFormatting>
  <conditionalFormatting sqref="G27">
    <cfRule type="cellIs" dxfId="83" priority="154" operator="equal">
      <formula>"X"</formula>
    </cfRule>
  </conditionalFormatting>
  <conditionalFormatting sqref="D27">
    <cfRule type="cellIs" dxfId="82" priority="134" operator="equal">
      <formula>"TRANSMISIÓN"</formula>
    </cfRule>
    <cfRule type="cellIs" dxfId="81" priority="135" operator="equal">
      <formula>"EDD"</formula>
    </cfRule>
    <cfRule type="cellIs" dxfId="80" priority="136" operator="equal">
      <formula>"SIST ELÉCTRICO"</formula>
    </cfRule>
    <cfRule type="cellIs" dxfId="79" priority="137" operator="equal">
      <formula>"MOTOR"</formula>
    </cfRule>
    <cfRule type="cellIs" dxfId="78" priority="138" operator="equal">
      <formula>"SISTEMA HIDRÁULICO"</formula>
    </cfRule>
    <cfRule type="cellIs" dxfId="77" priority="139" operator="equal">
      <formula>"RODADO"</formula>
    </cfRule>
    <cfRule type="cellIs" dxfId="76" priority="140" operator="equal">
      <formula>"CARROCERÍA Y CHASIS"</formula>
    </cfRule>
    <cfRule type="cellIs" dxfId="75" priority="151" operator="equal">
      <formula>"CABINA"</formula>
    </cfRule>
    <cfRule type="cellIs" dxfId="74" priority="152" operator="equal">
      <formula>"EXTRAS"</formula>
    </cfRule>
  </conditionalFormatting>
  <conditionalFormatting sqref="H27">
    <cfRule type="cellIs" dxfId="73" priority="150" operator="equal">
      <formula>"X"</formula>
    </cfRule>
  </conditionalFormatting>
  <conditionalFormatting sqref="G27">
    <cfRule type="cellIs" dxfId="72" priority="149" operator="equal">
      <formula>"X"</formula>
    </cfRule>
  </conditionalFormatting>
  <conditionalFormatting sqref="C27">
    <cfRule type="cellIs" dxfId="71" priority="130" operator="equal">
      <formula>"EMERGENTES"</formula>
    </cfRule>
    <cfRule type="cellIs" dxfId="70" priority="131" operator="equal">
      <formula>"IMPLM. ADICIONALES"</formula>
    </cfRule>
    <cfRule type="cellIs" dxfId="69" priority="132" operator="equal">
      <formula>"ADICIONALES A STP"</formula>
    </cfRule>
    <cfRule type="cellIs" dxfId="68" priority="133" operator="equal">
      <formula>"STP"</formula>
    </cfRule>
  </conditionalFormatting>
  <conditionalFormatting sqref="D18 D23:D26">
    <cfRule type="cellIs" dxfId="67" priority="121" operator="equal">
      <formula>"TRANSMISIÓN"</formula>
    </cfRule>
    <cfRule type="cellIs" dxfId="66" priority="122" operator="equal">
      <formula>"EDD"</formula>
    </cfRule>
    <cfRule type="cellIs" dxfId="65" priority="123" operator="equal">
      <formula>"SIST ELÉCTRICO"</formula>
    </cfRule>
    <cfRule type="cellIs" dxfId="64" priority="124" operator="equal">
      <formula>"MOTOR"</formula>
    </cfRule>
    <cfRule type="cellIs" dxfId="63" priority="125" operator="equal">
      <formula>"SISTEMA HIDRÁULICO"</formula>
    </cfRule>
    <cfRule type="cellIs" dxfId="62" priority="126" operator="equal">
      <formula>"RODADO"</formula>
    </cfRule>
    <cfRule type="cellIs" dxfId="61" priority="127" operator="equal">
      <formula>"CARROCERÍA Y CHASIS"</formula>
    </cfRule>
    <cfRule type="cellIs" dxfId="60" priority="128" operator="equal">
      <formula>"CABINA"</formula>
    </cfRule>
    <cfRule type="cellIs" dxfId="59" priority="129" operator="equal">
      <formula>"EXTRAS"</formula>
    </cfRule>
  </conditionalFormatting>
  <conditionalFormatting sqref="C18:C26">
    <cfRule type="cellIs" dxfId="58" priority="117" operator="equal">
      <formula>"EMERGENTES"</formula>
    </cfRule>
    <cfRule type="cellIs" dxfId="57" priority="118" operator="equal">
      <formula>"IMPLM. ADICIONALES"</formula>
    </cfRule>
    <cfRule type="cellIs" dxfId="56" priority="119" operator="equal">
      <formula>"ADICIONALES A STP"</formula>
    </cfRule>
    <cfRule type="cellIs" dxfId="55" priority="120" operator="equal">
      <formula>"STP"</formula>
    </cfRule>
  </conditionalFormatting>
  <conditionalFormatting sqref="D19">
    <cfRule type="cellIs" dxfId="54" priority="39" operator="equal">
      <formula>"TRANSMISIÓN"</formula>
    </cfRule>
    <cfRule type="cellIs" dxfId="53" priority="40" operator="equal">
      <formula>"EDD"</formula>
    </cfRule>
    <cfRule type="cellIs" dxfId="52" priority="41" operator="equal">
      <formula>"SIST ELÉCTRICO"</formula>
    </cfRule>
    <cfRule type="cellIs" dxfId="51" priority="42" operator="equal">
      <formula>"MOTOR"</formula>
    </cfRule>
    <cfRule type="cellIs" dxfId="50" priority="43" operator="equal">
      <formula>"SISTEMA HIDRÁULICO"</formula>
    </cfRule>
    <cfRule type="cellIs" dxfId="49" priority="44" operator="equal">
      <formula>"RODADO"</formula>
    </cfRule>
    <cfRule type="cellIs" dxfId="48" priority="45" operator="equal">
      <formula>"CARROCERÍA Y CHASIS"</formula>
    </cfRule>
    <cfRule type="cellIs" dxfId="47" priority="46" operator="equal">
      <formula>"CABINA"</formula>
    </cfRule>
    <cfRule type="cellIs" dxfId="46" priority="47" operator="equal">
      <formula>"EXTRAS"</formula>
    </cfRule>
  </conditionalFormatting>
  <conditionalFormatting sqref="D20">
    <cfRule type="cellIs" dxfId="45" priority="30" operator="equal">
      <formula>"TRANSMISIÓN"</formula>
    </cfRule>
    <cfRule type="cellIs" dxfId="44" priority="31" operator="equal">
      <formula>"EDD"</formula>
    </cfRule>
    <cfRule type="cellIs" dxfId="43" priority="32" operator="equal">
      <formula>"SIST ELÉCTRICO"</formula>
    </cfRule>
    <cfRule type="cellIs" dxfId="42" priority="33" operator="equal">
      <formula>"MOTOR"</formula>
    </cfRule>
    <cfRule type="cellIs" dxfId="41" priority="34" operator="equal">
      <formula>"SISTEMA HIDRÁULICO"</formula>
    </cfRule>
    <cfRule type="cellIs" dxfId="40" priority="35" operator="equal">
      <formula>"RODADO"</formula>
    </cfRule>
    <cfRule type="cellIs" dxfId="39" priority="36" operator="equal">
      <formula>"CARROCERÍA Y CHASIS"</formula>
    </cfRule>
    <cfRule type="cellIs" dxfId="38" priority="37" operator="equal">
      <formula>"CABINA"</formula>
    </cfRule>
    <cfRule type="cellIs" dxfId="37" priority="38" operator="equal">
      <formula>"EXTRAS"</formula>
    </cfRule>
  </conditionalFormatting>
  <conditionalFormatting sqref="D21">
    <cfRule type="cellIs" dxfId="36" priority="21" operator="equal">
      <formula>"TRANSMISIÓN"</formula>
    </cfRule>
    <cfRule type="cellIs" dxfId="35" priority="22" operator="equal">
      <formula>"EDD"</formula>
    </cfRule>
    <cfRule type="cellIs" dxfId="34" priority="23" operator="equal">
      <formula>"SIST ELÉCTRICO"</formula>
    </cfRule>
    <cfRule type="cellIs" dxfId="33" priority="24" operator="equal">
      <formula>"MOTOR"</formula>
    </cfRule>
    <cfRule type="cellIs" dxfId="32" priority="25" operator="equal">
      <formula>"SISTEMA HIDRÁULICO"</formula>
    </cfRule>
    <cfRule type="cellIs" dxfId="31" priority="26" operator="equal">
      <formula>"RODADO"</formula>
    </cfRule>
    <cfRule type="cellIs" dxfId="30" priority="27" operator="equal">
      <formula>"CARROCERÍA Y CHASIS"</formula>
    </cfRule>
    <cfRule type="cellIs" dxfId="29" priority="28" operator="equal">
      <formula>"CABINA"</formula>
    </cfRule>
    <cfRule type="cellIs" dxfId="28" priority="29" operator="equal">
      <formula>"EXTRAS"</formula>
    </cfRule>
  </conditionalFormatting>
  <conditionalFormatting sqref="D22">
    <cfRule type="cellIs" dxfId="27" priority="12" operator="equal">
      <formula>"TRANSMISIÓN"</formula>
    </cfRule>
    <cfRule type="cellIs" dxfId="26" priority="13" operator="equal">
      <formula>"EDD"</formula>
    </cfRule>
    <cfRule type="cellIs" dxfId="25" priority="14" operator="equal">
      <formula>"SIST ELÉCTRICO"</formula>
    </cfRule>
    <cfRule type="cellIs" dxfId="24" priority="15" operator="equal">
      <formula>"MOTOR"</formula>
    </cfRule>
    <cfRule type="cellIs" dxfId="23" priority="16" operator="equal">
      <formula>"SISTEMA HIDRÁULICO"</formula>
    </cfRule>
    <cfRule type="cellIs" dxfId="22" priority="17" operator="equal">
      <formula>"RODADO"</formula>
    </cfRule>
    <cfRule type="cellIs" dxfId="21" priority="18" operator="equal">
      <formula>"CARROCERÍA Y CHASIS"</formula>
    </cfRule>
    <cfRule type="cellIs" dxfId="20" priority="19" operator="equal">
      <formula>"CABINA"</formula>
    </cfRule>
    <cfRule type="cellIs" dxfId="19" priority="20" operator="equal">
      <formula>"EXTRAS"</formula>
    </cfRule>
  </conditionalFormatting>
  <conditionalFormatting sqref="D28">
    <cfRule type="cellIs" dxfId="18" priority="3" operator="equal">
      <formula>"TRANSMISIÓN"</formula>
    </cfRule>
    <cfRule type="cellIs" dxfId="17" priority="4" operator="equal">
      <formula>"EDD"</formula>
    </cfRule>
    <cfRule type="cellIs" dxfId="16" priority="5" operator="equal">
      <formula>"SIST ELÉCTRICO"</formula>
    </cfRule>
    <cfRule type="cellIs" dxfId="15" priority="6" operator="equal">
      <formula>"MOTOR"</formula>
    </cfRule>
    <cfRule type="cellIs" dxfId="14" priority="7" operator="equal">
      <formula>"SISTEMA HIDRÁULICO"</formula>
    </cfRule>
    <cfRule type="cellIs" dxfId="13" priority="8" operator="equal">
      <formula>"RODADO"</formula>
    </cfRule>
    <cfRule type="cellIs" dxfId="12" priority="9" operator="equal">
      <formula>"CARROCERÍA Y CHASIS"</formula>
    </cfRule>
    <cfRule type="cellIs" dxfId="11" priority="10" operator="equal">
      <formula>"CABINA"</formula>
    </cfRule>
    <cfRule type="cellIs" dxfId="10" priority="11" operator="equal">
      <formula>"EXTRAS"</formula>
    </cfRule>
  </conditionalFormatting>
  <conditionalFormatting sqref="G44:G50">
    <cfRule type="cellIs" dxfId="9" priority="1" operator="equal">
      <formula>"X"</formula>
    </cfRule>
  </conditionalFormatting>
  <conditionalFormatting sqref="H44:H50">
    <cfRule type="cellIs" dxfId="8" priority="2" operator="equal">
      <formula>"X"</formula>
    </cfRule>
  </conditionalFormatting>
  <pageMargins left="0.70866141732283472" right="0.70866141732283472" top="0.74803149606299213" bottom="0.74803149606299213" header="0.31496062992125984" footer="0.31496062992125984"/>
  <pageSetup scale="74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29"/>
  <sheetViews>
    <sheetView zoomScale="85" zoomScaleNormal="85" workbookViewId="0">
      <selection activeCell="L15" sqref="L15"/>
    </sheetView>
  </sheetViews>
  <sheetFormatPr baseColWidth="10" defaultColWidth="11.44140625" defaultRowHeight="14.4" x14ac:dyDescent="0.3"/>
  <cols>
    <col min="1" max="1" width="3.5546875" customWidth="1"/>
    <col min="2" max="2" width="13.88671875" customWidth="1"/>
    <col min="3" max="3" width="25.5546875" customWidth="1"/>
    <col min="4" max="4" width="7.6640625" customWidth="1"/>
    <col min="5" max="5" width="59.109375" customWidth="1"/>
    <col min="7" max="7" width="18.88671875" customWidth="1"/>
    <col min="8" max="8" width="8.44140625" customWidth="1"/>
    <col min="9" max="9" width="10.88671875" customWidth="1"/>
  </cols>
  <sheetData>
    <row r="2" spans="2:9" ht="18" x14ac:dyDescent="0.3">
      <c r="B2" s="45"/>
      <c r="C2" s="45"/>
      <c r="D2" s="101" t="s">
        <v>64</v>
      </c>
      <c r="E2" s="101"/>
      <c r="F2" s="101"/>
      <c r="G2" s="101"/>
      <c r="H2" s="101"/>
      <c r="I2" s="101"/>
    </row>
    <row r="3" spans="2:9" ht="18" x14ac:dyDescent="0.3">
      <c r="B3" s="45"/>
      <c r="C3" s="45"/>
      <c r="D3" s="101"/>
      <c r="E3" s="101"/>
      <c r="F3" s="101"/>
      <c r="G3" s="101"/>
      <c r="H3" s="101"/>
      <c r="I3" s="101"/>
    </row>
    <row r="4" spans="2:9" ht="18" x14ac:dyDescent="0.3">
      <c r="B4" s="45"/>
      <c r="C4" s="45"/>
      <c r="D4" s="101"/>
      <c r="E4" s="101"/>
      <c r="F4" s="101"/>
      <c r="G4" s="101"/>
      <c r="H4" s="101"/>
      <c r="I4" s="101"/>
    </row>
    <row r="5" spans="2:9" x14ac:dyDescent="0.3">
      <c r="B5" s="61" t="s">
        <v>5</v>
      </c>
      <c r="C5" s="61" t="s">
        <v>4</v>
      </c>
      <c r="D5" s="61" t="s">
        <v>3</v>
      </c>
      <c r="E5" s="62" t="s">
        <v>14</v>
      </c>
      <c r="F5" s="61" t="s">
        <v>31</v>
      </c>
      <c r="G5" s="61" t="s">
        <v>6</v>
      </c>
      <c r="H5" s="102" t="s">
        <v>32</v>
      </c>
      <c r="I5" s="102"/>
    </row>
    <row r="6" spans="2:9" x14ac:dyDescent="0.3">
      <c r="B6" s="100"/>
      <c r="C6" s="57"/>
      <c r="D6" s="58"/>
      <c r="E6" s="57"/>
      <c r="F6" s="35"/>
      <c r="G6" s="47"/>
      <c r="H6" s="48"/>
      <c r="I6" s="48"/>
    </row>
    <row r="7" spans="2:9" x14ac:dyDescent="0.3">
      <c r="B7" s="100"/>
      <c r="C7" s="57"/>
      <c r="D7" s="58"/>
      <c r="E7" s="57"/>
      <c r="F7" s="35"/>
      <c r="G7" s="47"/>
      <c r="H7" s="48"/>
      <c r="I7" s="48"/>
    </row>
    <row r="8" spans="2:9" x14ac:dyDescent="0.3">
      <c r="B8" s="100"/>
      <c r="C8" s="57"/>
      <c r="D8" s="58"/>
      <c r="E8" s="57"/>
      <c r="F8" s="35"/>
      <c r="G8" s="47"/>
      <c r="H8" s="48"/>
      <c r="I8" s="48"/>
    </row>
    <row r="9" spans="2:9" x14ac:dyDescent="0.3">
      <c r="B9" s="100"/>
      <c r="C9" s="57"/>
      <c r="D9" s="58"/>
      <c r="E9" s="57"/>
      <c r="F9" s="35"/>
      <c r="G9" s="47"/>
      <c r="H9" s="48"/>
      <c r="I9" s="48"/>
    </row>
    <row r="10" spans="2:9" x14ac:dyDescent="0.3">
      <c r="B10" s="100"/>
      <c r="C10" s="57"/>
      <c r="D10" s="58"/>
      <c r="E10" s="57"/>
      <c r="F10" s="35"/>
      <c r="G10" s="47"/>
      <c r="H10" s="48"/>
      <c r="I10" s="48"/>
    </row>
    <row r="11" spans="2:9" x14ac:dyDescent="0.3">
      <c r="B11" s="100"/>
      <c r="C11" s="57"/>
      <c r="D11" s="58"/>
      <c r="E11" s="57"/>
      <c r="F11" s="35"/>
      <c r="G11" s="47"/>
      <c r="H11" s="48"/>
      <c r="I11" s="48"/>
    </row>
    <row r="12" spans="2:9" x14ac:dyDescent="0.3">
      <c r="B12" s="100"/>
      <c r="C12" s="57"/>
      <c r="D12" s="58"/>
      <c r="E12" s="57"/>
      <c r="F12" s="35"/>
      <c r="G12" s="47"/>
      <c r="H12" s="48"/>
      <c r="I12" s="48"/>
    </row>
    <row r="13" spans="2:9" x14ac:dyDescent="0.3">
      <c r="B13" s="100"/>
      <c r="C13" s="57"/>
      <c r="D13" s="58"/>
      <c r="E13" s="57"/>
      <c r="F13" s="35"/>
      <c r="G13" s="47"/>
      <c r="H13" s="48"/>
      <c r="I13" s="48"/>
    </row>
    <row r="14" spans="2:9" x14ac:dyDescent="0.3">
      <c r="B14" s="100"/>
      <c r="C14" s="57"/>
      <c r="D14" s="58"/>
      <c r="E14" s="57"/>
      <c r="F14" s="35"/>
      <c r="G14" s="47"/>
      <c r="H14" s="48"/>
      <c r="I14" s="48"/>
    </row>
    <row r="15" spans="2:9" x14ac:dyDescent="0.3">
      <c r="B15" s="100"/>
      <c r="C15" s="57"/>
      <c r="D15" s="58"/>
      <c r="E15" s="57"/>
      <c r="F15" s="35"/>
      <c r="G15" s="47"/>
      <c r="H15" s="48"/>
      <c r="I15" s="48"/>
    </row>
    <row r="16" spans="2:9" x14ac:dyDescent="0.3">
      <c r="B16" s="100"/>
      <c r="C16" s="57"/>
      <c r="D16" s="60"/>
      <c r="E16" s="59"/>
      <c r="F16" s="35"/>
      <c r="G16" s="47"/>
      <c r="H16" s="48"/>
      <c r="I16" s="48"/>
    </row>
    <row r="17" spans="2:9" x14ac:dyDescent="0.3">
      <c r="B17" s="100"/>
      <c r="C17" s="57"/>
      <c r="D17" s="60"/>
      <c r="E17" s="59"/>
      <c r="F17" s="35"/>
      <c r="G17" s="47"/>
      <c r="H17" s="48"/>
      <c r="I17" s="48"/>
    </row>
    <row r="18" spans="2:9" x14ac:dyDescent="0.3">
      <c r="B18" s="100"/>
      <c r="C18" s="57"/>
      <c r="D18" s="60"/>
      <c r="E18" s="59"/>
      <c r="F18" s="35"/>
      <c r="G18" s="47"/>
      <c r="H18" s="48"/>
      <c r="I18" s="48"/>
    </row>
    <row r="19" spans="2:9" x14ac:dyDescent="0.3">
      <c r="B19" s="100"/>
      <c r="C19" s="57"/>
      <c r="D19" s="60"/>
      <c r="E19" s="59"/>
      <c r="F19" s="35"/>
      <c r="G19" s="47"/>
      <c r="H19" s="48"/>
      <c r="I19" s="48"/>
    </row>
    <row r="20" spans="2:9" x14ac:dyDescent="0.3">
      <c r="B20" s="100"/>
      <c r="C20" s="57"/>
      <c r="D20" s="60"/>
      <c r="E20" s="59"/>
      <c r="F20" s="35"/>
      <c r="G20" s="47"/>
      <c r="H20" s="48"/>
      <c r="I20" s="48"/>
    </row>
    <row r="21" spans="2:9" x14ac:dyDescent="0.3">
      <c r="B21" s="100"/>
      <c r="C21" s="57"/>
      <c r="D21" s="60"/>
      <c r="E21" s="59"/>
      <c r="F21" s="35"/>
      <c r="G21" s="47"/>
      <c r="H21" s="48"/>
      <c r="I21" s="48"/>
    </row>
    <row r="22" spans="2:9" x14ac:dyDescent="0.3">
      <c r="B22" s="100"/>
      <c r="C22" s="57"/>
      <c r="D22" s="60"/>
      <c r="E22" s="59"/>
      <c r="F22" s="35"/>
      <c r="G22" s="47"/>
      <c r="H22" s="48"/>
      <c r="I22" s="48"/>
    </row>
    <row r="23" spans="2:9" x14ac:dyDescent="0.3">
      <c r="B23" s="100"/>
      <c r="C23" s="57"/>
      <c r="D23" s="60"/>
      <c r="E23" s="59"/>
      <c r="F23" s="35"/>
      <c r="G23" s="47"/>
      <c r="H23" s="48"/>
      <c r="I23" s="48"/>
    </row>
    <row r="24" spans="2:9" x14ac:dyDescent="0.3">
      <c r="B24" s="100"/>
      <c r="C24" s="83"/>
      <c r="D24" s="60"/>
      <c r="E24" s="59"/>
      <c r="F24" s="35"/>
      <c r="G24" s="47"/>
      <c r="H24" s="48"/>
      <c r="I24" s="48"/>
    </row>
    <row r="25" spans="2:9" x14ac:dyDescent="0.3">
      <c r="B25" s="100"/>
      <c r="C25" s="83"/>
      <c r="D25" s="60"/>
      <c r="E25" s="59"/>
      <c r="F25" s="35"/>
      <c r="G25" s="47"/>
      <c r="H25" s="48"/>
      <c r="I25" s="48"/>
    </row>
    <row r="26" spans="2:9" x14ac:dyDescent="0.3">
      <c r="B26" s="100"/>
      <c r="C26" s="83"/>
      <c r="D26" s="60"/>
      <c r="E26" s="59"/>
      <c r="F26" s="35"/>
      <c r="G26" s="47"/>
      <c r="H26" s="48"/>
      <c r="I26" s="48"/>
    </row>
    <row r="27" spans="2:9" x14ac:dyDescent="0.3">
      <c r="B27" s="100"/>
      <c r="C27" s="83"/>
      <c r="D27" s="60"/>
      <c r="E27" s="59"/>
      <c r="F27" s="35"/>
      <c r="G27" s="47"/>
      <c r="H27" s="48"/>
      <c r="I27" s="48"/>
    </row>
    <row r="28" spans="2:9" x14ac:dyDescent="0.3">
      <c r="B28" s="100"/>
      <c r="C28" s="83"/>
      <c r="D28" s="60"/>
      <c r="E28" s="59"/>
      <c r="F28" s="35"/>
      <c r="G28" s="47"/>
      <c r="H28" s="48"/>
      <c r="I28" s="48"/>
    </row>
    <row r="29" spans="2:9" x14ac:dyDescent="0.3">
      <c r="B29" s="100"/>
      <c r="C29" s="57"/>
      <c r="D29" s="60"/>
      <c r="E29" s="59"/>
      <c r="F29" s="35"/>
      <c r="G29" s="47"/>
      <c r="H29" s="48"/>
      <c r="I29" s="48"/>
    </row>
  </sheetData>
  <autoFilter ref="B5:I5" xr:uid="{00000000-0001-0000-0100-000000000000}">
    <filterColumn colId="6" showButton="0"/>
  </autoFilter>
  <mergeCells count="4">
    <mergeCell ref="B24:B29"/>
    <mergeCell ref="B6:B23"/>
    <mergeCell ref="D2:I4"/>
    <mergeCell ref="H5:I5"/>
  </mergeCells>
  <conditionalFormatting sqref="I6:I25">
    <cfRule type="cellIs" dxfId="7" priority="27" operator="equal">
      <formula>"X"</formula>
    </cfRule>
  </conditionalFormatting>
  <conditionalFormatting sqref="H6:H29">
    <cfRule type="cellIs" dxfId="6" priority="26" operator="equal">
      <formula>"X"</formula>
    </cfRule>
  </conditionalFormatting>
  <conditionalFormatting sqref="I26:I29">
    <cfRule type="cellIs" dxfId="5" priority="9" operator="equal">
      <formula>"X"</formula>
    </cfRule>
  </conditionalFormatting>
  <conditionalFormatting sqref="C1:C1048576">
    <cfRule type="duplicateValues" dxfId="4" priority="8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CCA21-3D1B-4B8A-8A08-B14809596BC7}">
  <dimension ref="B2:E41"/>
  <sheetViews>
    <sheetView zoomScale="145" zoomScaleNormal="145" workbookViewId="0">
      <selection activeCell="B6" sqref="B6:E11"/>
    </sheetView>
  </sheetViews>
  <sheetFormatPr baseColWidth="10" defaultColWidth="11.44140625" defaultRowHeight="14.4" x14ac:dyDescent="0.3"/>
  <cols>
    <col min="1" max="1" width="3.5546875" customWidth="1"/>
    <col min="2" max="2" width="21" style="1" customWidth="1"/>
    <col min="3" max="3" width="26.44140625" style="1" customWidth="1"/>
    <col min="4" max="4" width="27.33203125" customWidth="1"/>
    <col min="5" max="5" width="94.5546875" customWidth="1"/>
    <col min="6" max="6" width="27.5546875" customWidth="1"/>
  </cols>
  <sheetData>
    <row r="2" spans="2:5" ht="18" x14ac:dyDescent="0.3">
      <c r="B2" s="63"/>
      <c r="C2" s="63"/>
      <c r="D2" s="101" t="s">
        <v>65</v>
      </c>
      <c r="E2" s="101"/>
    </row>
    <row r="3" spans="2:5" ht="18" x14ac:dyDescent="0.3">
      <c r="B3" s="63"/>
      <c r="C3" s="63"/>
      <c r="D3" s="101"/>
      <c r="E3" s="101"/>
    </row>
    <row r="4" spans="2:5" ht="18" x14ac:dyDescent="0.3">
      <c r="B4" s="63"/>
      <c r="C4" s="63"/>
      <c r="D4" s="101"/>
      <c r="E4" s="101"/>
    </row>
    <row r="5" spans="2:5" x14ac:dyDescent="0.3">
      <c r="B5" s="55" t="s">
        <v>66</v>
      </c>
      <c r="C5" s="55" t="s">
        <v>67</v>
      </c>
      <c r="D5" s="46" t="s">
        <v>68</v>
      </c>
      <c r="E5" s="55" t="s">
        <v>69</v>
      </c>
    </row>
    <row r="6" spans="2:5" ht="15" customHeight="1" x14ac:dyDescent="0.3">
      <c r="B6" s="64"/>
      <c r="C6" s="65"/>
      <c r="D6" s="43"/>
      <c r="E6" s="67"/>
    </row>
    <row r="7" spans="2:5" x14ac:dyDescent="0.3">
      <c r="B7" s="64"/>
      <c r="C7" s="65"/>
      <c r="D7" s="43"/>
      <c r="E7" s="67"/>
    </row>
    <row r="8" spans="2:5" x14ac:dyDescent="0.3">
      <c r="B8" s="64"/>
      <c r="C8" s="65"/>
      <c r="D8" s="43"/>
      <c r="E8" s="67"/>
    </row>
    <row r="9" spans="2:5" x14ac:dyDescent="0.3">
      <c r="B9" s="64"/>
      <c r="C9" s="65"/>
      <c r="D9" s="43"/>
      <c r="E9" s="67"/>
    </row>
    <row r="10" spans="2:5" x14ac:dyDescent="0.3">
      <c r="B10" s="64"/>
      <c r="C10" s="65"/>
      <c r="D10" s="43"/>
      <c r="E10" s="67"/>
    </row>
    <row r="11" spans="2:5" x14ac:dyDescent="0.3">
      <c r="B11" s="65"/>
      <c r="C11" s="65"/>
      <c r="D11" s="43"/>
      <c r="E11" s="47"/>
    </row>
    <row r="12" spans="2:5" x14ac:dyDescent="0.3">
      <c r="B12" s="65"/>
      <c r="C12" s="65"/>
      <c r="D12" s="43"/>
      <c r="E12" s="47"/>
    </row>
    <row r="13" spans="2:5" x14ac:dyDescent="0.3">
      <c r="B13" s="65"/>
      <c r="C13" s="65"/>
      <c r="D13" s="43"/>
      <c r="E13" s="47"/>
    </row>
    <row r="14" spans="2:5" x14ac:dyDescent="0.3">
      <c r="B14" s="65"/>
      <c r="C14" s="65"/>
      <c r="D14" s="43"/>
      <c r="E14" s="47"/>
    </row>
    <row r="15" spans="2:5" x14ac:dyDescent="0.3">
      <c r="B15" s="65"/>
      <c r="C15" s="65"/>
      <c r="D15" s="43"/>
      <c r="E15" s="47"/>
    </row>
    <row r="16" spans="2:5" x14ac:dyDescent="0.3">
      <c r="B16" s="65"/>
      <c r="C16" s="65"/>
      <c r="D16" s="43"/>
      <c r="E16" s="47"/>
    </row>
    <row r="17" spans="2:5" x14ac:dyDescent="0.3">
      <c r="B17" s="65"/>
      <c r="C17" s="65"/>
      <c r="D17" s="43"/>
      <c r="E17" s="47"/>
    </row>
    <row r="18" spans="2:5" x14ac:dyDescent="0.3">
      <c r="B18" s="65"/>
      <c r="C18" s="65"/>
      <c r="D18" s="43"/>
      <c r="E18" s="47"/>
    </row>
    <row r="19" spans="2:5" x14ac:dyDescent="0.3">
      <c r="B19" s="65"/>
      <c r="C19" s="65"/>
      <c r="D19" s="43"/>
      <c r="E19" s="47"/>
    </row>
    <row r="20" spans="2:5" x14ac:dyDescent="0.3">
      <c r="B20" s="65"/>
      <c r="C20" s="65"/>
      <c r="D20" s="43"/>
      <c r="E20" s="47"/>
    </row>
    <row r="21" spans="2:5" ht="15.75" customHeight="1" x14ac:dyDescent="0.3">
      <c r="B21" s="65"/>
      <c r="C21" s="65"/>
      <c r="D21" s="43"/>
      <c r="E21" s="47"/>
    </row>
    <row r="22" spans="2:5" x14ac:dyDescent="0.3">
      <c r="B22" s="65"/>
      <c r="C22" s="65"/>
      <c r="D22" s="43"/>
      <c r="E22" s="47"/>
    </row>
    <row r="23" spans="2:5" ht="15" customHeight="1" x14ac:dyDescent="0.3">
      <c r="B23" s="65"/>
      <c r="C23" s="66"/>
      <c r="D23" s="44"/>
      <c r="E23" s="47"/>
    </row>
    <row r="24" spans="2:5" x14ac:dyDescent="0.3">
      <c r="B24" s="65"/>
      <c r="C24" s="66"/>
      <c r="D24" s="44"/>
      <c r="E24" s="47"/>
    </row>
    <row r="25" spans="2:5" x14ac:dyDescent="0.3">
      <c r="B25" s="65"/>
      <c r="C25" s="66"/>
      <c r="D25" s="44"/>
      <c r="E25" s="47"/>
    </row>
    <row r="26" spans="2:5" x14ac:dyDescent="0.3">
      <c r="B26" s="65"/>
      <c r="C26" s="66"/>
      <c r="D26" s="44"/>
      <c r="E26" s="47"/>
    </row>
    <row r="27" spans="2:5" x14ac:dyDescent="0.3">
      <c r="B27" s="65"/>
      <c r="C27" s="66"/>
      <c r="D27" s="44"/>
      <c r="E27" s="47"/>
    </row>
    <row r="28" spans="2:5" x14ac:dyDescent="0.3">
      <c r="B28" s="65"/>
      <c r="C28" s="66"/>
      <c r="D28" s="44"/>
      <c r="E28" s="47"/>
    </row>
    <row r="29" spans="2:5" x14ac:dyDescent="0.3">
      <c r="B29" s="65"/>
      <c r="C29" s="66"/>
      <c r="D29" s="44"/>
      <c r="E29" s="47"/>
    </row>
    <row r="30" spans="2:5" x14ac:dyDescent="0.3">
      <c r="B30" s="65"/>
      <c r="C30" s="66"/>
      <c r="D30" s="44"/>
      <c r="E30" s="47"/>
    </row>
    <row r="31" spans="2:5" x14ac:dyDescent="0.3">
      <c r="B31" s="65"/>
      <c r="C31" s="66"/>
      <c r="D31" s="44"/>
      <c r="E31" s="47"/>
    </row>
    <row r="32" spans="2:5" x14ac:dyDescent="0.3">
      <c r="B32" s="65"/>
      <c r="C32" s="66"/>
      <c r="D32" s="44"/>
      <c r="E32" s="47"/>
    </row>
    <row r="33" spans="2:5" x14ac:dyDescent="0.3">
      <c r="B33" s="65"/>
      <c r="C33" s="66"/>
      <c r="D33" s="44"/>
      <c r="E33" s="47"/>
    </row>
    <row r="34" spans="2:5" x14ac:dyDescent="0.3">
      <c r="B34" s="65"/>
      <c r="C34" s="66"/>
      <c r="D34" s="44"/>
      <c r="E34" s="47"/>
    </row>
    <row r="35" spans="2:5" x14ac:dyDescent="0.3">
      <c r="B35" s="65"/>
      <c r="C35" s="66"/>
      <c r="D35" s="44"/>
      <c r="E35" s="47"/>
    </row>
    <row r="36" spans="2:5" x14ac:dyDescent="0.3">
      <c r="B36" s="65"/>
      <c r="C36" s="66"/>
      <c r="D36" s="44"/>
      <c r="E36" s="47"/>
    </row>
    <row r="37" spans="2:5" x14ac:dyDescent="0.3">
      <c r="B37" s="65"/>
      <c r="C37" s="66"/>
      <c r="D37" s="44"/>
      <c r="E37" s="47"/>
    </row>
    <row r="38" spans="2:5" x14ac:dyDescent="0.3">
      <c r="B38" s="65"/>
      <c r="C38" s="66"/>
      <c r="D38" s="44"/>
      <c r="E38" s="47"/>
    </row>
    <row r="39" spans="2:5" x14ac:dyDescent="0.3">
      <c r="B39" s="65"/>
      <c r="C39" s="66"/>
      <c r="D39" s="44"/>
      <c r="E39" s="47"/>
    </row>
    <row r="40" spans="2:5" x14ac:dyDescent="0.3">
      <c r="B40" s="65"/>
    </row>
    <row r="41" spans="2:5" x14ac:dyDescent="0.3">
      <c r="B41" s="65"/>
    </row>
  </sheetData>
  <mergeCells count="1">
    <mergeCell ref="D2:E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R84"/>
  <sheetViews>
    <sheetView showGridLines="0" view="pageBreakPreview" zoomScaleNormal="100" zoomScaleSheetLayoutView="100" workbookViewId="0">
      <selection activeCell="U42" sqref="U42"/>
    </sheetView>
  </sheetViews>
  <sheetFormatPr baseColWidth="10" defaultColWidth="11.44140625" defaultRowHeight="14.4" x14ac:dyDescent="0.3"/>
  <cols>
    <col min="2" max="2" width="1.5546875" customWidth="1"/>
    <col min="3" max="3" width="2.109375" customWidth="1"/>
    <col min="4" max="4" width="13.5546875" customWidth="1"/>
    <col min="5" max="5" width="13.88671875" customWidth="1"/>
    <col min="6" max="6" width="2.6640625" customWidth="1"/>
    <col min="7" max="8" width="8.33203125" customWidth="1"/>
    <col min="9" max="9" width="13.44140625" customWidth="1"/>
    <col min="10" max="11" width="20.109375" customWidth="1"/>
    <col min="13" max="13" width="2.33203125" customWidth="1"/>
    <col min="15" max="15" width="4.109375" customWidth="1"/>
    <col min="16" max="16" width="1.88671875" customWidth="1"/>
    <col min="17" max="17" width="1.44140625" customWidth="1"/>
  </cols>
  <sheetData>
    <row r="2" spans="2:16" ht="6.75" customHeight="1" thickBot="1" x14ac:dyDescent="0.35"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2:16" ht="32.25" customHeight="1" x14ac:dyDescent="0.3">
      <c r="B3" s="7"/>
      <c r="C3" s="8"/>
      <c r="D3" s="115" t="s">
        <v>72</v>
      </c>
      <c r="E3" s="115"/>
      <c r="F3" s="115"/>
      <c r="G3" s="115"/>
      <c r="H3" s="115"/>
      <c r="I3" s="115"/>
      <c r="J3" s="115"/>
      <c r="K3" s="9"/>
      <c r="L3" s="9"/>
      <c r="M3" s="9"/>
      <c r="N3" s="9"/>
      <c r="O3" s="9"/>
      <c r="P3" s="10"/>
    </row>
    <row r="4" spans="2:16" x14ac:dyDescent="0.3">
      <c r="B4" s="7"/>
      <c r="C4" s="11"/>
      <c r="P4" s="7"/>
    </row>
    <row r="5" spans="2:16" x14ac:dyDescent="0.3">
      <c r="B5" s="7"/>
      <c r="C5" s="11"/>
      <c r="D5" s="12" t="s">
        <v>15</v>
      </c>
      <c r="E5" s="32" t="str">
        <f ca="1">TEXT(E6,"ddd")</f>
        <v>mar</v>
      </c>
      <c r="F5" s="14"/>
      <c r="G5" s="116" t="s">
        <v>16</v>
      </c>
      <c r="H5" s="116"/>
      <c r="I5" s="13">
        <v>58</v>
      </c>
      <c r="P5" s="7"/>
    </row>
    <row r="6" spans="2:16" x14ac:dyDescent="0.3">
      <c r="B6" s="7"/>
      <c r="C6" s="11"/>
      <c r="D6" s="12" t="s">
        <v>17</v>
      </c>
      <c r="E6" s="32">
        <f ca="1">TODAY()</f>
        <v>45496</v>
      </c>
      <c r="F6" s="14"/>
      <c r="G6" s="116" t="s">
        <v>18</v>
      </c>
      <c r="H6" s="116"/>
      <c r="I6" s="13"/>
      <c r="P6" s="7"/>
    </row>
    <row r="7" spans="2:16" x14ac:dyDescent="0.3">
      <c r="B7" s="7"/>
      <c r="C7" s="11"/>
      <c r="P7" s="7"/>
    </row>
    <row r="8" spans="2:16" ht="35.25" customHeight="1" x14ac:dyDescent="0.3">
      <c r="B8" s="7"/>
      <c r="C8" s="11"/>
      <c r="D8" s="15"/>
      <c r="E8" s="16"/>
      <c r="F8" s="16"/>
      <c r="G8" s="16"/>
      <c r="H8" s="16"/>
      <c r="I8" s="16"/>
      <c r="J8" s="16"/>
      <c r="K8" s="16"/>
      <c r="L8" s="17" t="s">
        <v>19</v>
      </c>
      <c r="M8" s="16"/>
      <c r="N8" s="17" t="s">
        <v>20</v>
      </c>
      <c r="O8" s="18"/>
      <c r="P8" s="7"/>
    </row>
    <row r="9" spans="2:16" ht="6" customHeight="1" x14ac:dyDescent="0.3">
      <c r="B9" s="7"/>
      <c r="C9" s="11"/>
      <c r="D9" s="19"/>
      <c r="N9" s="20"/>
      <c r="O9" s="21"/>
      <c r="P9" s="7"/>
    </row>
    <row r="10" spans="2:16" x14ac:dyDescent="0.3">
      <c r="B10" s="7"/>
      <c r="C10" s="11"/>
      <c r="D10" s="19"/>
      <c r="L10" s="117">
        <f>I6/I5</f>
        <v>0</v>
      </c>
      <c r="N10" s="117"/>
      <c r="O10" s="21"/>
      <c r="P10" s="7"/>
    </row>
    <row r="11" spans="2:16" x14ac:dyDescent="0.3">
      <c r="B11" s="7"/>
      <c r="C11" s="11"/>
      <c r="D11" s="19"/>
      <c r="L11" s="117"/>
      <c r="N11" s="117"/>
      <c r="O11" s="21"/>
      <c r="P11" s="7"/>
    </row>
    <row r="12" spans="2:16" ht="3.75" customHeight="1" x14ac:dyDescent="0.3">
      <c r="B12" s="7"/>
      <c r="C12" s="11"/>
      <c r="D12" s="19"/>
      <c r="O12" s="21"/>
      <c r="P12" s="7"/>
    </row>
    <row r="13" spans="2:16" x14ac:dyDescent="0.3">
      <c r="B13" s="7"/>
      <c r="C13" s="11"/>
      <c r="D13" s="19"/>
      <c r="L13" s="114" t="s">
        <v>21</v>
      </c>
      <c r="M13" s="114"/>
      <c r="N13" s="114"/>
      <c r="O13" s="21"/>
      <c r="P13" s="7"/>
    </row>
    <row r="14" spans="2:16" x14ac:dyDescent="0.3">
      <c r="B14" s="7"/>
      <c r="C14" s="11"/>
      <c r="D14" s="19"/>
      <c r="O14" s="21"/>
      <c r="P14" s="7"/>
    </row>
    <row r="15" spans="2:16" x14ac:dyDescent="0.3">
      <c r="B15" s="7"/>
      <c r="C15" s="11"/>
      <c r="D15" s="19"/>
      <c r="O15" s="21"/>
      <c r="P15" s="7"/>
    </row>
    <row r="16" spans="2:16" x14ac:dyDescent="0.3">
      <c r="B16" s="7"/>
      <c r="C16" s="11"/>
      <c r="D16" s="19"/>
      <c r="O16" s="21"/>
      <c r="P16" s="7"/>
    </row>
    <row r="17" spans="2:16" x14ac:dyDescent="0.3">
      <c r="B17" s="7"/>
      <c r="C17" s="11"/>
      <c r="D17" s="19"/>
      <c r="O17" s="21"/>
      <c r="P17" s="7"/>
    </row>
    <row r="18" spans="2:16" x14ac:dyDescent="0.3">
      <c r="B18" s="7"/>
      <c r="C18" s="11"/>
      <c r="D18" s="2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4"/>
      <c r="P18" s="7"/>
    </row>
    <row r="19" spans="2:16" ht="21" customHeight="1" x14ac:dyDescent="0.3">
      <c r="B19" s="7"/>
      <c r="C19" s="11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7"/>
    </row>
    <row r="20" spans="2:16" ht="21" customHeight="1" thickBot="1" x14ac:dyDescent="0.45">
      <c r="B20" s="7"/>
      <c r="C20" s="11"/>
      <c r="D20" s="70" t="s">
        <v>70</v>
      </c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7"/>
    </row>
    <row r="21" spans="2:16" s="75" customFormat="1" ht="18" x14ac:dyDescent="0.35">
      <c r="B21" s="76"/>
      <c r="C21" s="77"/>
      <c r="D21" s="72"/>
      <c r="E21" s="112" t="s">
        <v>14</v>
      </c>
      <c r="F21" s="112"/>
      <c r="G21" s="112"/>
      <c r="H21" s="112"/>
      <c r="I21" s="112"/>
      <c r="J21" s="72" t="s">
        <v>75</v>
      </c>
      <c r="K21" s="72"/>
      <c r="L21" s="72"/>
      <c r="M21" s="72"/>
      <c r="N21" s="72"/>
      <c r="O21" s="78"/>
      <c r="P21" s="76"/>
    </row>
    <row r="22" spans="2:16" ht="24.75" customHeight="1" x14ac:dyDescent="0.3">
      <c r="B22" s="7"/>
      <c r="C22" s="11"/>
      <c r="D22" s="74">
        <v>1</v>
      </c>
      <c r="E22" s="110"/>
      <c r="F22" s="110"/>
      <c r="G22" s="110"/>
      <c r="H22" s="110"/>
      <c r="I22" s="110"/>
      <c r="J22" s="97"/>
      <c r="K22" s="97"/>
      <c r="L22" s="97"/>
      <c r="M22" s="97"/>
      <c r="N22" s="97"/>
      <c r="O22" s="69"/>
      <c r="P22" s="7"/>
    </row>
    <row r="23" spans="2:16" ht="24.75" customHeight="1" x14ac:dyDescent="0.3">
      <c r="B23" s="7"/>
      <c r="C23" s="11"/>
      <c r="D23" s="74">
        <v>2</v>
      </c>
      <c r="E23" s="110"/>
      <c r="F23" s="110"/>
      <c r="G23" s="110"/>
      <c r="H23" s="110"/>
      <c r="I23" s="110"/>
      <c r="J23" s="97"/>
      <c r="K23" s="97"/>
      <c r="L23" s="97"/>
      <c r="M23" s="97"/>
      <c r="N23" s="97"/>
      <c r="O23" s="69"/>
      <c r="P23" s="7"/>
    </row>
    <row r="24" spans="2:16" ht="24.75" customHeight="1" x14ac:dyDescent="0.3">
      <c r="B24" s="7"/>
      <c r="C24" s="11"/>
      <c r="D24" s="74">
        <v>3</v>
      </c>
      <c r="E24" s="110"/>
      <c r="F24" s="110"/>
      <c r="G24" s="110"/>
      <c r="H24" s="110"/>
      <c r="I24" s="110"/>
      <c r="J24" s="97"/>
      <c r="K24" s="97"/>
      <c r="L24" s="97"/>
      <c r="M24" s="97"/>
      <c r="N24" s="97"/>
      <c r="O24" s="69"/>
      <c r="P24" s="7"/>
    </row>
    <row r="25" spans="2:16" ht="24.75" customHeight="1" x14ac:dyDescent="0.3">
      <c r="B25" s="7"/>
      <c r="C25" s="11"/>
      <c r="D25" s="74">
        <v>4</v>
      </c>
      <c r="E25" s="110"/>
      <c r="F25" s="110"/>
      <c r="G25" s="110"/>
      <c r="H25" s="110"/>
      <c r="I25" s="110"/>
      <c r="J25" s="97"/>
      <c r="K25" s="97"/>
      <c r="L25" s="97"/>
      <c r="M25" s="97"/>
      <c r="N25" s="97"/>
      <c r="O25" s="69"/>
      <c r="P25" s="7"/>
    </row>
    <row r="26" spans="2:16" ht="24.75" customHeight="1" x14ac:dyDescent="0.3">
      <c r="B26" s="7"/>
      <c r="C26" s="11"/>
      <c r="D26" s="74">
        <v>5</v>
      </c>
      <c r="E26" s="110"/>
      <c r="F26" s="110"/>
      <c r="G26" s="110"/>
      <c r="H26" s="110"/>
      <c r="I26" s="110"/>
      <c r="J26" s="97"/>
      <c r="K26" s="97"/>
      <c r="L26" s="97"/>
      <c r="M26" s="97"/>
      <c r="N26" s="97"/>
      <c r="O26" s="69"/>
      <c r="P26" s="7"/>
    </row>
    <row r="27" spans="2:16" x14ac:dyDescent="0.3">
      <c r="B27" s="7"/>
      <c r="C27" s="11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7"/>
    </row>
    <row r="28" spans="2:16" ht="21.6" thickBot="1" x14ac:dyDescent="0.45">
      <c r="B28" s="7"/>
      <c r="C28" s="11"/>
      <c r="D28" s="70" t="s">
        <v>71</v>
      </c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7"/>
    </row>
    <row r="29" spans="2:16" ht="24" customHeight="1" x14ac:dyDescent="0.35">
      <c r="B29" s="7"/>
      <c r="C29" s="11"/>
      <c r="D29" s="71"/>
      <c r="E29" s="112" t="s">
        <v>14</v>
      </c>
      <c r="F29" s="112"/>
      <c r="G29" s="112"/>
      <c r="H29" s="112"/>
      <c r="I29" s="112"/>
      <c r="J29" s="72" t="s">
        <v>75</v>
      </c>
      <c r="K29" s="72"/>
      <c r="L29" s="105" t="s">
        <v>76</v>
      </c>
      <c r="M29" s="105"/>
      <c r="N29" s="105"/>
      <c r="O29" s="69"/>
      <c r="P29" s="7"/>
    </row>
    <row r="30" spans="2:16" ht="24.75" customHeight="1" x14ac:dyDescent="0.3">
      <c r="B30" s="7"/>
      <c r="C30" s="11"/>
      <c r="D30" s="74">
        <v>1</v>
      </c>
      <c r="E30" s="110"/>
      <c r="F30" s="110"/>
      <c r="G30" s="110"/>
      <c r="H30" s="110"/>
      <c r="I30" s="110"/>
      <c r="J30" s="110"/>
      <c r="K30" s="110"/>
      <c r="L30" s="111"/>
      <c r="M30" s="111"/>
      <c r="N30" s="111"/>
      <c r="O30" s="69"/>
      <c r="P30" s="7"/>
    </row>
    <row r="31" spans="2:16" ht="24.75" customHeight="1" x14ac:dyDescent="0.3">
      <c r="B31" s="7"/>
      <c r="C31" s="11"/>
      <c r="D31" s="74">
        <v>2</v>
      </c>
      <c r="E31" s="110"/>
      <c r="F31" s="110"/>
      <c r="G31" s="110"/>
      <c r="H31" s="110"/>
      <c r="I31" s="110"/>
      <c r="J31" s="110"/>
      <c r="K31" s="110"/>
      <c r="L31" s="111"/>
      <c r="M31" s="111"/>
      <c r="N31" s="111"/>
      <c r="O31" s="69"/>
      <c r="P31" s="7"/>
    </row>
    <row r="32" spans="2:16" ht="24.75" customHeight="1" x14ac:dyDescent="0.3">
      <c r="B32" s="7"/>
      <c r="C32" s="11"/>
      <c r="D32" s="74">
        <v>3</v>
      </c>
      <c r="E32" s="110"/>
      <c r="F32" s="110"/>
      <c r="G32" s="110"/>
      <c r="H32" s="110"/>
      <c r="I32" s="110"/>
      <c r="J32" s="110"/>
      <c r="K32" s="110"/>
      <c r="L32" s="111"/>
      <c r="M32" s="111"/>
      <c r="N32" s="111"/>
      <c r="O32" s="69"/>
      <c r="P32" s="7"/>
    </row>
    <row r="33" spans="2:16" ht="24.75" customHeight="1" x14ac:dyDescent="0.3">
      <c r="B33" s="7"/>
      <c r="C33" s="11"/>
      <c r="D33" s="74">
        <v>4</v>
      </c>
      <c r="E33" s="110"/>
      <c r="F33" s="110"/>
      <c r="G33" s="110"/>
      <c r="H33" s="110"/>
      <c r="I33" s="110"/>
      <c r="J33" s="110"/>
      <c r="K33" s="110"/>
      <c r="L33" s="111"/>
      <c r="M33" s="111"/>
      <c r="N33" s="111"/>
      <c r="O33" s="69"/>
      <c r="P33" s="7"/>
    </row>
    <row r="34" spans="2:16" ht="24.75" customHeight="1" x14ac:dyDescent="0.3">
      <c r="B34" s="7"/>
      <c r="C34" s="11"/>
      <c r="D34" s="74">
        <v>5</v>
      </c>
      <c r="E34" s="110"/>
      <c r="F34" s="110"/>
      <c r="G34" s="110"/>
      <c r="H34" s="110"/>
      <c r="I34" s="110"/>
      <c r="J34" s="110"/>
      <c r="K34" s="110"/>
      <c r="L34" s="111"/>
      <c r="M34" s="111"/>
      <c r="N34" s="111"/>
      <c r="O34" s="69"/>
      <c r="P34" s="7"/>
    </row>
    <row r="35" spans="2:16" x14ac:dyDescent="0.3">
      <c r="B35" s="7"/>
      <c r="C35" s="11"/>
      <c r="D35" s="74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7"/>
    </row>
    <row r="36" spans="2:16" x14ac:dyDescent="0.3">
      <c r="B36" s="7"/>
      <c r="C36" s="11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7"/>
    </row>
    <row r="37" spans="2:16" ht="21.6" thickBot="1" x14ac:dyDescent="0.45">
      <c r="B37" s="7"/>
      <c r="C37" s="11"/>
      <c r="D37" s="70" t="s">
        <v>73</v>
      </c>
      <c r="E37" s="69"/>
      <c r="F37" s="69"/>
      <c r="G37" s="69"/>
      <c r="H37" s="69"/>
      <c r="I37" s="69"/>
      <c r="J37" s="109" t="s">
        <v>78</v>
      </c>
      <c r="K37" s="109"/>
      <c r="L37" s="107">
        <v>45440</v>
      </c>
      <c r="M37" s="108"/>
      <c r="N37" s="108"/>
      <c r="O37" s="69"/>
      <c r="P37" s="7"/>
    </row>
    <row r="38" spans="2:16" s="75" customFormat="1" ht="18" x14ac:dyDescent="0.35">
      <c r="B38" s="76"/>
      <c r="C38" s="77"/>
      <c r="D38" s="72"/>
      <c r="E38" s="106" t="s">
        <v>74</v>
      </c>
      <c r="F38" s="106"/>
      <c r="G38" s="106"/>
      <c r="H38" s="106"/>
      <c r="I38" s="106"/>
      <c r="J38" s="73" t="s">
        <v>3</v>
      </c>
      <c r="K38" s="73" t="s">
        <v>4</v>
      </c>
      <c r="L38" s="105" t="s">
        <v>75</v>
      </c>
      <c r="M38" s="105"/>
      <c r="N38" s="105"/>
      <c r="O38" s="78"/>
      <c r="P38" s="76"/>
    </row>
    <row r="39" spans="2:16" ht="22.5" customHeight="1" x14ac:dyDescent="0.3">
      <c r="B39" s="7"/>
      <c r="C39" s="11"/>
      <c r="D39" s="74">
        <v>1</v>
      </c>
      <c r="E39" s="104" t="s">
        <v>33</v>
      </c>
      <c r="F39" s="104"/>
      <c r="G39" s="104"/>
      <c r="H39" s="104"/>
      <c r="I39" s="104"/>
      <c r="J39" s="56">
        <v>1</v>
      </c>
      <c r="K39" s="79" t="s">
        <v>28</v>
      </c>
      <c r="L39" s="113" t="s">
        <v>79</v>
      </c>
      <c r="M39" s="113"/>
      <c r="N39" s="113"/>
      <c r="O39" s="69"/>
      <c r="P39" s="7"/>
    </row>
    <row r="40" spans="2:16" ht="22.5" customHeight="1" x14ac:dyDescent="0.3">
      <c r="B40" s="7"/>
      <c r="C40" s="11"/>
      <c r="D40" s="74">
        <v>2</v>
      </c>
      <c r="E40" s="104" t="s">
        <v>42</v>
      </c>
      <c r="F40" s="104" t="s">
        <v>42</v>
      </c>
      <c r="G40" s="104" t="s">
        <v>42</v>
      </c>
      <c r="H40" s="104" t="s">
        <v>42</v>
      </c>
      <c r="I40" s="104" t="s">
        <v>42</v>
      </c>
      <c r="J40" s="56">
        <v>2</v>
      </c>
      <c r="K40" s="79" t="s">
        <v>43</v>
      </c>
      <c r="L40" s="103" t="s">
        <v>79</v>
      </c>
      <c r="M40" s="103"/>
      <c r="N40" s="103"/>
      <c r="O40" s="69"/>
      <c r="P40" s="7"/>
    </row>
    <row r="41" spans="2:16" ht="22.5" customHeight="1" x14ac:dyDescent="0.3">
      <c r="B41" s="7"/>
      <c r="C41" s="11"/>
      <c r="D41" s="74">
        <v>3</v>
      </c>
      <c r="E41" s="104" t="s">
        <v>44</v>
      </c>
      <c r="F41" s="104" t="s">
        <v>44</v>
      </c>
      <c r="G41" s="104" t="s">
        <v>44</v>
      </c>
      <c r="H41" s="104" t="s">
        <v>44</v>
      </c>
      <c r="I41" s="104" t="s">
        <v>44</v>
      </c>
      <c r="J41" s="56">
        <v>1</v>
      </c>
      <c r="K41" s="79" t="s">
        <v>45</v>
      </c>
      <c r="L41" s="103" t="s">
        <v>79</v>
      </c>
      <c r="M41" s="103"/>
      <c r="N41" s="103"/>
      <c r="O41" s="69"/>
      <c r="P41" s="7"/>
    </row>
    <row r="42" spans="2:16" ht="22.5" customHeight="1" x14ac:dyDescent="0.3">
      <c r="B42" s="7"/>
      <c r="C42" s="11"/>
      <c r="D42" s="74">
        <v>4</v>
      </c>
      <c r="E42" s="104" t="s">
        <v>26</v>
      </c>
      <c r="F42" s="104" t="s">
        <v>26</v>
      </c>
      <c r="G42" s="104" t="s">
        <v>26</v>
      </c>
      <c r="H42" s="104" t="s">
        <v>26</v>
      </c>
      <c r="I42" s="104" t="s">
        <v>26</v>
      </c>
      <c r="J42" s="56">
        <v>2</v>
      </c>
      <c r="K42" s="79" t="s">
        <v>36</v>
      </c>
      <c r="L42" s="103" t="s">
        <v>79</v>
      </c>
      <c r="M42" s="103"/>
      <c r="N42" s="103"/>
      <c r="O42" s="69"/>
      <c r="P42" s="7"/>
    </row>
    <row r="43" spans="2:16" ht="22.5" customHeight="1" x14ac:dyDescent="0.3">
      <c r="B43" s="7"/>
      <c r="C43" s="11"/>
      <c r="D43" s="74">
        <v>5</v>
      </c>
      <c r="E43" s="104" t="s">
        <v>46</v>
      </c>
      <c r="F43" s="104" t="s">
        <v>46</v>
      </c>
      <c r="G43" s="104" t="s">
        <v>46</v>
      </c>
      <c r="H43" s="104" t="s">
        <v>46</v>
      </c>
      <c r="I43" s="104" t="s">
        <v>46</v>
      </c>
      <c r="J43" s="56">
        <v>1</v>
      </c>
      <c r="K43" s="79" t="s">
        <v>39</v>
      </c>
      <c r="L43" s="103" t="s">
        <v>79</v>
      </c>
      <c r="M43" s="103"/>
      <c r="N43" s="103"/>
      <c r="O43" s="69"/>
      <c r="P43" s="7"/>
    </row>
    <row r="44" spans="2:16" ht="22.5" customHeight="1" x14ac:dyDescent="0.3">
      <c r="B44" s="7"/>
      <c r="C44" s="11"/>
      <c r="D44" s="74">
        <v>6</v>
      </c>
      <c r="E44" s="104" t="s">
        <v>26</v>
      </c>
      <c r="F44" s="104" t="s">
        <v>26</v>
      </c>
      <c r="G44" s="104" t="s">
        <v>26</v>
      </c>
      <c r="H44" s="104" t="s">
        <v>26</v>
      </c>
      <c r="I44" s="104" t="s">
        <v>26</v>
      </c>
      <c r="J44" s="56">
        <v>1</v>
      </c>
      <c r="K44" s="79" t="s">
        <v>47</v>
      </c>
      <c r="L44" s="103" t="s">
        <v>79</v>
      </c>
      <c r="M44" s="103"/>
      <c r="N44" s="103"/>
      <c r="O44" s="69"/>
      <c r="P44" s="7"/>
    </row>
    <row r="45" spans="2:16" ht="22.5" customHeight="1" x14ac:dyDescent="0.3">
      <c r="B45" s="7"/>
      <c r="C45" s="11"/>
      <c r="D45" s="74">
        <v>7</v>
      </c>
      <c r="E45" s="104" t="s">
        <v>29</v>
      </c>
      <c r="F45" s="104" t="s">
        <v>29</v>
      </c>
      <c r="G45" s="104" t="s">
        <v>29</v>
      </c>
      <c r="H45" s="104" t="s">
        <v>29</v>
      </c>
      <c r="I45" s="104" t="s">
        <v>29</v>
      </c>
      <c r="J45" s="56">
        <v>1</v>
      </c>
      <c r="K45" s="79" t="s">
        <v>48</v>
      </c>
      <c r="L45" s="103" t="s">
        <v>79</v>
      </c>
      <c r="M45" s="103"/>
      <c r="N45" s="103"/>
      <c r="O45" s="69"/>
      <c r="P45" s="7"/>
    </row>
    <row r="46" spans="2:16" ht="22.5" customHeight="1" x14ac:dyDescent="0.3">
      <c r="B46" s="7"/>
      <c r="C46" s="11"/>
      <c r="D46" s="74">
        <v>8</v>
      </c>
      <c r="E46" s="104" t="s">
        <v>49</v>
      </c>
      <c r="F46" s="104" t="s">
        <v>49</v>
      </c>
      <c r="G46" s="104" t="s">
        <v>49</v>
      </c>
      <c r="H46" s="104" t="s">
        <v>49</v>
      </c>
      <c r="I46" s="104" t="s">
        <v>49</v>
      </c>
      <c r="J46" s="56">
        <v>20</v>
      </c>
      <c r="K46" s="79" t="s">
        <v>50</v>
      </c>
      <c r="L46" s="103" t="s">
        <v>79</v>
      </c>
      <c r="M46" s="103"/>
      <c r="N46" s="103"/>
      <c r="O46" s="69"/>
      <c r="P46" s="7"/>
    </row>
    <row r="47" spans="2:16" ht="22.5" customHeight="1" x14ac:dyDescent="0.3">
      <c r="B47" s="7"/>
      <c r="C47" s="11"/>
      <c r="D47" s="74">
        <v>9</v>
      </c>
      <c r="E47" s="104" t="s">
        <v>51</v>
      </c>
      <c r="F47" s="104" t="s">
        <v>51</v>
      </c>
      <c r="G47" s="104" t="s">
        <v>51</v>
      </c>
      <c r="H47" s="104" t="s">
        <v>51</v>
      </c>
      <c r="I47" s="104" t="s">
        <v>51</v>
      </c>
      <c r="J47" s="56">
        <v>2</v>
      </c>
      <c r="K47" s="79" t="s">
        <v>52</v>
      </c>
      <c r="L47" s="103" t="s">
        <v>79</v>
      </c>
      <c r="M47" s="103"/>
      <c r="N47" s="103"/>
      <c r="O47" s="69"/>
      <c r="P47" s="7"/>
    </row>
    <row r="48" spans="2:16" ht="22.5" customHeight="1" x14ac:dyDescent="0.3">
      <c r="B48" s="7"/>
      <c r="C48" s="11"/>
      <c r="D48" s="74">
        <v>10</v>
      </c>
      <c r="E48" s="104" t="s">
        <v>30</v>
      </c>
      <c r="F48" s="104" t="s">
        <v>30</v>
      </c>
      <c r="G48" s="104" t="s">
        <v>30</v>
      </c>
      <c r="H48" s="104" t="s">
        <v>30</v>
      </c>
      <c r="I48" s="104" t="s">
        <v>30</v>
      </c>
      <c r="J48" s="56">
        <v>1</v>
      </c>
      <c r="K48" s="79" t="s">
        <v>41</v>
      </c>
      <c r="L48" s="103" t="s">
        <v>79</v>
      </c>
      <c r="M48" s="103"/>
      <c r="N48" s="103"/>
      <c r="O48" s="69"/>
      <c r="P48" s="7"/>
    </row>
    <row r="49" spans="2:16" ht="22.5" customHeight="1" x14ac:dyDescent="0.3">
      <c r="B49" s="7"/>
      <c r="C49" s="11"/>
      <c r="D49" s="74">
        <v>11</v>
      </c>
      <c r="E49" s="104" t="s">
        <v>26</v>
      </c>
      <c r="F49" s="104" t="s">
        <v>26</v>
      </c>
      <c r="G49" s="104" t="s">
        <v>26</v>
      </c>
      <c r="H49" s="104" t="s">
        <v>26</v>
      </c>
      <c r="I49" s="104" t="s">
        <v>26</v>
      </c>
      <c r="J49" s="56">
        <v>1</v>
      </c>
      <c r="K49" s="79" t="s">
        <v>54</v>
      </c>
      <c r="L49" s="103" t="s">
        <v>79</v>
      </c>
      <c r="M49" s="103"/>
      <c r="N49" s="103"/>
      <c r="O49" s="69"/>
      <c r="P49" s="7"/>
    </row>
    <row r="50" spans="2:16" ht="22.5" customHeight="1" x14ac:dyDescent="0.3">
      <c r="B50" s="7"/>
      <c r="C50" s="11"/>
      <c r="D50" s="74">
        <v>12</v>
      </c>
      <c r="E50" s="104" t="s">
        <v>29</v>
      </c>
      <c r="F50" s="104" t="s">
        <v>29</v>
      </c>
      <c r="G50" s="104" t="s">
        <v>29</v>
      </c>
      <c r="H50" s="104" t="s">
        <v>29</v>
      </c>
      <c r="I50" s="104" t="s">
        <v>29</v>
      </c>
      <c r="J50" s="56">
        <v>1</v>
      </c>
      <c r="K50" s="79" t="s">
        <v>55</v>
      </c>
      <c r="L50" s="103" t="s">
        <v>79</v>
      </c>
      <c r="M50" s="103"/>
      <c r="N50" s="103"/>
      <c r="O50" s="69"/>
      <c r="P50" s="7"/>
    </row>
    <row r="51" spans="2:16" ht="22.5" customHeight="1" x14ac:dyDescent="0.3">
      <c r="B51" s="7"/>
      <c r="C51" s="11"/>
      <c r="D51" s="74">
        <v>13</v>
      </c>
      <c r="E51" s="104" t="s">
        <v>57</v>
      </c>
      <c r="F51" s="104" t="s">
        <v>57</v>
      </c>
      <c r="G51" s="104" t="s">
        <v>57</v>
      </c>
      <c r="H51" s="104" t="s">
        <v>57</v>
      </c>
      <c r="I51" s="104" t="s">
        <v>57</v>
      </c>
      <c r="J51" s="56" t="s">
        <v>77</v>
      </c>
      <c r="K51" s="79" t="s">
        <v>58</v>
      </c>
      <c r="L51" s="103" t="s">
        <v>79</v>
      </c>
      <c r="M51" s="103"/>
      <c r="N51" s="103"/>
      <c r="O51" s="69"/>
      <c r="P51" s="7"/>
    </row>
    <row r="52" spans="2:16" ht="22.5" customHeight="1" x14ac:dyDescent="0.3">
      <c r="B52" s="7"/>
      <c r="C52" s="11"/>
      <c r="D52" s="74">
        <v>14</v>
      </c>
      <c r="E52" s="104" t="s">
        <v>56</v>
      </c>
      <c r="F52" s="104" t="s">
        <v>56</v>
      </c>
      <c r="G52" s="104" t="s">
        <v>56</v>
      </c>
      <c r="H52" s="104" t="s">
        <v>56</v>
      </c>
      <c r="I52" s="104" t="s">
        <v>56</v>
      </c>
      <c r="J52" s="56">
        <v>1</v>
      </c>
      <c r="K52" s="79" t="s">
        <v>59</v>
      </c>
      <c r="L52" s="103" t="s">
        <v>79</v>
      </c>
      <c r="M52" s="103"/>
      <c r="N52" s="103"/>
      <c r="O52" s="69"/>
      <c r="P52" s="7"/>
    </row>
    <row r="53" spans="2:16" ht="22.5" customHeight="1" x14ac:dyDescent="0.3">
      <c r="B53" s="7"/>
      <c r="C53" s="11"/>
      <c r="D53" s="74">
        <v>15</v>
      </c>
      <c r="E53" s="104" t="s">
        <v>27</v>
      </c>
      <c r="F53" s="104" t="s">
        <v>27</v>
      </c>
      <c r="G53" s="104" t="s">
        <v>27</v>
      </c>
      <c r="H53" s="104" t="s">
        <v>27</v>
      </c>
      <c r="I53" s="104" t="s">
        <v>27</v>
      </c>
      <c r="J53" s="56">
        <v>2</v>
      </c>
      <c r="K53" s="79" t="s">
        <v>63</v>
      </c>
      <c r="L53" s="103" t="s">
        <v>79</v>
      </c>
      <c r="M53" s="103"/>
      <c r="N53" s="103"/>
      <c r="O53" s="69"/>
      <c r="P53" s="7"/>
    </row>
    <row r="54" spans="2:16" ht="9" customHeight="1" thickBot="1" x14ac:dyDescent="0.35">
      <c r="B54" s="7"/>
      <c r="C54" s="25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26"/>
    </row>
    <row r="55" spans="2:16" ht="6.75" customHeight="1" x14ac:dyDescent="0.3"/>
    <row r="56" spans="2:16" ht="32.25" customHeight="1" x14ac:dyDescent="0.3"/>
    <row r="61" spans="2:16" ht="35.25" customHeight="1" x14ac:dyDescent="0.3"/>
    <row r="62" spans="2:16" ht="6" customHeight="1" x14ac:dyDescent="0.3"/>
    <row r="65" spans="11:18" ht="3.75" customHeight="1" x14ac:dyDescent="0.3"/>
    <row r="66" spans="11:18" x14ac:dyDescent="0.3">
      <c r="K66" s="68"/>
      <c r="L66" s="68"/>
      <c r="M66" s="68"/>
      <c r="N66" s="68"/>
      <c r="O66" s="68"/>
      <c r="P66" s="68"/>
      <c r="Q66" s="68"/>
      <c r="R66" s="68"/>
    </row>
    <row r="67" spans="11:18" x14ac:dyDescent="0.3">
      <c r="K67" s="68"/>
      <c r="L67" s="68"/>
      <c r="M67" s="68"/>
      <c r="N67" s="68"/>
      <c r="O67" s="68"/>
      <c r="P67" s="68"/>
      <c r="Q67" s="68"/>
      <c r="R67" s="68"/>
    </row>
    <row r="68" spans="11:18" x14ac:dyDescent="0.3">
      <c r="K68" s="68"/>
      <c r="L68" s="68"/>
      <c r="M68" s="68"/>
      <c r="N68" s="68"/>
      <c r="O68" s="68"/>
      <c r="P68" s="68"/>
      <c r="Q68" s="68"/>
      <c r="R68" s="68"/>
    </row>
    <row r="69" spans="11:18" x14ac:dyDescent="0.3">
      <c r="K69" s="68"/>
      <c r="L69" s="68"/>
      <c r="M69" s="68"/>
      <c r="N69" s="68"/>
      <c r="O69" s="68"/>
      <c r="P69" s="68"/>
      <c r="Q69" s="68"/>
      <c r="R69" s="68"/>
    </row>
    <row r="70" spans="11:18" x14ac:dyDescent="0.3">
      <c r="K70" s="68"/>
      <c r="L70" s="68"/>
      <c r="M70" s="68"/>
      <c r="N70" s="68"/>
      <c r="O70" s="68"/>
      <c r="P70" s="68"/>
      <c r="Q70" s="68"/>
      <c r="R70" s="68"/>
    </row>
    <row r="71" spans="11:18" x14ac:dyDescent="0.3">
      <c r="K71" s="68"/>
      <c r="L71" s="68"/>
      <c r="M71" s="68"/>
      <c r="N71" s="68"/>
      <c r="O71" s="68"/>
      <c r="P71" s="68"/>
      <c r="Q71" s="68"/>
      <c r="R71" s="68"/>
    </row>
    <row r="72" spans="11:18" ht="9" customHeight="1" x14ac:dyDescent="0.3">
      <c r="K72" s="68"/>
      <c r="L72" s="68"/>
      <c r="M72" s="68"/>
      <c r="N72" s="68"/>
      <c r="O72" s="68"/>
      <c r="P72" s="68"/>
      <c r="Q72" s="68"/>
      <c r="R72" s="68"/>
    </row>
    <row r="73" spans="11:18" x14ac:dyDescent="0.3">
      <c r="K73" s="68"/>
      <c r="L73" s="68"/>
      <c r="M73" s="68"/>
      <c r="N73" s="68"/>
      <c r="O73" s="68"/>
      <c r="P73" s="68"/>
      <c r="Q73" s="68"/>
      <c r="R73" s="68"/>
    </row>
    <row r="74" spans="11:18" x14ac:dyDescent="0.3">
      <c r="K74" s="68"/>
      <c r="L74" s="68"/>
      <c r="M74" s="68"/>
      <c r="N74" s="68"/>
      <c r="O74" s="68"/>
      <c r="P74" s="68"/>
      <c r="Q74" s="68"/>
      <c r="R74" s="68"/>
    </row>
    <row r="75" spans="11:18" x14ac:dyDescent="0.3">
      <c r="K75" s="68"/>
      <c r="L75" s="68"/>
      <c r="M75" s="68"/>
      <c r="N75" s="68"/>
      <c r="O75" s="68"/>
      <c r="P75" s="68"/>
      <c r="Q75" s="68"/>
      <c r="R75" s="68"/>
    </row>
    <row r="76" spans="11:18" x14ac:dyDescent="0.3">
      <c r="K76" s="68"/>
      <c r="L76" s="68"/>
      <c r="M76" s="68"/>
      <c r="N76" s="68"/>
      <c r="O76" s="68"/>
      <c r="P76" s="68"/>
      <c r="Q76" s="68"/>
      <c r="R76" s="68"/>
    </row>
    <row r="77" spans="11:18" x14ac:dyDescent="0.3">
      <c r="K77" s="68"/>
      <c r="L77" s="68"/>
      <c r="M77" s="68"/>
      <c r="N77" s="68"/>
      <c r="O77" s="68"/>
      <c r="P77" s="68"/>
      <c r="Q77" s="68"/>
      <c r="R77" s="68"/>
    </row>
    <row r="78" spans="11:18" x14ac:dyDescent="0.3">
      <c r="K78" s="68"/>
      <c r="L78" s="68"/>
      <c r="M78" s="68"/>
      <c r="N78" s="68"/>
      <c r="O78" s="68"/>
      <c r="P78" s="68"/>
      <c r="Q78" s="68"/>
      <c r="R78" s="68"/>
    </row>
    <row r="79" spans="11:18" x14ac:dyDescent="0.3">
      <c r="K79" s="68"/>
      <c r="L79" s="68"/>
      <c r="M79" s="68"/>
      <c r="N79" s="68"/>
      <c r="O79" s="68"/>
      <c r="P79" s="68"/>
      <c r="Q79" s="68"/>
      <c r="R79" s="68"/>
    </row>
    <row r="80" spans="11:18" x14ac:dyDescent="0.3">
      <c r="K80" s="68"/>
      <c r="L80" s="68"/>
      <c r="M80" s="68"/>
      <c r="N80" s="68"/>
      <c r="O80" s="68"/>
      <c r="P80" s="68"/>
      <c r="Q80" s="68"/>
      <c r="R80" s="68"/>
    </row>
    <row r="81" spans="11:18" x14ac:dyDescent="0.3">
      <c r="K81" s="68"/>
      <c r="L81" s="68"/>
      <c r="M81" s="68"/>
      <c r="N81" s="68"/>
      <c r="O81" s="68"/>
      <c r="P81" s="68"/>
      <c r="Q81" s="68"/>
      <c r="R81" s="68"/>
    </row>
    <row r="82" spans="11:18" x14ac:dyDescent="0.3">
      <c r="K82" s="68"/>
      <c r="L82" s="68"/>
      <c r="M82" s="68"/>
      <c r="N82" s="68"/>
      <c r="O82" s="68"/>
      <c r="P82" s="68"/>
      <c r="Q82" s="68"/>
      <c r="R82" s="68"/>
    </row>
    <row r="83" spans="11:18" x14ac:dyDescent="0.3">
      <c r="K83" s="68"/>
      <c r="L83" s="68"/>
      <c r="M83" s="68"/>
      <c r="N83" s="68"/>
      <c r="O83" s="68"/>
      <c r="P83" s="68"/>
      <c r="Q83" s="68"/>
      <c r="R83" s="68"/>
    </row>
    <row r="84" spans="11:18" x14ac:dyDescent="0.3">
      <c r="K84" s="68"/>
      <c r="L84" s="68"/>
      <c r="M84" s="68"/>
      <c r="N84" s="68"/>
      <c r="O84" s="68"/>
      <c r="P84" s="68"/>
      <c r="Q84" s="68"/>
      <c r="R84" s="68"/>
    </row>
  </sheetData>
  <mergeCells count="68">
    <mergeCell ref="L13:N13"/>
    <mergeCell ref="L29:N29"/>
    <mergeCell ref="D3:J3"/>
    <mergeCell ref="G5:H5"/>
    <mergeCell ref="G6:H6"/>
    <mergeCell ref="L10:L11"/>
    <mergeCell ref="N10:N11"/>
    <mergeCell ref="E21:I21"/>
    <mergeCell ref="E22:I22"/>
    <mergeCell ref="J22:N22"/>
    <mergeCell ref="E25:I25"/>
    <mergeCell ref="E26:I26"/>
    <mergeCell ref="J25:N25"/>
    <mergeCell ref="J26:N26"/>
    <mergeCell ref="E23:I23"/>
    <mergeCell ref="E24:I24"/>
    <mergeCell ref="E48:I48"/>
    <mergeCell ref="E51:I51"/>
    <mergeCell ref="E30:I30"/>
    <mergeCell ref="E31:I31"/>
    <mergeCell ref="E32:I32"/>
    <mergeCell ref="E33:I33"/>
    <mergeCell ref="E34:I34"/>
    <mergeCell ref="E43:I43"/>
    <mergeCell ref="J32:K32"/>
    <mergeCell ref="J33:K33"/>
    <mergeCell ref="J34:K34"/>
    <mergeCell ref="L39:N39"/>
    <mergeCell ref="L40:N40"/>
    <mergeCell ref="L32:N32"/>
    <mergeCell ref="L33:N33"/>
    <mergeCell ref="L34:N34"/>
    <mergeCell ref="J30:K30"/>
    <mergeCell ref="J31:K31"/>
    <mergeCell ref="L30:N30"/>
    <mergeCell ref="L31:N31"/>
    <mergeCell ref="E29:I29"/>
    <mergeCell ref="J23:N23"/>
    <mergeCell ref="J24:N24"/>
    <mergeCell ref="E53:I53"/>
    <mergeCell ref="L53:N53"/>
    <mergeCell ref="L48:N48"/>
    <mergeCell ref="E49:I49"/>
    <mergeCell ref="L49:N49"/>
    <mergeCell ref="E50:I50"/>
    <mergeCell ref="L50:N50"/>
    <mergeCell ref="L37:N37"/>
    <mergeCell ref="J37:K37"/>
    <mergeCell ref="L51:N51"/>
    <mergeCell ref="E52:I52"/>
    <mergeCell ref="L52:N52"/>
    <mergeCell ref="L45:N45"/>
    <mergeCell ref="E46:I46"/>
    <mergeCell ref="L46:N46"/>
    <mergeCell ref="E47:I47"/>
    <mergeCell ref="L47:N47"/>
    <mergeCell ref="L38:N38"/>
    <mergeCell ref="E38:I38"/>
    <mergeCell ref="E41:I41"/>
    <mergeCell ref="L41:N41"/>
    <mergeCell ref="E42:I42"/>
    <mergeCell ref="L42:N42"/>
    <mergeCell ref="L43:N43"/>
    <mergeCell ref="E44:I44"/>
    <mergeCell ref="L44:N44"/>
    <mergeCell ref="E45:I45"/>
    <mergeCell ref="E39:I39"/>
    <mergeCell ref="E40:I40"/>
  </mergeCells>
  <conditionalFormatting sqref="K39">
    <cfRule type="containsText" dxfId="3" priority="5" operator="containsText" text="RECIBIDO">
      <formula>NOT(ISERROR(SEARCH("RECIBIDO",K39)))</formula>
    </cfRule>
  </conditionalFormatting>
  <conditionalFormatting sqref="K39">
    <cfRule type="containsText" dxfId="2" priority="4" operator="containsText" text="PENDIENTE">
      <formula>NOT(ISERROR(SEARCH("PENDIENTE",K39)))</formula>
    </cfRule>
  </conditionalFormatting>
  <conditionalFormatting sqref="K40:K53">
    <cfRule type="containsText" dxfId="1" priority="1" operator="containsText" text="PENDIENTE">
      <formula>NOT(ISERROR(SEARCH("PENDIENTE",K40)))</formula>
    </cfRule>
  </conditionalFormatting>
  <conditionalFormatting sqref="K40:K53">
    <cfRule type="containsText" dxfId="0" priority="2" operator="containsText" text="RECIBIDO">
      <formula>NOT(ISERROR(SEARCH("RECIBIDO",K40)))</formula>
    </cfRule>
  </conditionalFormatting>
  <pageMargins left="0.7" right="0.7" top="0.75" bottom="0.75" header="0.3" footer="0.3"/>
  <pageSetup paperSize="9"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OT 000 - EQP - SERIE</vt:lpstr>
      <vt:lpstr>PVG</vt:lpstr>
      <vt:lpstr>LOG</vt:lpstr>
      <vt:lpstr>REPORTE CURVA S</vt:lpstr>
      <vt:lpstr>'OT 000 - EQP - SERIE'!Área_de_impresión</vt:lpstr>
      <vt:lpstr>'REPORTE CURVA S'!Área_de_impresión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Ignacio Urriola</dc:creator>
  <cp:keywords/>
  <dc:description/>
  <cp:lastModifiedBy>Planificación</cp:lastModifiedBy>
  <cp:revision/>
  <cp:lastPrinted>2024-05-31T13:35:52Z</cp:lastPrinted>
  <dcterms:created xsi:type="dcterms:W3CDTF">2015-06-05T18:19:34Z</dcterms:created>
  <dcterms:modified xsi:type="dcterms:W3CDTF">2024-07-23T13:48:15Z</dcterms:modified>
  <cp:category/>
  <cp:contentStatus/>
</cp:coreProperties>
</file>