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Documents\5AHWII\SWP\CCC_Projekt\Ferienspass\"/>
    </mc:Choice>
  </mc:AlternateContent>
  <xr:revisionPtr revIDLastSave="0" documentId="13_ncr:1_{7EB3B47A-EB4F-4EA0-BE52-6CE94F0320E1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0" i="1"/>
  <c r="M9" i="1" l="1"/>
  <c r="N9" i="1" s="1"/>
  <c r="M10" i="1"/>
  <c r="N10" i="1" s="1"/>
  <c r="M11" i="1"/>
  <c r="N11" i="1" s="1"/>
  <c r="M12" i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8" i="1"/>
  <c r="N8" i="1" s="1"/>
  <c r="B39" i="1"/>
  <c r="B38" i="1"/>
  <c r="C38" i="1" l="1"/>
  <c r="D38" i="1" s="1"/>
  <c r="E38" i="1" s="1"/>
  <c r="F38" i="1" s="1"/>
  <c r="G38" i="1" s="1"/>
  <c r="H38" i="1" s="1"/>
  <c r="I38" i="1" s="1"/>
  <c r="J38" i="1" s="1"/>
  <c r="K38" i="1" s="1"/>
  <c r="L38" i="1" s="1"/>
  <c r="G3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8" i="1"/>
  <c r="N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<sst xmlns="http://schemas.openxmlformats.org/spreadsheetml/2006/main" count="19" uniqueCount="19">
  <si>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</si>
  <si>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</si>
  <si>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</si>
  <si>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</si>
  <si>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</si>
  <si>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</si>
  <si>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</si>
  <si>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</si>
  <si>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</si>
  <si>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</si>
  <si>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</si>
  <si>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</si>
  <si>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</si>
  <si>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Admin-Kurssuche</t>
  </si>
  <si>
    <t>Admin-Usersuche</t>
  </si>
  <si>
    <t>Admin-User anzeigen, bearbeiten</t>
  </si>
  <si>
    <t>User-Kind anmelden</t>
  </si>
  <si>
    <t>Admin-Teilnehmer anzeigen, entfernen</t>
  </si>
  <si>
    <t>User-Warenkorb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</si>
</sst>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  <border>
      <left style="medium">
        <color auto="1"/>
      </left>
      <right/>
      <top/>
      <bottom/>
      <diagonal/>
    </border>
    <border>
      <left/>
      <right style="dashed">
        <color theme="4" tint="-0.499984740745262"/>
      </right>
      <top/>
      <bottom style="thin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  <border>
      <left/>
      <right/>
      <top/>
      <bottom style="dashed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9" fontId="1" fillId="0" borderId="24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14" fontId="5" fillId="4" borderId="33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3" borderId="34" xfId="0" applyFont="1" applyFill="1" applyBorder="1" applyAlignment="1">
      <alignment horizontal="center" vertical="center" wrapText="1"/>
    </xf>
    <xf numFmtId="1" fontId="1" fillId="6" borderId="35" xfId="0" applyNumberFormat="1" applyFont="1" applyFill="1" applyBorder="1" applyAlignment="1">
      <alignment horizontal="center" vertical="center"/>
    </xf>
    <xf numFmtId="1" fontId="1" fillId="7" borderId="35" xfId="0" applyNumberFormat="1" applyFont="1" applyFill="1" applyBorder="1" applyAlignment="1">
      <alignment horizontal="center" vertical="center"/>
    </xf>
    <xf numFmtId="1" fontId="1" fillId="6" borderId="36" xfId="0" applyNumberFormat="1" applyFont="1" applyFill="1" applyBorder="1" applyAlignment="1">
      <alignment horizontal="center" vertical="center"/>
    </xf>
    <xf numFmtId="1" fontId="1" fillId="7" borderId="36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Iteration'!$B$38:$L$38</c:f>
              <c:numCache>
                <c:formatCode>General</c:formatCode>
                <c:ptCount val="6"/>
                <c:pt idx="0">
                  <c:v>141</c:v>
                </c:pt>
                <c:pt idx="1">
                  <c:v>75.611111111111114</c:v>
                </c:pt>
                <c:pt idx="2">
                  <c:v>38.611111111111114</c:v>
                </c:pt>
                <c:pt idx="3">
                  <c:v>0.61111111111111427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Iteration'!$B$39:$L$39</c:f>
              <c:numCache>
                <c:formatCode>General</c:formatCode>
                <c:ptCount val="6"/>
                <c:pt idx="0">
                  <c:v>141</c:v>
                </c:pt>
                <c:pt idx="1">
                  <c:v>94</c:v>
                </c:pt>
                <c:pt idx="2">
                  <c:v>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Iteration'!$B$38:$L$38</c:f>
              <c:numCache>
                <c:formatCode>General</c:formatCode>
                <c:ptCount val="6"/>
                <c:pt idx="0">
                  <c:v>141</c:v>
                </c:pt>
                <c:pt idx="1">
                  <c:v>75.611111111111114</c:v>
                </c:pt>
                <c:pt idx="2">
                  <c:v>38.611111111111114</c:v>
                </c:pt>
                <c:pt idx="3">
                  <c:v>0.61111111111111427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Iteration'!$B$39:$L$39</c:f>
              <c:numCache>
                <c:formatCode>General</c:formatCode>
                <c:ptCount val="6"/>
                <c:pt idx="0">
                  <c:v>141</c:v>
                </c:pt>
                <c:pt idx="1">
                  <c:v>94</c:v>
                </c:pt>
                <c:pt idx="2">
                  <c:v>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65485</xdr:colOff>
      <xdr:row>0</xdr:row>
      <xdr:rowOff>209552</xdr:rowOff>
    </xdr:from>
    <xdr:to>
      <xdr:col>13</xdr:col>
      <xdr:colOff>2125265</xdr:colOff>
      <xdr:row>4</xdr:row>
      <xdr:rowOff>392907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D17" sqref="D17"/>
    </sheetView>
  </sheetViews>
  <sheetFormatPr baseColWidth="10" defaultColWidth="8.86328125" defaultRowHeight="14.25" x14ac:dyDescent="0.45"/>
  <cols>
    <col min="1" max="1" width="70.73046875" customWidth="1"/>
    <col min="2" max="2" width="15.73046875" customWidth="1"/>
    <col min="3" max="3" width="5.73046875" customWidth="1"/>
    <col min="4" max="4" width="6.1328125" customWidth="1"/>
    <col min="5" max="7" width="5.73046875" customWidth="1"/>
    <col min="8" max="12" width="5.73046875" hidden="1" customWidth="1"/>
    <col min="13" max="13" width="8.86328125" customWidth="1"/>
    <col min="14" max="14" width="30.6640625" customWidth="1"/>
  </cols>
  <sheetData>
    <row r="1" spans="1:14" ht="21" customHeight="1" thickBot="1" x14ac:dyDescent="0.65">
      <c r="A1" s="38"/>
      <c r="B1" s="38"/>
      <c r="C1" s="6"/>
      <c r="D1" s="6"/>
      <c r="E1" s="6"/>
      <c r="F1" s="6"/>
      <c r="G1" s="6"/>
      <c r="H1" s="6"/>
      <c r="I1" s="6"/>
      <c r="J1" s="6"/>
      <c r="K1" s="6"/>
      <c r="L1" s="6"/>
      <c r="M1" s="15"/>
      <c r="N1" s="16"/>
    </row>
    <row r="2" spans="1:14" ht="20.100000000000001" customHeight="1" thickBot="1" x14ac:dyDescent="0.65">
      <c r="A2" s="38"/>
      <c r="B2" s="38"/>
      <c r="C2" s="42" t="s">
        <v>5</v>
      </c>
      <c r="D2" s="42"/>
      <c r="E2" s="42"/>
      <c r="F2" s="42"/>
      <c r="G2" s="33"/>
      <c r="H2" s="45"/>
      <c r="I2" s="46"/>
      <c r="J2" s="6"/>
      <c r="K2" s="6"/>
      <c r="L2" s="6"/>
      <c r="M2" s="15"/>
      <c r="N2" s="16"/>
    </row>
    <row r="3" spans="1:14" ht="20.100000000000001" customHeight="1" thickBot="1" x14ac:dyDescent="0.65">
      <c r="A3" s="34"/>
      <c r="B3" s="34"/>
      <c r="C3" s="42" t="s">
        <v>6</v>
      </c>
      <c r="D3" s="42"/>
      <c r="E3" s="42"/>
      <c r="F3" s="42"/>
      <c r="G3" s="33">
        <f>B38</f>
        <v>141</v>
      </c>
      <c r="H3" s="45"/>
      <c r="I3" s="46"/>
      <c r="J3" s="6"/>
      <c r="K3" s="6"/>
      <c r="L3" s="6"/>
      <c r="M3" s="15"/>
      <c r="N3" s="16"/>
    </row>
    <row r="4" spans="1:14" ht="20.100000000000001" customHeight="1" thickBot="1" x14ac:dyDescent="0.65">
      <c r="A4" s="34"/>
      <c r="B4" s="34"/>
      <c r="C4" s="42" t="s">
        <v>7</v>
      </c>
      <c r="D4" s="42"/>
      <c r="E4" s="42"/>
      <c r="F4" s="42"/>
      <c r="G4" s="33">
        <v>3</v>
      </c>
      <c r="H4" s="6"/>
      <c r="I4" s="6"/>
      <c r="J4" s="6"/>
      <c r="K4" s="6"/>
      <c r="L4" s="6"/>
      <c r="M4" s="15"/>
      <c r="N4" s="16"/>
    </row>
    <row r="5" spans="1:14" ht="97.5" customHeight="1" x14ac:dyDescent="0.6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15"/>
      <c r="N5" s="16"/>
    </row>
    <row r="6" spans="1:14" ht="15" customHeight="1" x14ac:dyDescent="0.6">
      <c r="A6" s="41" t="s">
        <v>1</v>
      </c>
      <c r="B6" s="41"/>
      <c r="C6" s="39" t="s">
        <v>8</v>
      </c>
      <c r="D6" s="39"/>
      <c r="E6" s="39"/>
      <c r="F6" s="39"/>
      <c r="G6" s="39"/>
      <c r="H6" s="39"/>
      <c r="I6" s="39"/>
      <c r="J6" s="39"/>
      <c r="K6" s="39"/>
      <c r="L6" s="40"/>
      <c r="M6" s="43" t="s">
        <v>11</v>
      </c>
      <c r="N6" s="44"/>
    </row>
    <row r="7" spans="1:14" ht="45.75" customHeight="1" thickBot="1" x14ac:dyDescent="0.5">
      <c r="A7" s="1" t="s">
        <v>2</v>
      </c>
      <c r="B7" s="2" t="s">
        <v>12</v>
      </c>
      <c r="C7" s="47">
        <v>1</v>
      </c>
      <c r="D7" s="47">
        <v>2</v>
      </c>
      <c r="E7" s="47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4" t="s">
        <v>9</v>
      </c>
      <c r="N7" s="9" t="s">
        <v>10</v>
      </c>
    </row>
    <row r="8" spans="1:14" ht="30" customHeight="1" thickTop="1" x14ac:dyDescent="0.6">
      <c r="A8" s="3" t="s">
        <v>13</v>
      </c>
      <c r="B8" s="18">
        <v>13</v>
      </c>
      <c r="C8" s="50">
        <v>4</v>
      </c>
      <c r="D8" s="51">
        <v>9</v>
      </c>
      <c r="E8" s="50">
        <v>0</v>
      </c>
      <c r="F8" s="20"/>
      <c r="G8" s="19"/>
      <c r="H8" s="20"/>
      <c r="I8" s="19"/>
      <c r="J8" s="20"/>
      <c r="K8" s="19"/>
      <c r="L8" s="20"/>
      <c r="M8" s="27">
        <f t="shared" ref="M8:M37" si="0">B8-SUM(C8:L8)</f>
        <v>0</v>
      </c>
      <c r="N8" s="37">
        <f t="shared" ref="N8:N38" si="1">IFERROR(1-(M8/B8),"")</f>
        <v>1</v>
      </c>
    </row>
    <row r="9" spans="1:14" ht="30" customHeight="1" x14ac:dyDescent="0.6">
      <c r="A9" s="4" t="s">
        <v>14</v>
      </c>
      <c r="B9" s="21">
        <v>13</v>
      </c>
      <c r="C9" s="50">
        <v>0</v>
      </c>
      <c r="D9" s="51">
        <v>5</v>
      </c>
      <c r="E9" s="50">
        <v>8</v>
      </c>
      <c r="F9" s="23"/>
      <c r="G9" s="22"/>
      <c r="H9" s="23"/>
      <c r="I9" s="22"/>
      <c r="J9" s="23"/>
      <c r="K9" s="22"/>
      <c r="L9" s="23"/>
      <c r="M9" s="28">
        <f t="shared" si="0"/>
        <v>0</v>
      </c>
      <c r="N9" s="37">
        <f t="shared" si="1"/>
        <v>1</v>
      </c>
    </row>
    <row r="10" spans="1:14" ht="30" customHeight="1" x14ac:dyDescent="0.6">
      <c r="A10" s="4" t="s">
        <v>15</v>
      </c>
      <c r="B10" s="21">
        <v>34</v>
      </c>
      <c r="C10" s="50">
        <f>B10/(0.5+8.5)*0.5</f>
        <v>1.8888888888888888</v>
      </c>
      <c r="D10" s="51">
        <v>10</v>
      </c>
      <c r="E10" s="50">
        <v>22</v>
      </c>
      <c r="F10" s="23"/>
      <c r="G10" s="22"/>
      <c r="H10" s="23"/>
      <c r="I10" s="22"/>
      <c r="J10" s="23"/>
      <c r="K10" s="22"/>
      <c r="L10" s="23"/>
      <c r="M10" s="28">
        <f t="shared" si="0"/>
        <v>0.11111111111111427</v>
      </c>
      <c r="N10" s="37">
        <f t="shared" si="1"/>
        <v>0.99673202614379075</v>
      </c>
    </row>
    <row r="11" spans="1:14" ht="30" customHeight="1" x14ac:dyDescent="0.6">
      <c r="A11" s="4" t="s">
        <v>16</v>
      </c>
      <c r="B11" s="21">
        <v>34</v>
      </c>
      <c r="C11" s="50">
        <v>34</v>
      </c>
      <c r="D11" s="51">
        <v>0</v>
      </c>
      <c r="E11" s="50">
        <v>0</v>
      </c>
      <c r="F11" s="23"/>
      <c r="G11" s="22"/>
      <c r="H11" s="23"/>
      <c r="I11" s="22"/>
      <c r="J11" s="23"/>
      <c r="K11" s="22"/>
      <c r="L11" s="23"/>
      <c r="M11" s="28">
        <f t="shared" si="0"/>
        <v>0</v>
      </c>
      <c r="N11" s="37">
        <f t="shared" si="1"/>
        <v>1</v>
      </c>
    </row>
    <row r="12" spans="1:14" ht="30" customHeight="1" x14ac:dyDescent="0.6">
      <c r="A12" s="4" t="s">
        <v>17</v>
      </c>
      <c r="B12" s="21">
        <v>34</v>
      </c>
      <c r="C12" s="50">
        <f>B12/(3+1)*3</f>
        <v>25.5</v>
      </c>
      <c r="D12" s="51">
        <v>8</v>
      </c>
      <c r="E12" s="50">
        <v>0</v>
      </c>
      <c r="F12" s="23"/>
      <c r="G12" s="22"/>
      <c r="H12" s="23"/>
      <c r="I12" s="22"/>
      <c r="J12" s="23"/>
      <c r="K12" s="22"/>
      <c r="L12" s="23"/>
      <c r="M12" s="28">
        <f t="shared" si="0"/>
        <v>0.5</v>
      </c>
      <c r="N12" s="37">
        <v>1</v>
      </c>
    </row>
    <row r="13" spans="1:14" ht="30" customHeight="1" x14ac:dyDescent="0.6">
      <c r="A13" s="4" t="s">
        <v>18</v>
      </c>
      <c r="B13" s="21">
        <v>13</v>
      </c>
      <c r="C13" s="50">
        <v>0</v>
      </c>
      <c r="D13" s="51">
        <v>5</v>
      </c>
      <c r="E13" s="50">
        <v>8</v>
      </c>
      <c r="F13" s="23"/>
      <c r="G13" s="22"/>
      <c r="H13" s="23"/>
      <c r="I13" s="22"/>
      <c r="J13" s="23"/>
      <c r="K13" s="22"/>
      <c r="L13" s="23"/>
      <c r="M13" s="28">
        <f t="shared" si="0"/>
        <v>0</v>
      </c>
      <c r="N13" s="37">
        <f t="shared" si="1"/>
        <v>1</v>
      </c>
    </row>
    <row r="14" spans="1:14" ht="30" customHeight="1" x14ac:dyDescent="0.6">
      <c r="A14" s="4"/>
      <c r="B14" s="21"/>
      <c r="C14" s="48"/>
      <c r="D14" s="49"/>
      <c r="E14" s="48"/>
      <c r="F14" s="23"/>
      <c r="G14" s="22"/>
      <c r="H14" s="23"/>
      <c r="I14" s="22"/>
      <c r="J14" s="23"/>
      <c r="K14" s="22"/>
      <c r="L14" s="23"/>
      <c r="M14" s="28">
        <f t="shared" si="0"/>
        <v>0</v>
      </c>
      <c r="N14" s="17" t="str">
        <f t="shared" si="1"/>
        <v/>
      </c>
    </row>
    <row r="15" spans="1:14" ht="30" customHeight="1" x14ac:dyDescent="0.6">
      <c r="A15" s="4"/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8">
        <f t="shared" si="0"/>
        <v>0</v>
      </c>
      <c r="N15" s="17" t="str">
        <f t="shared" si="1"/>
        <v/>
      </c>
    </row>
    <row r="16" spans="1:14" ht="30" customHeight="1" x14ac:dyDescent="0.6">
      <c r="A16" s="4"/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8">
        <f t="shared" si="0"/>
        <v>0</v>
      </c>
      <c r="N16" s="17" t="str">
        <f t="shared" si="1"/>
        <v/>
      </c>
    </row>
    <row r="17" spans="1:14" ht="30" customHeight="1" x14ac:dyDescent="0.6">
      <c r="A17" s="4"/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8">
        <f t="shared" si="0"/>
        <v>0</v>
      </c>
      <c r="N17" s="17" t="str">
        <f t="shared" si="1"/>
        <v/>
      </c>
    </row>
    <row r="18" spans="1:14" ht="30" customHeight="1" x14ac:dyDescent="0.6">
      <c r="A18" s="4"/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8">
        <f t="shared" si="0"/>
        <v>0</v>
      </c>
      <c r="N18" s="17" t="str">
        <f t="shared" si="1"/>
        <v/>
      </c>
    </row>
    <row r="19" spans="1:14" ht="30" customHeight="1" x14ac:dyDescent="0.6">
      <c r="A19" s="4"/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8">
        <f t="shared" si="0"/>
        <v>0</v>
      </c>
      <c r="N19" s="17" t="str">
        <f t="shared" si="1"/>
        <v/>
      </c>
    </row>
    <row r="20" spans="1:14" ht="30" customHeight="1" x14ac:dyDescent="0.6">
      <c r="A20" s="4"/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8">
        <f t="shared" si="0"/>
        <v>0</v>
      </c>
      <c r="N20" s="17" t="str">
        <f t="shared" si="1"/>
        <v/>
      </c>
    </row>
    <row r="21" spans="1:14" ht="30" customHeight="1" x14ac:dyDescent="0.6">
      <c r="A21" s="4"/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8">
        <f t="shared" si="0"/>
        <v>0</v>
      </c>
      <c r="N21" s="17" t="str">
        <f t="shared" si="1"/>
        <v/>
      </c>
    </row>
    <row r="22" spans="1:14" ht="30" customHeight="1" x14ac:dyDescent="0.6">
      <c r="A22" s="4"/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8">
        <f t="shared" si="0"/>
        <v>0</v>
      </c>
      <c r="N22" s="17" t="str">
        <f t="shared" si="1"/>
        <v/>
      </c>
    </row>
    <row r="23" spans="1:14" ht="30" customHeight="1" x14ac:dyDescent="0.6">
      <c r="A23" s="4"/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8">
        <f t="shared" si="0"/>
        <v>0</v>
      </c>
      <c r="N23" s="17" t="str">
        <f t="shared" si="1"/>
        <v/>
      </c>
    </row>
    <row r="24" spans="1:14" ht="30" customHeight="1" x14ac:dyDescent="0.6">
      <c r="A24" s="4"/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8">
        <f t="shared" si="0"/>
        <v>0</v>
      </c>
      <c r="N24" s="17" t="str">
        <f t="shared" si="1"/>
        <v/>
      </c>
    </row>
    <row r="25" spans="1:14" ht="30" customHeight="1" x14ac:dyDescent="0.6">
      <c r="A25" s="4"/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8">
        <f t="shared" si="0"/>
        <v>0</v>
      </c>
      <c r="N25" s="17" t="str">
        <f t="shared" si="1"/>
        <v/>
      </c>
    </row>
    <row r="26" spans="1:14" ht="30" customHeight="1" x14ac:dyDescent="0.6">
      <c r="A26" s="4"/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8">
        <f t="shared" si="0"/>
        <v>0</v>
      </c>
      <c r="N26" s="17" t="str">
        <f t="shared" si="1"/>
        <v/>
      </c>
    </row>
    <row r="27" spans="1:14" ht="30" customHeight="1" x14ac:dyDescent="0.6">
      <c r="A27" s="4"/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8">
        <f t="shared" si="0"/>
        <v>0</v>
      </c>
      <c r="N27" s="17" t="str">
        <f t="shared" si="1"/>
        <v/>
      </c>
    </row>
    <row r="28" spans="1:14" ht="30" customHeight="1" x14ac:dyDescent="0.6">
      <c r="A28" s="4"/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8">
        <f t="shared" si="0"/>
        <v>0</v>
      </c>
      <c r="N28" s="17" t="str">
        <f t="shared" si="1"/>
        <v/>
      </c>
    </row>
    <row r="29" spans="1:14" ht="30" customHeight="1" x14ac:dyDescent="0.6">
      <c r="A29" s="4"/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8">
        <f t="shared" si="0"/>
        <v>0</v>
      </c>
      <c r="N29" s="17" t="str">
        <f t="shared" si="1"/>
        <v/>
      </c>
    </row>
    <row r="30" spans="1:14" ht="30" customHeight="1" x14ac:dyDescent="0.6">
      <c r="A30" s="4"/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8">
        <f t="shared" si="0"/>
        <v>0</v>
      </c>
      <c r="N30" s="17" t="str">
        <f t="shared" si="1"/>
        <v/>
      </c>
    </row>
    <row r="31" spans="1:14" ht="30" customHeight="1" x14ac:dyDescent="0.6">
      <c r="A31" s="4"/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8">
        <f t="shared" si="0"/>
        <v>0</v>
      </c>
      <c r="N31" s="17" t="str">
        <f t="shared" si="1"/>
        <v/>
      </c>
    </row>
    <row r="32" spans="1:14" ht="30" customHeight="1" x14ac:dyDescent="0.6">
      <c r="A32" s="4"/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8">
        <f t="shared" si="0"/>
        <v>0</v>
      </c>
      <c r="N32" s="17" t="str">
        <f t="shared" si="1"/>
        <v/>
      </c>
    </row>
    <row r="33" spans="1:14" ht="30" customHeight="1" x14ac:dyDescent="0.6">
      <c r="A33" s="4"/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8">
        <f t="shared" si="0"/>
        <v>0</v>
      </c>
      <c r="N33" s="17" t="str">
        <f t="shared" si="1"/>
        <v/>
      </c>
    </row>
    <row r="34" spans="1:14" ht="30" customHeight="1" x14ac:dyDescent="0.6">
      <c r="A34" s="4"/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8">
        <f t="shared" si="0"/>
        <v>0</v>
      </c>
      <c r="N34" s="17" t="str">
        <f t="shared" si="1"/>
        <v/>
      </c>
    </row>
    <row r="35" spans="1:14" ht="30" customHeight="1" x14ac:dyDescent="0.6">
      <c r="A35" s="4"/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8">
        <f t="shared" si="0"/>
        <v>0</v>
      </c>
      <c r="N35" s="17" t="str">
        <f t="shared" si="1"/>
        <v/>
      </c>
    </row>
    <row r="36" spans="1:14" ht="30" customHeight="1" x14ac:dyDescent="0.6">
      <c r="A36" s="4"/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8">
        <f t="shared" si="0"/>
        <v>0</v>
      </c>
      <c r="N36" s="17" t="str">
        <f t="shared" si="1"/>
        <v/>
      </c>
    </row>
    <row r="37" spans="1:14" ht="30" customHeight="1" thickBot="1" x14ac:dyDescent="0.65">
      <c r="A37" s="5"/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9">
        <f t="shared" si="0"/>
        <v>0</v>
      </c>
      <c r="N37" s="36" t="str">
        <f t="shared" si="1"/>
        <v/>
      </c>
    </row>
    <row r="38" spans="1:14" ht="16.899999999999999" x14ac:dyDescent="0.6">
      <c r="A38" s="7" t="s">
        <v>3</v>
      </c>
      <c r="B38" s="10">
        <f>SUM(B8:B37)</f>
        <v>141</v>
      </c>
      <c r="C38" s="11">
        <f>IFERROR(IF(B38-SUM(C8:C37)=B38,NA(),B38-SUM(C8:C37)),NA())</f>
        <v>75.611111111111114</v>
      </c>
      <c r="D38" s="11">
        <f t="shared" ref="D38:L38" si="2">IFERROR(IF(C38-SUM(D8:D37)=C38,NA(),C38-SUM(D8:D37)),NA())</f>
        <v>38.611111111111114</v>
      </c>
      <c r="E38" s="11">
        <f t="shared" si="2"/>
        <v>0.61111111111111427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35">
        <f>SUM(M8:M37)</f>
        <v>0.61111111111111427</v>
      </c>
      <c r="N38" s="30">
        <f t="shared" si="1"/>
        <v>0.99566587864460199</v>
      </c>
    </row>
    <row r="39" spans="1:14" ht="17.25" thickBot="1" x14ac:dyDescent="0.65">
      <c r="A39" s="8" t="s">
        <v>4</v>
      </c>
      <c r="B39" s="12">
        <f>SUM(B8:B37)</f>
        <v>141</v>
      </c>
      <c r="C39" s="13">
        <f t="shared" ref="C39:L39" si="3">IFERROR((IF(B39-($B$38/$G$4) &lt; 0,"-", B39-($B$38/$G$4))),IFERROR(B39-($B$38/20),"-"))</f>
        <v>94</v>
      </c>
      <c r="D39" s="13">
        <f t="shared" si="3"/>
        <v>47</v>
      </c>
      <c r="E39" s="13">
        <f t="shared" si="3"/>
        <v>0</v>
      </c>
      <c r="F39" s="13" t="str">
        <f t="shared" si="3"/>
        <v>-</v>
      </c>
      <c r="G39" s="13" t="str">
        <f t="shared" si="3"/>
        <v>-</v>
      </c>
      <c r="H39" s="13" t="str">
        <f t="shared" si="3"/>
        <v>-</v>
      </c>
      <c r="I39" s="13" t="str">
        <f t="shared" si="3"/>
        <v>-</v>
      </c>
      <c r="J39" s="13" t="str">
        <f t="shared" si="3"/>
        <v>-</v>
      </c>
      <c r="K39" s="13" t="str">
        <f t="shared" si="3"/>
        <v>-</v>
      </c>
      <c r="L39" s="13" t="str">
        <f t="shared" si="3"/>
        <v>-</v>
      </c>
      <c r="M39" s="31"/>
      <c r="N39" s="32"/>
    </row>
    <row r="40" spans="1:14" ht="14.65" thickTop="1" x14ac:dyDescent="0.45"/>
  </sheetData>
  <mergeCells count="9">
    <mergeCell ref="A1:B2"/>
    <mergeCell ref="C6:L6"/>
    <mergeCell ref="A6:B6"/>
    <mergeCell ref="C4:F4"/>
    <mergeCell ref="M6:N6"/>
    <mergeCell ref="H2:I2"/>
    <mergeCell ref="H3:I3"/>
    <mergeCell ref="C3:F3"/>
    <mergeCell ref="C2:F2"/>
  </mergeCells>
  <conditionalFormatting sqref="N8:N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N8:N38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tabSelected="1" topLeftCell="A3" zoomScale="71" zoomScaleNormal="71" workbookViewId="0">
      <selection activeCell="C48" sqref="C48"/>
    </sheetView>
  </sheetViews>
  <sheetFormatPr baseColWidth="10" defaultColWidth="8.86328125" defaultRowHeight="14.25" x14ac:dyDescent="0.45"/>
  <sheetData/>
  <pageMargins left="0.7" right="0.7" top="0.75" bottom="0.75" header="0.3" footer="0.3"/>
  <pageSetup paperSize="9"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Josip Gabric</cp:lastModifiedBy>
  <cp:lastPrinted>2019-11-26T11:53:55Z</cp:lastPrinted>
  <dcterms:created xsi:type="dcterms:W3CDTF">2019-01-22T01:21:48Z</dcterms:created>
  <dcterms:modified xsi:type="dcterms:W3CDTF">2020-01-28T11:27:26Z</dcterms:modified>
</cp:coreProperties>
</file>