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ip\Documents\5AHWII\SWP\CCC_Projekt\Ferienspass\"/>
    </mc:Choice>
  </mc:AlternateContent>
  <xr:revisionPtr revIDLastSave="0" documentId="13_ncr:1_{F8F26764-1DDE-414E-84B3-A1BAAEB611D6}" xr6:coauthVersionLast="45" xr6:coauthVersionMax="45" xr10:uidLastSave="{00000000-0000-0000-0000-000000000000}"/>
  <bookViews>
    <workbookView xWindow="-98" yWindow="-98" windowWidth="20715" windowHeight="13276" xr2:uid="{00000000-000D-0000-FFFF-FFFF00000000}"/>
  </bookViews>
  <sheets>
    <sheet name="Current Iteration" sheetId="1" r:id="rId1"/>
    <sheet name="Burndown Chart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8" i="1" l="1"/>
  <c r="D12" i="1"/>
  <c r="D11" i="1"/>
  <c r="D10" i="1"/>
  <c r="C12" i="1" l="1"/>
  <c r="C11" i="1"/>
  <c r="C10" i="1"/>
  <c r="C8" i="1"/>
  <c r="M9" i="1" l="1"/>
  <c r="N9" i="1" s="1"/>
  <c r="M10" i="1"/>
  <c r="N10" i="1" s="1"/>
  <c r="M11" i="1"/>
  <c r="N11" i="1" s="1"/>
  <c r="M12" i="1"/>
  <c r="N12" i="1" s="1"/>
  <c r="M13" i="1"/>
  <c r="N13" i="1" s="1"/>
  <c r="M14" i="1"/>
  <c r="N14" i="1" s="1"/>
  <c r="M15" i="1"/>
  <c r="N15" i="1" s="1"/>
  <c r="M16" i="1"/>
  <c r="N16" i="1" s="1"/>
  <c r="M17" i="1"/>
  <c r="N17" i="1" s="1"/>
  <c r="M18" i="1"/>
  <c r="N18" i="1" s="1"/>
  <c r="M19" i="1"/>
  <c r="N19" i="1" s="1"/>
  <c r="M20" i="1"/>
  <c r="N20" i="1" s="1"/>
  <c r="M21" i="1"/>
  <c r="N21" i="1" s="1"/>
  <c r="M22" i="1"/>
  <c r="N22" i="1" s="1"/>
  <c r="M23" i="1"/>
  <c r="N23" i="1" s="1"/>
  <c r="M24" i="1"/>
  <c r="N24" i="1" s="1"/>
  <c r="M25" i="1"/>
  <c r="N25" i="1" s="1"/>
  <c r="M26" i="1"/>
  <c r="N26" i="1" s="1"/>
  <c r="M27" i="1"/>
  <c r="N27" i="1" s="1"/>
  <c r="M28" i="1"/>
  <c r="N28" i="1" s="1"/>
  <c r="M29" i="1"/>
  <c r="N29" i="1" s="1"/>
  <c r="M30" i="1"/>
  <c r="N30" i="1" s="1"/>
  <c r="M31" i="1"/>
  <c r="N31" i="1" s="1"/>
  <c r="M32" i="1"/>
  <c r="N32" i="1" s="1"/>
  <c r="M33" i="1"/>
  <c r="N33" i="1" s="1"/>
  <c r="M34" i="1"/>
  <c r="N34" i="1" s="1"/>
  <c r="M35" i="1"/>
  <c r="N35" i="1" s="1"/>
  <c r="M36" i="1"/>
  <c r="N36" i="1" s="1"/>
  <c r="M37" i="1"/>
  <c r="N37" i="1" s="1"/>
  <c r="M8" i="1"/>
  <c r="N8" i="1" s="1"/>
  <c r="B39" i="1"/>
  <c r="B38" i="1"/>
  <c r="C38" i="1" l="1"/>
  <c r="D38" i="1" s="1"/>
  <c r="E38" i="1" s="1"/>
  <c r="F38" i="1" s="1"/>
  <c r="G38" i="1" s="1"/>
  <c r="H38" i="1" s="1"/>
  <c r="I38" i="1" s="1"/>
  <c r="J38" i="1" s="1"/>
  <c r="K38" i="1" s="1"/>
  <c r="L38" i="1" s="1"/>
  <c r="G3" i="1"/>
  <c r="C39" i="1"/>
  <c r="D39" i="1" s="1"/>
  <c r="E39" i="1" s="1"/>
  <c r="F39" i="1" s="1"/>
  <c r="G39" i="1" s="1"/>
  <c r="H39" i="1" s="1"/>
  <c r="I39" i="1" s="1"/>
  <c r="J39" i="1" s="1"/>
  <c r="K39" i="1" s="1"/>
  <c r="L39" i="1" s="1"/>
  <c r="M38" i="1"/>
  <c r="N38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Joshua Render</author>
  </authors>
  <commentList>
    <comment ref="G4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For an Accurate Burndown Chart and Ideal Trend, Fill in the expected working days in an Iteration (1 Week = 5 Days).
You can additionally  choose to hide columns that are not needed. If your Iteration is 2 weeks long, you can hide columns M through V and place 10 in this box.</t>
        </r>
        <r>
          <rPr>
            <sz val="9"/>
            <color indexed="81"/>
            <rFont val="Tahoma"/>
            <family val="2"/>
          </rPr>
          <t xml:space="preserve">
Default Formula Assumes 20 days</t>
        </r>
      </text>
    </comment>
  </commentList>
</comments>
</file>

<file path=xl/sharedStrings.xml><?xml version="1.0" encoding="utf-8"?>
<sst xmlns="http://schemas.openxmlformats.org/spreadsheetml/2006/main" count="18" uniqueCount="18">
  <si>
    <t>Burndown Chart</t>
  </si>
  <si>
    <t>User Stories</t>
  </si>
  <si>
    <t>Product Backlog Items</t>
  </si>
  <si>
    <t>Effort Remaining</t>
  </si>
  <si>
    <t>Ideal Trend</t>
  </si>
  <si>
    <t>Iteration Number:</t>
  </si>
  <si>
    <t xml:space="preserve">Expected Total effort: </t>
  </si>
  <si>
    <t>Days In Sprint:</t>
  </si>
  <si>
    <t>Days (Points Completed)</t>
  </si>
  <si>
    <t>Task Balance</t>
  </si>
  <si>
    <t>Percentage Completed</t>
  </si>
  <si>
    <t>Remaining</t>
  </si>
  <si>
    <t>Beginning Balance</t>
  </si>
  <si>
    <t>Admin-Kursverwaltung</t>
  </si>
  <si>
    <t>Admin-Kursauflösung</t>
  </si>
  <si>
    <t>Admin-Einstellungsverwaltung</t>
  </si>
  <si>
    <t>Admin-NotAllowedPeople</t>
  </si>
  <si>
    <t>User-Datenverwaltung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</si>
</sst>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Malgun Gothic"/>
      <family val="2"/>
    </font>
    <font>
      <b/>
      <sz val="30"/>
      <color theme="4" tint="-0.499984740745262"/>
      <name val="Malgun Gothic"/>
      <family val="2"/>
    </font>
    <font>
      <b/>
      <sz val="11"/>
      <color theme="4"/>
      <name val="Malgun Gothic"/>
      <family val="2"/>
    </font>
    <font>
      <b/>
      <sz val="11"/>
      <color theme="1"/>
      <name val="Malgun Gothic"/>
      <family val="2"/>
    </font>
    <font>
      <b/>
      <sz val="11"/>
      <color theme="0" tint="-0.499984740745262"/>
      <name val="Malgun Gothic"/>
      <family val="2"/>
    </font>
    <font>
      <b/>
      <sz val="11"/>
      <color theme="4" tint="-0.499984740745262"/>
      <name val="Malgun Gothic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theme="4" tint="-0.249977111117893"/>
      <name val="Malgun Gothic"/>
      <family val="2"/>
    </font>
  </fonts>
  <fills count="1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theme="4" tint="-0.499984740745262"/>
      </top>
      <bottom style="double">
        <color theme="4" tint="-0.499984740745262"/>
      </bottom>
      <diagonal/>
    </border>
    <border>
      <left/>
      <right/>
      <top/>
      <bottom style="thin">
        <color theme="4" tint="-0.499984740745262"/>
      </bottom>
      <diagonal/>
    </border>
    <border>
      <left/>
      <right/>
      <top style="double">
        <color theme="4" tint="-0.499984740745262"/>
      </top>
      <bottom style="dashed">
        <color theme="4" tint="-0.499984740745262"/>
      </bottom>
      <diagonal/>
    </border>
    <border>
      <left style="dashed">
        <color theme="4" tint="-0.499984740745262"/>
      </left>
      <right/>
      <top style="double">
        <color theme="4" tint="-0.499984740745262"/>
      </top>
      <bottom style="dashed">
        <color theme="4" tint="-0.499984740745262"/>
      </bottom>
      <diagonal/>
    </border>
    <border>
      <left style="dashed">
        <color theme="4" tint="-0.499984740745262"/>
      </left>
      <right/>
      <top style="dashed">
        <color theme="4" tint="-0.499984740745262"/>
      </top>
      <bottom style="dashed">
        <color theme="4" tint="-0.499984740745262"/>
      </bottom>
      <diagonal/>
    </border>
    <border>
      <left style="dashed">
        <color theme="4" tint="-0.499984740745262"/>
      </left>
      <right style="dashed">
        <color theme="4" tint="-0.499984740745262"/>
      </right>
      <top style="thin">
        <color theme="4" tint="-0.499984740745262"/>
      </top>
      <bottom style="double">
        <color theme="4" tint="-0.499984740745262"/>
      </bottom>
      <diagonal/>
    </border>
    <border>
      <left/>
      <right/>
      <top style="dashed">
        <color theme="4" tint="-0.499984740745262"/>
      </top>
      <bottom style="dashed">
        <color theme="4" tint="-0.499984740745262"/>
      </bottom>
      <diagonal/>
    </border>
    <border>
      <left/>
      <right style="hair">
        <color theme="4" tint="-0.499984740745262"/>
      </right>
      <top style="thick">
        <color theme="4" tint="-0.499984740745262"/>
      </top>
      <bottom style="dashed">
        <color theme="4" tint="-0.499984740745262"/>
      </bottom>
      <diagonal/>
    </border>
    <border>
      <left/>
      <right style="hair">
        <color theme="4" tint="-0.499984740745262"/>
      </right>
      <top style="dashed">
        <color theme="4" tint="-0.499984740745262"/>
      </top>
      <bottom style="dashed">
        <color theme="4" tint="-0.499984740745262"/>
      </bottom>
      <diagonal/>
    </border>
    <border>
      <left/>
      <right style="hair">
        <color theme="4" tint="-0.499984740745262"/>
      </right>
      <top style="dashed">
        <color theme="4" tint="-0.499984740745262"/>
      </top>
      <bottom/>
      <diagonal/>
    </border>
    <border>
      <left style="dashed">
        <color theme="4" tint="-0.499984740745262"/>
      </left>
      <right/>
      <top style="dashed">
        <color theme="4" tint="-0.499984740745262"/>
      </top>
      <bottom/>
      <diagonal/>
    </border>
    <border>
      <left/>
      <right/>
      <top style="dashed">
        <color theme="4" tint="-0.499984740745262"/>
      </top>
      <bottom/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thin">
        <color theme="4" tint="-0.499984740745262"/>
      </top>
      <bottom style="thick">
        <color theme="4" tint="-0.499984740745262"/>
      </bottom>
      <diagonal/>
    </border>
    <border>
      <left/>
      <right style="dashed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/>
      <right style="dashed">
        <color theme="4" tint="-0.499984740745262"/>
      </right>
      <top style="thin">
        <color theme="4" tint="-0.499984740745262"/>
      </top>
      <bottom style="thick">
        <color theme="4" tint="-0.499984740745262"/>
      </bottom>
      <diagonal/>
    </border>
    <border>
      <left style="dashed">
        <color theme="4" tint="-0.499984740745262"/>
      </left>
      <right style="dashed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dashed">
        <color theme="4" tint="-0.499984740745262"/>
      </left>
      <right style="dashed">
        <color theme="4" tint="-0.499984740745262"/>
      </right>
      <top style="thin">
        <color theme="4" tint="-0.499984740745262"/>
      </top>
      <bottom style="thick">
        <color theme="4" tint="-0.499984740745262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ck">
        <color theme="4" tint="-0.499984740745262"/>
      </right>
      <top/>
      <bottom/>
      <diagonal/>
    </border>
    <border>
      <left/>
      <right style="thick">
        <color theme="4" tint="-0.499984740745262"/>
      </right>
      <top/>
      <bottom style="thin">
        <color theme="4" tint="-0.499984740745262"/>
      </bottom>
      <diagonal/>
    </border>
    <border>
      <left style="dashed">
        <color theme="4" tint="-0.499984740745262"/>
      </left>
      <right style="thick">
        <color theme="4" tint="-0.499984740745262"/>
      </right>
      <top/>
      <bottom style="thick">
        <color theme="4" tint="-0.499984740745262"/>
      </bottom>
      <diagonal/>
    </border>
    <border>
      <left style="dashed">
        <color theme="4" tint="-0.499984740745262"/>
      </left>
      <right style="thick">
        <color theme="4" tint="-0.499984740745262"/>
      </right>
      <top/>
      <bottom/>
      <diagonal/>
    </border>
    <border>
      <left style="dashed">
        <color theme="4" tint="-0.499984740745262"/>
      </left>
      <right style="thick">
        <color theme="4" tint="-0.499984740745262"/>
      </right>
      <top/>
      <bottom style="dashed">
        <color theme="4" tint="-0.499984740745262"/>
      </bottom>
      <diagonal/>
    </border>
    <border>
      <left style="dashed">
        <color theme="4" tint="-0.499984740745262"/>
      </left>
      <right style="thick">
        <color theme="4" tint="-0.499984740745262"/>
      </right>
      <top style="thin">
        <color theme="4" tint="-0.499984740745262"/>
      </top>
      <bottom style="double">
        <color theme="4" tint="-0.499984740745262"/>
      </bottom>
      <diagonal/>
    </border>
    <border>
      <left style="dashed">
        <color theme="4" tint="-0.499984740745262"/>
      </left>
      <right style="thick">
        <color theme="4" tint="-0.499984740745262"/>
      </right>
      <top style="dashed">
        <color theme="4" tint="-0.499984740745262"/>
      </top>
      <bottom style="medium">
        <color theme="4" tint="-0.499984740745262"/>
      </bottom>
      <diagonal/>
    </border>
    <border>
      <left style="dashed">
        <color theme="4" tint="-0.499984740745262"/>
      </left>
      <right/>
      <top/>
      <bottom style="thin">
        <color theme="4" tint="-0.499984740745262"/>
      </bottom>
      <diagonal/>
    </border>
    <border>
      <left style="dashed">
        <color theme="4" tint="-0.499984740745262"/>
      </left>
      <right/>
      <top/>
      <bottom style="double">
        <color theme="4" tint="-0.499984740745262"/>
      </bottom>
      <diagonal/>
    </border>
    <border>
      <left style="dashed">
        <color theme="4" tint="-0.499984740745262"/>
      </left>
      <right/>
      <top/>
      <bottom/>
      <diagonal/>
    </border>
    <border>
      <left style="dashed">
        <color theme="4" tint="-0.499984740745262"/>
      </left>
      <right/>
      <top/>
      <bottom style="thick">
        <color theme="4" tint="-0.499984740745262"/>
      </bottom>
      <diagonal/>
    </border>
    <border>
      <left style="dashed">
        <color theme="4" tint="-0.499984740745262"/>
      </left>
      <right style="dashed">
        <color theme="4" tint="-0.499984740745262"/>
      </right>
      <top style="medium">
        <color theme="4" tint="-0.499984740745262"/>
      </top>
      <bottom style="dashed">
        <color theme="4" tint="-0.499984740745262"/>
      </bottom>
      <diagonal/>
    </border>
    <border>
      <left style="medium">
        <color auto="1"/>
      </left>
      <right/>
      <top/>
      <bottom/>
      <diagonal/>
    </border>
    <border>
      <left/>
      <right style="dashed">
        <color theme="4" tint="-0.499984740745262"/>
      </right>
      <top/>
      <bottom style="thin">
        <color theme="4" tint="-0.499984740745262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3" fillId="3" borderId="1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4" fillId="7" borderId="8" xfId="0" applyFont="1" applyFill="1" applyBorder="1" applyAlignment="1">
      <alignment horizontal="center" vertical="center" wrapText="1"/>
    </xf>
    <xf numFmtId="0" fontId="4" fillId="7" borderId="9" xfId="0" applyFont="1" applyFill="1" applyBorder="1" applyAlignment="1">
      <alignment horizontal="center" vertical="center" wrapText="1"/>
    </xf>
    <xf numFmtId="0" fontId="4" fillId="7" borderId="10" xfId="0" applyFont="1" applyFill="1" applyBorder="1" applyAlignment="1">
      <alignment horizontal="center" vertical="center" wrapText="1"/>
    </xf>
    <xf numFmtId="0" fontId="0" fillId="5" borderId="0" xfId="0" applyFill="1" applyBorder="1"/>
    <xf numFmtId="0" fontId="6" fillId="0" borderId="15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3" fillId="3" borderId="25" xfId="0" applyFont="1" applyFill="1" applyBorder="1" applyAlignment="1">
      <alignment horizontal="center" vertical="center" wrapText="1"/>
    </xf>
    <xf numFmtId="0" fontId="4" fillId="8" borderId="13" xfId="0" applyFont="1" applyFill="1" applyBorder="1" applyAlignment="1">
      <alignment horizontal="center" vertical="center"/>
    </xf>
    <xf numFmtId="0" fontId="4" fillId="9" borderId="17" xfId="0" applyFont="1" applyFill="1" applyBorder="1" applyAlignment="1">
      <alignment horizontal="center" vertical="center"/>
    </xf>
    <xf numFmtId="0" fontId="4" fillId="10" borderId="14" xfId="0" applyFont="1" applyFill="1" applyBorder="1" applyAlignment="1">
      <alignment horizontal="center" vertical="center"/>
    </xf>
    <xf numFmtId="0" fontId="4" fillId="11" borderId="18" xfId="0" applyFont="1" applyFill="1" applyBorder="1" applyAlignment="1">
      <alignment horizontal="center" vertical="center"/>
    </xf>
    <xf numFmtId="0" fontId="3" fillId="3" borderId="28" xfId="0" applyFont="1" applyFill="1" applyBorder="1" applyAlignment="1">
      <alignment horizontal="center" vertical="center" wrapText="1"/>
    </xf>
    <xf numFmtId="0" fontId="0" fillId="5" borderId="29" xfId="0" applyFill="1" applyBorder="1"/>
    <xf numFmtId="0" fontId="1" fillId="5" borderId="20" xfId="0" applyFont="1" applyFill="1" applyBorder="1"/>
    <xf numFmtId="10" fontId="1" fillId="0" borderId="24" xfId="0" applyNumberFormat="1" applyFont="1" applyBorder="1" applyAlignment="1">
      <alignment wrapText="1"/>
    </xf>
    <xf numFmtId="1" fontId="1" fillId="0" borderId="4" xfId="0" applyNumberFormat="1" applyFont="1" applyBorder="1" applyAlignment="1">
      <alignment horizontal="center" vertical="center"/>
    </xf>
    <xf numFmtId="1" fontId="1" fillId="6" borderId="3" xfId="0" applyNumberFormat="1" applyFont="1" applyFill="1" applyBorder="1" applyAlignment="1">
      <alignment horizontal="center" vertical="center"/>
    </xf>
    <xf numFmtId="1" fontId="1" fillId="7" borderId="3" xfId="0" applyNumberFormat="1" applyFont="1" applyFill="1" applyBorder="1" applyAlignment="1">
      <alignment horizontal="center" vertical="center"/>
    </xf>
    <xf numFmtId="1" fontId="1" fillId="0" borderId="5" xfId="0" applyNumberFormat="1" applyFont="1" applyBorder="1" applyAlignment="1">
      <alignment horizontal="center" vertical="center"/>
    </xf>
    <xf numFmtId="1" fontId="1" fillId="6" borderId="7" xfId="0" applyNumberFormat="1" applyFont="1" applyFill="1" applyBorder="1" applyAlignment="1">
      <alignment horizontal="center" vertical="center"/>
    </xf>
    <xf numFmtId="1" fontId="1" fillId="7" borderId="7" xfId="0" applyNumberFormat="1" applyFont="1" applyFill="1" applyBorder="1" applyAlignment="1">
      <alignment horizontal="center" vertical="center"/>
    </xf>
    <xf numFmtId="1" fontId="1" fillId="0" borderId="11" xfId="0" applyNumberFormat="1" applyFont="1" applyBorder="1" applyAlignment="1">
      <alignment horizontal="center" vertical="center"/>
    </xf>
    <xf numFmtId="1" fontId="1" fillId="6" borderId="12" xfId="0" applyNumberFormat="1" applyFont="1" applyFill="1" applyBorder="1" applyAlignment="1">
      <alignment horizontal="center" vertical="center"/>
    </xf>
    <xf numFmtId="1" fontId="1" fillId="7" borderId="12" xfId="0" applyNumberFormat="1" applyFont="1" applyFill="1" applyBorder="1" applyAlignment="1">
      <alignment horizontal="center" vertical="center"/>
    </xf>
    <xf numFmtId="1" fontId="1" fillId="0" borderId="4" xfId="0" applyNumberFormat="1" applyFont="1" applyBorder="1" applyAlignment="1">
      <alignment horizontal="center" vertical="center" wrapText="1"/>
    </xf>
    <xf numFmtId="1" fontId="1" fillId="0" borderId="5" xfId="0" applyNumberFormat="1" applyFont="1" applyBorder="1" applyAlignment="1">
      <alignment horizontal="center" vertical="center" wrapText="1"/>
    </xf>
    <xf numFmtId="1" fontId="1" fillId="0" borderId="11" xfId="0" applyNumberFormat="1" applyFont="1" applyBorder="1" applyAlignment="1">
      <alignment horizontal="center" vertical="center" wrapText="1"/>
    </xf>
    <xf numFmtId="10" fontId="1" fillId="0" borderId="23" xfId="0" applyNumberFormat="1" applyFont="1" applyBorder="1" applyAlignment="1">
      <alignment wrapText="1"/>
    </xf>
    <xf numFmtId="0" fontId="4" fillId="0" borderId="30" xfId="0" applyFont="1" applyBorder="1" applyAlignment="1">
      <alignment horizontal="center" vertical="center" wrapText="1"/>
    </xf>
    <xf numFmtId="0" fontId="4" fillId="0" borderId="22" xfId="0" applyFont="1" applyBorder="1" applyAlignment="1">
      <alignment wrapText="1"/>
    </xf>
    <xf numFmtId="0" fontId="6" fillId="7" borderId="19" xfId="0" applyFont="1" applyFill="1" applyBorder="1" applyAlignment="1">
      <alignment horizontal="center" vertical="center"/>
    </xf>
    <xf numFmtId="0" fontId="2" fillId="2" borderId="0" xfId="0" applyFont="1" applyFill="1" applyAlignment="1">
      <alignment vertical="center" wrapText="1"/>
    </xf>
    <xf numFmtId="1" fontId="4" fillId="12" borderId="31" xfId="0" applyNumberFormat="1" applyFont="1" applyFill="1" applyBorder="1" applyAlignment="1">
      <alignment horizontal="center" vertical="center" wrapText="1"/>
    </xf>
    <xf numFmtId="10" fontId="1" fillId="0" borderId="26" xfId="0" applyNumberFormat="1" applyFont="1" applyBorder="1" applyAlignment="1">
      <alignment wrapText="1"/>
    </xf>
    <xf numFmtId="0" fontId="2" fillId="2" borderId="0" xfId="0" applyFont="1" applyFill="1" applyAlignment="1">
      <alignment horizontal="center" vertical="center"/>
    </xf>
    <xf numFmtId="14" fontId="5" fillId="4" borderId="2" xfId="0" applyNumberFormat="1" applyFont="1" applyFill="1" applyBorder="1" applyAlignment="1">
      <alignment horizontal="center" vertical="center"/>
    </xf>
    <xf numFmtId="14" fontId="5" fillId="4" borderId="33" xfId="0" applyNumberFormat="1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9" fillId="5" borderId="0" xfId="0" applyFont="1" applyFill="1" applyBorder="1" applyAlignment="1">
      <alignment horizontal="left" vertical="center"/>
    </xf>
    <xf numFmtId="0" fontId="5" fillId="4" borderId="27" xfId="0" applyFont="1" applyFill="1" applyBorder="1" applyAlignment="1">
      <alignment horizontal="center"/>
    </xf>
    <xf numFmtId="0" fontId="5" fillId="4" borderId="21" xfId="0" applyFont="1" applyFill="1" applyBorder="1" applyAlignment="1">
      <alignment horizontal="center"/>
    </xf>
    <xf numFmtId="0" fontId="0" fillId="5" borderId="32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9" fontId="1" fillId="0" borderId="24" xfId="0" applyNumberFormat="1" applyFont="1" applyBorder="1" applyAlignment="1">
      <alignment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'Current Iteration'!$A$5</c:f>
          <c:strCache>
            <c:ptCount val="1"/>
            <c:pt idx="0">
              <c:v>Burndown Chart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'Current Iteration'!$A$38</c:f>
              <c:strCache>
                <c:ptCount val="1"/>
                <c:pt idx="0">
                  <c:v>Effort Remaining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'Current Iteration'!$B$7:$L$7</c:f>
              <c:strCache>
                <c:ptCount val="6"/>
                <c:pt idx="0">
                  <c:v>Beginning Balance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'Current Iteration'!$B$38:$L$38</c:f>
              <c:numCache>
                <c:formatCode>General</c:formatCode>
                <c:ptCount val="6"/>
                <c:pt idx="0">
                  <c:v>110</c:v>
                </c:pt>
                <c:pt idx="1">
                  <c:v>77.005128205128202</c:v>
                </c:pt>
                <c:pt idx="2">
                  <c:v>19.628377504848096</c:v>
                </c:pt>
                <c:pt idx="3">
                  <c:v>-0.13602249515190223</c:v>
                </c:pt>
                <c:pt idx="4">
                  <c:v>#N/A</c:v>
                </c:pt>
                <c:pt idx="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37-4C89-90CA-991D6049B557}"/>
            </c:ext>
          </c:extLst>
        </c:ser>
        <c:ser>
          <c:idx val="1"/>
          <c:order val="1"/>
          <c:tx>
            <c:strRef>
              <c:f>'Current Iteration'!$A$39</c:f>
              <c:strCache>
                <c:ptCount val="1"/>
                <c:pt idx="0">
                  <c:v>Ideal Trend</c:v>
                </c:pt>
              </c:strCache>
            </c:strRef>
          </c:tx>
          <c:spPr>
            <a:ln w="2222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square"/>
            <c:size val="6"/>
            <c:spPr>
              <a:solidFill>
                <a:schemeClr val="accent2">
                  <a:lumMod val="75000"/>
                  <a:alpha val="47000"/>
                </a:schemeClr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'Current Iteration'!$B$7:$L$7</c:f>
              <c:strCache>
                <c:ptCount val="6"/>
                <c:pt idx="0">
                  <c:v>Beginning Balance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'Current Iteration'!$B$39:$L$39</c:f>
              <c:numCache>
                <c:formatCode>General</c:formatCode>
                <c:ptCount val="6"/>
                <c:pt idx="0">
                  <c:v>110</c:v>
                </c:pt>
                <c:pt idx="1">
                  <c:v>73.333333333333343</c:v>
                </c:pt>
                <c:pt idx="2">
                  <c:v>36.666666666666679</c:v>
                </c:pt>
                <c:pt idx="3">
                  <c:v>1.4210854715202004E-14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37-4C89-90CA-991D6049B5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5396376"/>
        <c:axId val="541735776"/>
      </c:lineChart>
      <c:catAx>
        <c:axId val="605396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41735776"/>
        <c:crosses val="autoZero"/>
        <c:auto val="1"/>
        <c:lblAlgn val="ctr"/>
        <c:lblOffset val="100"/>
        <c:tickLblSkip val="1"/>
        <c:noMultiLvlLbl val="0"/>
      </c:catAx>
      <c:valAx>
        <c:axId val="5417357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05396376"/>
        <c:crossesAt val="0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/>
      </a:solidFill>
      <a:round/>
    </a:ln>
    <a:effectLst/>
    <a:scene3d>
      <a:camera prst="orthographicFront"/>
      <a:lightRig rig="threePt" dir="t"/>
    </a:scene3d>
    <a:sp3d>
      <a:bevelT w="0" h="0"/>
      <a:bevelB w="0" h="0"/>
    </a:sp3d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'Current Iteration'!$A$5</c:f>
          <c:strCache>
            <c:ptCount val="1"/>
            <c:pt idx="0">
              <c:v>Burndown Chart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'Current Iteration'!$A$38</c:f>
              <c:strCache>
                <c:ptCount val="1"/>
                <c:pt idx="0">
                  <c:v>Effort Remaining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'Current Iteration'!$B$7:$L$7</c:f>
              <c:strCache>
                <c:ptCount val="6"/>
                <c:pt idx="0">
                  <c:v>Beginning Balance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'Current Iteration'!$B$38:$L$38</c:f>
              <c:numCache>
                <c:formatCode>General</c:formatCode>
                <c:ptCount val="6"/>
                <c:pt idx="0">
                  <c:v>110</c:v>
                </c:pt>
                <c:pt idx="1">
                  <c:v>77.005128205128202</c:v>
                </c:pt>
                <c:pt idx="2">
                  <c:v>19.628377504848096</c:v>
                </c:pt>
                <c:pt idx="3">
                  <c:v>-0.13602249515190223</c:v>
                </c:pt>
                <c:pt idx="4">
                  <c:v>#N/A</c:v>
                </c:pt>
                <c:pt idx="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40-4E13-8C2D-3BC00CF983ED}"/>
            </c:ext>
          </c:extLst>
        </c:ser>
        <c:ser>
          <c:idx val="1"/>
          <c:order val="1"/>
          <c:tx>
            <c:strRef>
              <c:f>'Current Iteration'!$A$39</c:f>
              <c:strCache>
                <c:ptCount val="1"/>
                <c:pt idx="0">
                  <c:v>Ideal Trend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'Current Iteration'!$B$7:$L$7</c:f>
              <c:strCache>
                <c:ptCount val="6"/>
                <c:pt idx="0">
                  <c:v>Beginning Balance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'Current Iteration'!$B$39:$L$39</c:f>
              <c:numCache>
                <c:formatCode>General</c:formatCode>
                <c:ptCount val="6"/>
                <c:pt idx="0">
                  <c:v>110</c:v>
                </c:pt>
                <c:pt idx="1">
                  <c:v>73.333333333333343</c:v>
                </c:pt>
                <c:pt idx="2">
                  <c:v>36.666666666666679</c:v>
                </c:pt>
                <c:pt idx="3">
                  <c:v>1.4210854715202004E-14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40-4E13-8C2D-3BC00CF983E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05396376"/>
        <c:axId val="541735776"/>
      </c:lineChart>
      <c:catAx>
        <c:axId val="605396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41735776"/>
        <c:crosses val="autoZero"/>
        <c:auto val="1"/>
        <c:lblAlgn val="ctr"/>
        <c:lblOffset val="100"/>
        <c:tickLblSkip val="1"/>
        <c:noMultiLvlLbl val="0"/>
      </c:catAx>
      <c:valAx>
        <c:axId val="54173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Story 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05396376"/>
        <c:crossesAt val="0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65485</xdr:colOff>
      <xdr:row>0</xdr:row>
      <xdr:rowOff>209552</xdr:rowOff>
    </xdr:from>
    <xdr:to>
      <xdr:col>13</xdr:col>
      <xdr:colOff>2125265</xdr:colOff>
      <xdr:row>4</xdr:row>
      <xdr:rowOff>392907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5655A40-DE42-43D8-A457-2DC185574A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238123</xdr:colOff>
      <xdr:row>1</xdr:row>
      <xdr:rowOff>28576</xdr:rowOff>
    </xdr:from>
    <xdr:to>
      <xdr:col>23</xdr:col>
      <xdr:colOff>228600</xdr:colOff>
      <xdr:row>34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BD48F8-283C-4952-A38D-C0C427E65D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0"/>
  <sheetViews>
    <sheetView tabSelected="1" zoomScale="80" zoomScaleNormal="80" workbookViewId="0">
      <pane xSplit="2" ySplit="7" topLeftCell="C8" activePane="bottomRight" state="frozen"/>
      <selection pane="topRight" activeCell="C1" sqref="C1"/>
      <selection pane="bottomLeft" activeCell="A7" sqref="A7"/>
      <selection pane="bottomRight" activeCell="N9" sqref="N9"/>
    </sheetView>
  </sheetViews>
  <sheetFormatPr baseColWidth="10" defaultColWidth="8.86328125" defaultRowHeight="14.25" x14ac:dyDescent="0.45"/>
  <cols>
    <col min="1" max="1" width="70.73046875" customWidth="1"/>
    <col min="2" max="2" width="15.73046875" customWidth="1"/>
    <col min="3" max="7" width="5.73046875" customWidth="1"/>
    <col min="8" max="12" width="5.73046875" hidden="1" customWidth="1"/>
    <col min="13" max="13" width="8.86328125" customWidth="1"/>
    <col min="14" max="14" width="30.6640625" customWidth="1"/>
  </cols>
  <sheetData>
    <row r="1" spans="1:14" ht="21" customHeight="1" thickBot="1" x14ac:dyDescent="0.65">
      <c r="A1" s="37"/>
      <c r="B1" s="37"/>
      <c r="C1" s="6"/>
      <c r="D1" s="6"/>
      <c r="E1" s="6"/>
      <c r="F1" s="6"/>
      <c r="G1" s="6"/>
      <c r="H1" s="6"/>
      <c r="I1" s="6"/>
      <c r="J1" s="6"/>
      <c r="K1" s="6"/>
      <c r="L1" s="6"/>
      <c r="M1" s="15"/>
      <c r="N1" s="16"/>
    </row>
    <row r="2" spans="1:14" ht="20.100000000000001" customHeight="1" thickBot="1" x14ac:dyDescent="0.65">
      <c r="A2" s="37"/>
      <c r="B2" s="37"/>
      <c r="C2" s="41" t="s">
        <v>5</v>
      </c>
      <c r="D2" s="41"/>
      <c r="E2" s="41"/>
      <c r="F2" s="41"/>
      <c r="G2" s="33"/>
      <c r="H2" s="44"/>
      <c r="I2" s="45"/>
      <c r="J2" s="6"/>
      <c r="K2" s="6"/>
      <c r="L2" s="6"/>
      <c r="M2" s="15"/>
      <c r="N2" s="16"/>
    </row>
    <row r="3" spans="1:14" ht="20.100000000000001" customHeight="1" thickBot="1" x14ac:dyDescent="0.65">
      <c r="A3" s="34"/>
      <c r="B3" s="34"/>
      <c r="C3" s="41" t="s">
        <v>6</v>
      </c>
      <c r="D3" s="41"/>
      <c r="E3" s="41"/>
      <c r="F3" s="41"/>
      <c r="G3" s="33">
        <f>B38</f>
        <v>110</v>
      </c>
      <c r="H3" s="44"/>
      <c r="I3" s="45"/>
      <c r="J3" s="6"/>
      <c r="K3" s="6"/>
      <c r="L3" s="6"/>
      <c r="M3" s="15"/>
      <c r="N3" s="16"/>
    </row>
    <row r="4" spans="1:14" ht="20.100000000000001" customHeight="1" thickBot="1" x14ac:dyDescent="0.65">
      <c r="A4" s="34"/>
      <c r="B4" s="34"/>
      <c r="C4" s="41" t="s">
        <v>7</v>
      </c>
      <c r="D4" s="41"/>
      <c r="E4" s="41"/>
      <c r="F4" s="41"/>
      <c r="G4" s="33">
        <v>3</v>
      </c>
      <c r="H4" s="6"/>
      <c r="I4" s="6"/>
      <c r="J4" s="6"/>
      <c r="K4" s="6"/>
      <c r="L4" s="6"/>
      <c r="M4" s="15"/>
      <c r="N4" s="16"/>
    </row>
    <row r="5" spans="1:14" ht="97.5" customHeight="1" x14ac:dyDescent="0.6">
      <c r="A5" s="34" t="s">
        <v>0</v>
      </c>
      <c r="B5" s="34"/>
      <c r="C5" s="6"/>
      <c r="D5" s="6"/>
      <c r="E5" s="6"/>
      <c r="F5" s="6"/>
      <c r="G5" s="6"/>
      <c r="H5" s="6"/>
      <c r="I5" s="6"/>
      <c r="J5" s="6"/>
      <c r="K5" s="6"/>
      <c r="L5" s="6"/>
      <c r="M5" s="15"/>
      <c r="N5" s="16"/>
    </row>
    <row r="6" spans="1:14" ht="15" customHeight="1" x14ac:dyDescent="0.6">
      <c r="A6" s="40" t="s">
        <v>1</v>
      </c>
      <c r="B6" s="40"/>
      <c r="C6" s="38" t="s">
        <v>8</v>
      </c>
      <c r="D6" s="38"/>
      <c r="E6" s="38"/>
      <c r="F6" s="38"/>
      <c r="G6" s="38"/>
      <c r="H6" s="38"/>
      <c r="I6" s="38"/>
      <c r="J6" s="38"/>
      <c r="K6" s="38"/>
      <c r="L6" s="39"/>
      <c r="M6" s="42" t="s">
        <v>11</v>
      </c>
      <c r="N6" s="43"/>
    </row>
    <row r="7" spans="1:14" ht="45.75" customHeight="1" thickBot="1" x14ac:dyDescent="0.5">
      <c r="A7" s="1" t="s">
        <v>2</v>
      </c>
      <c r="B7" s="2" t="s">
        <v>12</v>
      </c>
      <c r="C7" s="1">
        <v>1</v>
      </c>
      <c r="D7" s="1">
        <v>2</v>
      </c>
      <c r="E7" s="1">
        <v>3</v>
      </c>
      <c r="F7" s="1">
        <v>4</v>
      </c>
      <c r="G7" s="1">
        <v>5</v>
      </c>
      <c r="H7" s="1">
        <v>6</v>
      </c>
      <c r="I7" s="1">
        <v>7</v>
      </c>
      <c r="J7" s="1">
        <v>8</v>
      </c>
      <c r="K7" s="1">
        <v>9</v>
      </c>
      <c r="L7" s="1">
        <v>10</v>
      </c>
      <c r="M7" s="14" t="s">
        <v>9</v>
      </c>
      <c r="N7" s="9" t="s">
        <v>10</v>
      </c>
    </row>
    <row r="8" spans="1:14" ht="30" customHeight="1" thickTop="1" thickBot="1" x14ac:dyDescent="0.65">
      <c r="A8" s="3" t="s">
        <v>13</v>
      </c>
      <c r="B8" s="18">
        <v>34</v>
      </c>
      <c r="C8" s="19">
        <f>B8/(1+1.5+5)*1</f>
        <v>4.5333333333333332</v>
      </c>
      <c r="D8" s="19">
        <f>B8/(7+2)*6</f>
        <v>22.666666666666664</v>
      </c>
      <c r="E8" s="19">
        <v>6.9</v>
      </c>
      <c r="F8" s="20"/>
      <c r="G8" s="19"/>
      <c r="H8" s="20"/>
      <c r="I8" s="19"/>
      <c r="J8" s="20"/>
      <c r="K8" s="19"/>
      <c r="L8" s="20"/>
      <c r="M8" s="27">
        <f t="shared" ref="M8:M37" si="0">B8-SUM(C8:L8)</f>
        <v>-9.9999999999994316E-2</v>
      </c>
      <c r="N8" s="46">
        <f t="shared" ref="N8:N38" si="1">IFERROR(1-(M8/B8),"")</f>
        <v>1.002941176470588</v>
      </c>
    </row>
    <row r="9" spans="1:14" ht="30" customHeight="1" thickTop="1" thickBot="1" x14ac:dyDescent="0.65">
      <c r="A9" s="4" t="s">
        <v>14</v>
      </c>
      <c r="B9" s="21">
        <v>13</v>
      </c>
      <c r="C9" s="19">
        <v>0</v>
      </c>
      <c r="D9" s="19">
        <v>3</v>
      </c>
      <c r="E9" s="22">
        <v>10</v>
      </c>
      <c r="F9" s="23"/>
      <c r="G9" s="22"/>
      <c r="H9" s="23"/>
      <c r="I9" s="22"/>
      <c r="J9" s="23"/>
      <c r="K9" s="22"/>
      <c r="L9" s="23"/>
      <c r="M9" s="28">
        <f t="shared" si="0"/>
        <v>0</v>
      </c>
      <c r="N9" s="46">
        <f t="shared" si="1"/>
        <v>1</v>
      </c>
    </row>
    <row r="10" spans="1:14" ht="30" customHeight="1" thickTop="1" thickBot="1" x14ac:dyDescent="0.65">
      <c r="A10" s="4" t="s">
        <v>15</v>
      </c>
      <c r="B10" s="21">
        <v>21</v>
      </c>
      <c r="C10" s="19">
        <f>B10/(2+1+3.5)*2</f>
        <v>6.4615384615384617</v>
      </c>
      <c r="D10" s="19">
        <f>B10/(6.5+1+1)*5</f>
        <v>12.352941176470589</v>
      </c>
      <c r="E10" s="22">
        <v>2.2200000000000002</v>
      </c>
      <c r="F10" s="23"/>
      <c r="G10" s="22"/>
      <c r="H10" s="23"/>
      <c r="I10" s="22"/>
      <c r="J10" s="23"/>
      <c r="K10" s="22"/>
      <c r="L10" s="23"/>
      <c r="M10" s="28">
        <f t="shared" si="0"/>
        <v>-3.4479638009049296E-2</v>
      </c>
      <c r="N10" s="46">
        <f t="shared" si="1"/>
        <v>1.0016418875242405</v>
      </c>
    </row>
    <row r="11" spans="1:14" ht="30" customHeight="1" thickTop="1" thickBot="1" x14ac:dyDescent="0.65">
      <c r="A11" s="4" t="s">
        <v>16</v>
      </c>
      <c r="B11" s="21">
        <v>21</v>
      </c>
      <c r="C11" s="19">
        <f>B11/(2+2+2)*2</f>
        <v>7</v>
      </c>
      <c r="D11" s="19">
        <f>B11/(7+2+0)*6</f>
        <v>14</v>
      </c>
      <c r="E11" s="22">
        <v>0</v>
      </c>
      <c r="F11" s="23"/>
      <c r="G11" s="22"/>
      <c r="H11" s="23"/>
      <c r="I11" s="22"/>
      <c r="J11" s="23"/>
      <c r="K11" s="22"/>
      <c r="L11" s="23"/>
      <c r="M11" s="28">
        <f t="shared" si="0"/>
        <v>0</v>
      </c>
      <c r="N11" s="46">
        <f t="shared" si="1"/>
        <v>1</v>
      </c>
    </row>
    <row r="12" spans="1:14" ht="30" customHeight="1" thickTop="1" x14ac:dyDescent="0.6">
      <c r="A12" s="4" t="s">
        <v>17</v>
      </c>
      <c r="B12" s="21">
        <v>21</v>
      </c>
      <c r="C12" s="19">
        <f>B12/(5+2+0)*5</f>
        <v>15</v>
      </c>
      <c r="D12" s="19">
        <f>C12/(10+2+2)*5</f>
        <v>5.3571428571428568</v>
      </c>
      <c r="E12" s="22">
        <v>0.64439999999999997</v>
      </c>
      <c r="F12" s="23"/>
      <c r="G12" s="22"/>
      <c r="H12" s="23"/>
      <c r="I12" s="22"/>
      <c r="J12" s="23"/>
      <c r="K12" s="22"/>
      <c r="L12" s="23"/>
      <c r="M12" s="28">
        <f t="shared" si="0"/>
        <v>-1.5428571428586224E-3</v>
      </c>
      <c r="N12" s="46">
        <f t="shared" si="1"/>
        <v>1.0000734693877551</v>
      </c>
    </row>
    <row r="13" spans="1:14" ht="30" customHeight="1" x14ac:dyDescent="0.6">
      <c r="A13" s="4"/>
      <c r="B13" s="21"/>
      <c r="C13" s="22"/>
      <c r="D13" s="23"/>
      <c r="E13" s="22"/>
      <c r="F13" s="23"/>
      <c r="G13" s="22"/>
      <c r="H13" s="23"/>
      <c r="I13" s="22"/>
      <c r="J13" s="23"/>
      <c r="K13" s="22"/>
      <c r="L13" s="23"/>
      <c r="M13" s="28">
        <f t="shared" si="0"/>
        <v>0</v>
      </c>
      <c r="N13" s="17" t="str">
        <f t="shared" si="1"/>
        <v/>
      </c>
    </row>
    <row r="14" spans="1:14" ht="30" customHeight="1" x14ac:dyDescent="0.6">
      <c r="A14" s="4"/>
      <c r="B14" s="21"/>
      <c r="C14" s="22"/>
      <c r="D14" s="23"/>
      <c r="E14" s="22"/>
      <c r="F14" s="23"/>
      <c r="G14" s="22"/>
      <c r="H14" s="23"/>
      <c r="I14" s="22"/>
      <c r="J14" s="23"/>
      <c r="K14" s="22"/>
      <c r="L14" s="23"/>
      <c r="M14" s="28">
        <f t="shared" si="0"/>
        <v>0</v>
      </c>
      <c r="N14" s="17" t="str">
        <f t="shared" si="1"/>
        <v/>
      </c>
    </row>
    <row r="15" spans="1:14" ht="30" customHeight="1" x14ac:dyDescent="0.6">
      <c r="A15" s="4"/>
      <c r="B15" s="21"/>
      <c r="C15" s="22"/>
      <c r="D15" s="23"/>
      <c r="E15" s="22"/>
      <c r="F15" s="23"/>
      <c r="G15" s="22"/>
      <c r="H15" s="23"/>
      <c r="I15" s="22"/>
      <c r="J15" s="23"/>
      <c r="K15" s="22"/>
      <c r="L15" s="23"/>
      <c r="M15" s="28">
        <f t="shared" si="0"/>
        <v>0</v>
      </c>
      <c r="N15" s="17" t="str">
        <f t="shared" si="1"/>
        <v/>
      </c>
    </row>
    <row r="16" spans="1:14" ht="30" customHeight="1" x14ac:dyDescent="0.6">
      <c r="A16" s="4"/>
      <c r="B16" s="21"/>
      <c r="C16" s="22"/>
      <c r="D16" s="23"/>
      <c r="E16" s="22"/>
      <c r="F16" s="23"/>
      <c r="G16" s="22"/>
      <c r="H16" s="23"/>
      <c r="I16" s="22"/>
      <c r="J16" s="23"/>
      <c r="K16" s="22"/>
      <c r="L16" s="23"/>
      <c r="M16" s="28">
        <f t="shared" si="0"/>
        <v>0</v>
      </c>
      <c r="N16" s="17" t="str">
        <f t="shared" si="1"/>
        <v/>
      </c>
    </row>
    <row r="17" spans="1:14" ht="30" customHeight="1" x14ac:dyDescent="0.6">
      <c r="A17" s="4"/>
      <c r="B17" s="21"/>
      <c r="C17" s="22"/>
      <c r="D17" s="23"/>
      <c r="E17" s="22"/>
      <c r="F17" s="23"/>
      <c r="G17" s="22"/>
      <c r="H17" s="23"/>
      <c r="I17" s="22"/>
      <c r="J17" s="23"/>
      <c r="K17" s="22"/>
      <c r="L17" s="23"/>
      <c r="M17" s="28">
        <f t="shared" si="0"/>
        <v>0</v>
      </c>
      <c r="N17" s="17" t="str">
        <f t="shared" si="1"/>
        <v/>
      </c>
    </row>
    <row r="18" spans="1:14" ht="30" customHeight="1" x14ac:dyDescent="0.6">
      <c r="A18" s="4"/>
      <c r="B18" s="21"/>
      <c r="C18" s="22"/>
      <c r="D18" s="23"/>
      <c r="E18" s="22"/>
      <c r="F18" s="23"/>
      <c r="G18" s="22"/>
      <c r="H18" s="23"/>
      <c r="I18" s="22"/>
      <c r="J18" s="23"/>
      <c r="K18" s="22"/>
      <c r="L18" s="23"/>
      <c r="M18" s="28">
        <f t="shared" si="0"/>
        <v>0</v>
      </c>
      <c r="N18" s="17" t="str">
        <f t="shared" si="1"/>
        <v/>
      </c>
    </row>
    <row r="19" spans="1:14" ht="30" customHeight="1" x14ac:dyDescent="0.6">
      <c r="A19" s="4"/>
      <c r="B19" s="21"/>
      <c r="C19" s="22"/>
      <c r="D19" s="23"/>
      <c r="E19" s="22"/>
      <c r="F19" s="23"/>
      <c r="G19" s="22"/>
      <c r="H19" s="23"/>
      <c r="I19" s="22"/>
      <c r="J19" s="23"/>
      <c r="K19" s="22"/>
      <c r="L19" s="23"/>
      <c r="M19" s="28">
        <f t="shared" si="0"/>
        <v>0</v>
      </c>
      <c r="N19" s="17" t="str">
        <f t="shared" si="1"/>
        <v/>
      </c>
    </row>
    <row r="20" spans="1:14" ht="30" customHeight="1" x14ac:dyDescent="0.6">
      <c r="A20" s="4"/>
      <c r="B20" s="21"/>
      <c r="C20" s="22"/>
      <c r="D20" s="23"/>
      <c r="E20" s="22"/>
      <c r="F20" s="23"/>
      <c r="G20" s="22"/>
      <c r="H20" s="23"/>
      <c r="I20" s="22"/>
      <c r="J20" s="23"/>
      <c r="K20" s="22"/>
      <c r="L20" s="23"/>
      <c r="M20" s="28">
        <f t="shared" si="0"/>
        <v>0</v>
      </c>
      <c r="N20" s="17" t="str">
        <f t="shared" si="1"/>
        <v/>
      </c>
    </row>
    <row r="21" spans="1:14" ht="30" customHeight="1" x14ac:dyDescent="0.6">
      <c r="A21" s="4"/>
      <c r="B21" s="21"/>
      <c r="C21" s="22"/>
      <c r="D21" s="23"/>
      <c r="E21" s="22"/>
      <c r="F21" s="23"/>
      <c r="G21" s="22"/>
      <c r="H21" s="23"/>
      <c r="I21" s="22"/>
      <c r="J21" s="23"/>
      <c r="K21" s="22"/>
      <c r="L21" s="23"/>
      <c r="M21" s="28">
        <f t="shared" si="0"/>
        <v>0</v>
      </c>
      <c r="N21" s="17" t="str">
        <f t="shared" si="1"/>
        <v/>
      </c>
    </row>
    <row r="22" spans="1:14" ht="30" customHeight="1" x14ac:dyDescent="0.6">
      <c r="A22" s="4"/>
      <c r="B22" s="21"/>
      <c r="C22" s="22"/>
      <c r="D22" s="23"/>
      <c r="E22" s="22"/>
      <c r="F22" s="23"/>
      <c r="G22" s="22"/>
      <c r="H22" s="23"/>
      <c r="I22" s="22"/>
      <c r="J22" s="23"/>
      <c r="K22" s="22"/>
      <c r="L22" s="23"/>
      <c r="M22" s="28">
        <f t="shared" si="0"/>
        <v>0</v>
      </c>
      <c r="N22" s="17" t="str">
        <f t="shared" si="1"/>
        <v/>
      </c>
    </row>
    <row r="23" spans="1:14" ht="30" customHeight="1" x14ac:dyDescent="0.6">
      <c r="A23" s="4"/>
      <c r="B23" s="21"/>
      <c r="C23" s="22"/>
      <c r="D23" s="23"/>
      <c r="E23" s="22"/>
      <c r="F23" s="23"/>
      <c r="G23" s="22"/>
      <c r="H23" s="23"/>
      <c r="I23" s="22"/>
      <c r="J23" s="23"/>
      <c r="K23" s="22"/>
      <c r="L23" s="23"/>
      <c r="M23" s="28">
        <f t="shared" si="0"/>
        <v>0</v>
      </c>
      <c r="N23" s="17" t="str">
        <f t="shared" si="1"/>
        <v/>
      </c>
    </row>
    <row r="24" spans="1:14" ht="30" customHeight="1" x14ac:dyDescent="0.6">
      <c r="A24" s="4"/>
      <c r="B24" s="21"/>
      <c r="C24" s="22"/>
      <c r="D24" s="23"/>
      <c r="E24" s="22"/>
      <c r="F24" s="23"/>
      <c r="G24" s="22"/>
      <c r="H24" s="23"/>
      <c r="I24" s="22"/>
      <c r="J24" s="23"/>
      <c r="K24" s="22"/>
      <c r="L24" s="23"/>
      <c r="M24" s="28">
        <f t="shared" si="0"/>
        <v>0</v>
      </c>
      <c r="N24" s="17" t="str">
        <f t="shared" si="1"/>
        <v/>
      </c>
    </row>
    <row r="25" spans="1:14" ht="30" customHeight="1" x14ac:dyDescent="0.6">
      <c r="A25" s="4"/>
      <c r="B25" s="21"/>
      <c r="C25" s="22"/>
      <c r="D25" s="23"/>
      <c r="E25" s="22"/>
      <c r="F25" s="23"/>
      <c r="G25" s="22"/>
      <c r="H25" s="23"/>
      <c r="I25" s="22"/>
      <c r="J25" s="23"/>
      <c r="K25" s="22"/>
      <c r="L25" s="23"/>
      <c r="M25" s="28">
        <f t="shared" si="0"/>
        <v>0</v>
      </c>
      <c r="N25" s="17" t="str">
        <f t="shared" si="1"/>
        <v/>
      </c>
    </row>
    <row r="26" spans="1:14" ht="30" customHeight="1" x14ac:dyDescent="0.6">
      <c r="A26" s="4"/>
      <c r="B26" s="21"/>
      <c r="C26" s="22"/>
      <c r="D26" s="23"/>
      <c r="E26" s="22"/>
      <c r="F26" s="23"/>
      <c r="G26" s="22"/>
      <c r="H26" s="23"/>
      <c r="I26" s="22"/>
      <c r="J26" s="23"/>
      <c r="K26" s="22"/>
      <c r="L26" s="23"/>
      <c r="M26" s="28">
        <f t="shared" si="0"/>
        <v>0</v>
      </c>
      <c r="N26" s="17" t="str">
        <f t="shared" si="1"/>
        <v/>
      </c>
    </row>
    <row r="27" spans="1:14" ht="30" customHeight="1" x14ac:dyDescent="0.6">
      <c r="A27" s="4"/>
      <c r="B27" s="21"/>
      <c r="C27" s="22"/>
      <c r="D27" s="23"/>
      <c r="E27" s="22"/>
      <c r="F27" s="23"/>
      <c r="G27" s="22"/>
      <c r="H27" s="23"/>
      <c r="I27" s="22"/>
      <c r="J27" s="23"/>
      <c r="K27" s="22"/>
      <c r="L27" s="23"/>
      <c r="M27" s="28">
        <f t="shared" si="0"/>
        <v>0</v>
      </c>
      <c r="N27" s="17" t="str">
        <f t="shared" si="1"/>
        <v/>
      </c>
    </row>
    <row r="28" spans="1:14" ht="30" customHeight="1" x14ac:dyDescent="0.6">
      <c r="A28" s="4"/>
      <c r="B28" s="21"/>
      <c r="C28" s="22"/>
      <c r="D28" s="23"/>
      <c r="E28" s="22"/>
      <c r="F28" s="23"/>
      <c r="G28" s="22"/>
      <c r="H28" s="23"/>
      <c r="I28" s="22"/>
      <c r="J28" s="23"/>
      <c r="K28" s="22"/>
      <c r="L28" s="23"/>
      <c r="M28" s="28">
        <f t="shared" si="0"/>
        <v>0</v>
      </c>
      <c r="N28" s="17" t="str">
        <f t="shared" si="1"/>
        <v/>
      </c>
    </row>
    <row r="29" spans="1:14" ht="30" customHeight="1" x14ac:dyDescent="0.6">
      <c r="A29" s="4"/>
      <c r="B29" s="21"/>
      <c r="C29" s="22"/>
      <c r="D29" s="23"/>
      <c r="E29" s="22"/>
      <c r="F29" s="23"/>
      <c r="G29" s="22"/>
      <c r="H29" s="23"/>
      <c r="I29" s="22"/>
      <c r="J29" s="23"/>
      <c r="K29" s="22"/>
      <c r="L29" s="23"/>
      <c r="M29" s="28">
        <f t="shared" si="0"/>
        <v>0</v>
      </c>
      <c r="N29" s="17" t="str">
        <f t="shared" si="1"/>
        <v/>
      </c>
    </row>
    <row r="30" spans="1:14" ht="30" customHeight="1" x14ac:dyDescent="0.6">
      <c r="A30" s="4"/>
      <c r="B30" s="21"/>
      <c r="C30" s="22"/>
      <c r="D30" s="23"/>
      <c r="E30" s="22"/>
      <c r="F30" s="23"/>
      <c r="G30" s="22"/>
      <c r="H30" s="23"/>
      <c r="I30" s="22"/>
      <c r="J30" s="23"/>
      <c r="K30" s="22"/>
      <c r="L30" s="23"/>
      <c r="M30" s="28">
        <f t="shared" si="0"/>
        <v>0</v>
      </c>
      <c r="N30" s="17" t="str">
        <f t="shared" si="1"/>
        <v/>
      </c>
    </row>
    <row r="31" spans="1:14" ht="30" customHeight="1" x14ac:dyDescent="0.6">
      <c r="A31" s="4"/>
      <c r="B31" s="21"/>
      <c r="C31" s="22"/>
      <c r="D31" s="23"/>
      <c r="E31" s="22"/>
      <c r="F31" s="23"/>
      <c r="G31" s="22"/>
      <c r="H31" s="23"/>
      <c r="I31" s="22"/>
      <c r="J31" s="23"/>
      <c r="K31" s="22"/>
      <c r="L31" s="23"/>
      <c r="M31" s="28">
        <f t="shared" si="0"/>
        <v>0</v>
      </c>
      <c r="N31" s="17" t="str">
        <f t="shared" si="1"/>
        <v/>
      </c>
    </row>
    <row r="32" spans="1:14" ht="30" customHeight="1" x14ac:dyDescent="0.6">
      <c r="A32" s="4"/>
      <c r="B32" s="21"/>
      <c r="C32" s="22"/>
      <c r="D32" s="23"/>
      <c r="E32" s="22"/>
      <c r="F32" s="23"/>
      <c r="G32" s="22"/>
      <c r="H32" s="23"/>
      <c r="I32" s="22"/>
      <c r="J32" s="23"/>
      <c r="K32" s="22"/>
      <c r="L32" s="23"/>
      <c r="M32" s="28">
        <f t="shared" si="0"/>
        <v>0</v>
      </c>
      <c r="N32" s="17" t="str">
        <f t="shared" si="1"/>
        <v/>
      </c>
    </row>
    <row r="33" spans="1:14" ht="30" customHeight="1" x14ac:dyDescent="0.6">
      <c r="A33" s="4"/>
      <c r="B33" s="21"/>
      <c r="C33" s="22"/>
      <c r="D33" s="23"/>
      <c r="E33" s="22"/>
      <c r="F33" s="23"/>
      <c r="G33" s="22"/>
      <c r="H33" s="23"/>
      <c r="I33" s="22"/>
      <c r="J33" s="23"/>
      <c r="K33" s="22"/>
      <c r="L33" s="23"/>
      <c r="M33" s="28">
        <f t="shared" si="0"/>
        <v>0</v>
      </c>
      <c r="N33" s="17" t="str">
        <f t="shared" si="1"/>
        <v/>
      </c>
    </row>
    <row r="34" spans="1:14" ht="30" customHeight="1" x14ac:dyDescent="0.6">
      <c r="A34" s="4"/>
      <c r="B34" s="21"/>
      <c r="C34" s="22"/>
      <c r="D34" s="23"/>
      <c r="E34" s="22"/>
      <c r="F34" s="23"/>
      <c r="G34" s="22"/>
      <c r="H34" s="23"/>
      <c r="I34" s="22"/>
      <c r="J34" s="23"/>
      <c r="K34" s="22"/>
      <c r="L34" s="23"/>
      <c r="M34" s="28">
        <f t="shared" si="0"/>
        <v>0</v>
      </c>
      <c r="N34" s="17" t="str">
        <f t="shared" si="1"/>
        <v/>
      </c>
    </row>
    <row r="35" spans="1:14" ht="30" customHeight="1" x14ac:dyDescent="0.6">
      <c r="A35" s="4"/>
      <c r="B35" s="21"/>
      <c r="C35" s="22"/>
      <c r="D35" s="23"/>
      <c r="E35" s="22"/>
      <c r="F35" s="23"/>
      <c r="G35" s="22"/>
      <c r="H35" s="23"/>
      <c r="I35" s="22"/>
      <c r="J35" s="23"/>
      <c r="K35" s="22"/>
      <c r="L35" s="23"/>
      <c r="M35" s="28">
        <f t="shared" si="0"/>
        <v>0</v>
      </c>
      <c r="N35" s="17" t="str">
        <f t="shared" si="1"/>
        <v/>
      </c>
    </row>
    <row r="36" spans="1:14" ht="30" customHeight="1" x14ac:dyDescent="0.6">
      <c r="A36" s="4"/>
      <c r="B36" s="21"/>
      <c r="C36" s="22"/>
      <c r="D36" s="23"/>
      <c r="E36" s="22"/>
      <c r="F36" s="23"/>
      <c r="G36" s="22"/>
      <c r="H36" s="23"/>
      <c r="I36" s="22"/>
      <c r="J36" s="23"/>
      <c r="K36" s="22"/>
      <c r="L36" s="23"/>
      <c r="M36" s="28">
        <f t="shared" si="0"/>
        <v>0</v>
      </c>
      <c r="N36" s="17" t="str">
        <f t="shared" si="1"/>
        <v/>
      </c>
    </row>
    <row r="37" spans="1:14" ht="30" customHeight="1" thickBot="1" x14ac:dyDescent="0.65">
      <c r="A37" s="5"/>
      <c r="B37" s="24"/>
      <c r="C37" s="25"/>
      <c r="D37" s="26"/>
      <c r="E37" s="25"/>
      <c r="F37" s="26"/>
      <c r="G37" s="25"/>
      <c r="H37" s="26"/>
      <c r="I37" s="25"/>
      <c r="J37" s="26"/>
      <c r="K37" s="25"/>
      <c r="L37" s="26"/>
      <c r="M37" s="29">
        <f t="shared" si="0"/>
        <v>0</v>
      </c>
      <c r="N37" s="36" t="str">
        <f t="shared" si="1"/>
        <v/>
      </c>
    </row>
    <row r="38" spans="1:14" ht="16.899999999999999" x14ac:dyDescent="0.6">
      <c r="A38" s="7" t="s">
        <v>3</v>
      </c>
      <c r="B38" s="10">
        <f>SUM(B8:B37)</f>
        <v>110</v>
      </c>
      <c r="C38" s="11">
        <f>IFERROR(IF(B38-SUM(C8:C37)=B38,NA(),B38-SUM(C8:C37)),NA())</f>
        <v>77.005128205128202</v>
      </c>
      <c r="D38" s="11">
        <f t="shared" ref="D38:L38" si="2">IFERROR(IF(C38-SUM(D8:D37)=C38,NA(),C38-SUM(D8:D37)),NA())</f>
        <v>19.628377504848096</v>
      </c>
      <c r="E38" s="11">
        <f t="shared" si="2"/>
        <v>-0.13602249515190223</v>
      </c>
      <c r="F38" s="11" t="e">
        <f t="shared" si="2"/>
        <v>#N/A</v>
      </c>
      <c r="G38" s="11" t="e">
        <f t="shared" si="2"/>
        <v>#N/A</v>
      </c>
      <c r="H38" s="11" t="e">
        <f t="shared" si="2"/>
        <v>#N/A</v>
      </c>
      <c r="I38" s="11" t="e">
        <f t="shared" si="2"/>
        <v>#N/A</v>
      </c>
      <c r="J38" s="11" t="e">
        <f t="shared" si="2"/>
        <v>#N/A</v>
      </c>
      <c r="K38" s="11" t="e">
        <f t="shared" si="2"/>
        <v>#N/A</v>
      </c>
      <c r="L38" s="11" t="e">
        <f t="shared" si="2"/>
        <v>#N/A</v>
      </c>
      <c r="M38" s="35">
        <f>SUM(M8:M37)</f>
        <v>-0.13602249515190223</v>
      </c>
      <c r="N38" s="30">
        <f t="shared" si="1"/>
        <v>1.0012365681377446</v>
      </c>
    </row>
    <row r="39" spans="1:14" ht="17.25" thickBot="1" x14ac:dyDescent="0.65">
      <c r="A39" s="8" t="s">
        <v>4</v>
      </c>
      <c r="B39" s="12">
        <f>SUM(B8:B37)</f>
        <v>110</v>
      </c>
      <c r="C39" s="13">
        <f t="shared" ref="C39:L39" si="3">IFERROR((IF(B39-($B$38/$G$4) &lt; 0,"-", B39-($B$38/$G$4))),IFERROR(B39-($B$38/20),"-"))</f>
        <v>73.333333333333343</v>
      </c>
      <c r="D39" s="13">
        <f t="shared" si="3"/>
        <v>36.666666666666679</v>
      </c>
      <c r="E39" s="13">
        <f t="shared" si="3"/>
        <v>1.4210854715202004E-14</v>
      </c>
      <c r="F39" s="13" t="str">
        <f t="shared" si="3"/>
        <v>-</v>
      </c>
      <c r="G39" s="13" t="str">
        <f t="shared" si="3"/>
        <v>-</v>
      </c>
      <c r="H39" s="13" t="str">
        <f t="shared" si="3"/>
        <v>-</v>
      </c>
      <c r="I39" s="13" t="str">
        <f t="shared" si="3"/>
        <v>-</v>
      </c>
      <c r="J39" s="13" t="str">
        <f t="shared" si="3"/>
        <v>-</v>
      </c>
      <c r="K39" s="13" t="str">
        <f t="shared" si="3"/>
        <v>-</v>
      </c>
      <c r="L39" s="13" t="str">
        <f t="shared" si="3"/>
        <v>-</v>
      </c>
      <c r="M39" s="31"/>
      <c r="N39" s="32"/>
    </row>
    <row r="40" spans="1:14" ht="14.65" thickTop="1" x14ac:dyDescent="0.45"/>
  </sheetData>
  <mergeCells count="9">
    <mergeCell ref="A1:B2"/>
    <mergeCell ref="C6:L6"/>
    <mergeCell ref="A6:B6"/>
    <mergeCell ref="C4:F4"/>
    <mergeCell ref="M6:N6"/>
    <mergeCell ref="H2:I2"/>
    <mergeCell ref="H3:I3"/>
    <mergeCell ref="C3:F3"/>
    <mergeCell ref="C2:F2"/>
  </mergeCells>
  <conditionalFormatting sqref="N8:N38">
    <cfRule type="dataBar" priority="1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{607E3AF7-4795-4096-863F-D4F09D5A905F}</x14:id>
        </ext>
      </extLst>
    </cfRule>
  </conditionalFormatting>
  <pageMargins left="0.7" right="0.7" top="0.75" bottom="0.75" header="0.3" footer="0.3"/>
  <pageSetup orientation="portrait" r:id="rId1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07E3AF7-4795-4096-863F-D4F09D5A905F}">
            <x14:dataBar minLength="0" maxLength="100" border="1" gradient="0" direction="leftToRight">
              <x14:cfvo type="num">
                <xm:f>0</xm:f>
              </x14:cfvo>
              <x14:cfvo type="num">
                <xm:f>1</xm:f>
              </x14:cfvo>
              <x14:borderColor rgb="FF000000"/>
              <x14:negativeFillColor rgb="FFFF0000"/>
              <x14:axisColor rgb="FF000000"/>
            </x14:dataBar>
          </x14:cfRule>
          <xm:sqref>N8:N38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topLeftCell="A3" zoomScale="71" zoomScaleNormal="71" workbookViewId="0">
      <selection activeCell="C48" sqref="C48"/>
    </sheetView>
  </sheetViews>
  <sheetFormatPr baseColWidth="10" defaultColWidth="8.86328125" defaultRowHeight="14.25" x14ac:dyDescent="0.45"/>
  <sheetData/>
  <pageMargins left="0.7" right="0.7" top="0.75" bottom="0.75" header="0.3" footer="0.3"/>
  <pageSetup paperSize="9" scale="61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Current Iteration</vt:lpstr>
      <vt:lpstr>Burndown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Render</dc:creator>
  <cp:lastModifiedBy>Josip Gabric</cp:lastModifiedBy>
  <cp:lastPrinted>2019-11-26T11:53:55Z</cp:lastPrinted>
  <dcterms:created xsi:type="dcterms:W3CDTF">2019-01-22T01:21:48Z</dcterms:created>
  <dcterms:modified xsi:type="dcterms:W3CDTF">2020-01-07T11:53:38Z</dcterms:modified>
</cp:coreProperties>
</file>