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5AHWII\SWP\Projekt\Ferienspass\"/>
    </mc:Choice>
  </mc:AlternateContent>
  <xr:revisionPtr revIDLastSave="0" documentId="13_ncr:1_{B2C7F3F3-5DC4-4C05-A93A-D738F81D36C2}" xr6:coauthVersionLast="41" xr6:coauthVersionMax="41" xr10:uidLastSave="{00000000-0000-0000-0000-000000000000}"/>
  <bookViews>
    <workbookView xWindow="-120" yWindow="-120" windowWidth="29040" windowHeight="1584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<sst xmlns="http://schemas.openxmlformats.org/spreadsheetml/2006/main" count="43" uniqueCount="43">
  <si>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</si>
  <si>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</si>
  <si>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</si>
  <si>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</si>
  <si>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</si>
  <si>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</si>
  <si>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</si>
  <si>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</si>
  <si>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</si>
  <si>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</si>
  <si>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</si>
  <si>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</si>
  <si>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</si>
  <si>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</si>
  <si>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</si>
  <si>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</si>
  <si>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</si>
  <si>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</si>
  <si>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</si>
  <si>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</si>
  <si>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</si>
  <si>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</si>
  <si>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</si>
  <si>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</si>
  <si>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</si>
  <si>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</si>
  <si>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</si>
  <si>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</si>
  <si>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</si>
  <si>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</si>
  <si>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</si>
  <si>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</si>
  <si>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</si>
  <si>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</si>
  <si>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</si>
  <si>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</si>
  <si>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</si>
  <si>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</si>
  <si>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Register</t>
  </si>
  <si>
    <t>Login</t>
  </si>
  <si>
    <t>User-Datenverwaltung</t>
  </si>
  <si>
    <t>Admin-Datenverwaltung</t>
  </si>
  <si>
    <t>Admin-Kursverwaltung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</si>
</sst>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123</c:v>
                </c:pt>
                <c:pt idx="1">
                  <c:v>115.44444444444444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123</c:v>
                </c:pt>
                <c:pt idx="1">
                  <c:v>116.85</c:v>
                </c:pt>
                <c:pt idx="2">
                  <c:v>110.69999999999999</c:v>
                </c:pt>
                <c:pt idx="3">
                  <c:v>104.54999999999998</c:v>
                </c:pt>
                <c:pt idx="4">
                  <c:v>98.399999999999977</c:v>
                </c:pt>
                <c:pt idx="5">
                  <c:v>92.249999999999972</c:v>
                </c:pt>
                <c:pt idx="6">
                  <c:v>86.099999999999966</c:v>
                </c:pt>
                <c:pt idx="7">
                  <c:v>79.94999999999996</c:v>
                </c:pt>
                <c:pt idx="8">
                  <c:v>73.799999999999955</c:v>
                </c:pt>
                <c:pt idx="9">
                  <c:v>67.649999999999949</c:v>
                </c:pt>
                <c:pt idx="10">
                  <c:v>61.49999999999995</c:v>
                </c:pt>
                <c:pt idx="11">
                  <c:v>55.349999999999952</c:v>
                </c:pt>
                <c:pt idx="12">
                  <c:v>49.199999999999953</c:v>
                </c:pt>
                <c:pt idx="13">
                  <c:v>43.049999999999955</c:v>
                </c:pt>
                <c:pt idx="14">
                  <c:v>36.899999999999956</c:v>
                </c:pt>
                <c:pt idx="15">
                  <c:v>30.749999999999957</c:v>
                </c:pt>
                <c:pt idx="16">
                  <c:v>24.599999999999959</c:v>
                </c:pt>
                <c:pt idx="17">
                  <c:v>18.44999999999996</c:v>
                </c:pt>
                <c:pt idx="18">
                  <c:v>12.29999999999996</c:v>
                </c:pt>
                <c:pt idx="19">
                  <c:v>6.1499999999999595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123</c:v>
                </c:pt>
                <c:pt idx="1">
                  <c:v>115.44444444444444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123</c:v>
                </c:pt>
                <c:pt idx="1">
                  <c:v>116.85</c:v>
                </c:pt>
                <c:pt idx="2">
                  <c:v>110.69999999999999</c:v>
                </c:pt>
                <c:pt idx="3">
                  <c:v>104.54999999999998</c:v>
                </c:pt>
                <c:pt idx="4">
                  <c:v>98.399999999999977</c:v>
                </c:pt>
                <c:pt idx="5">
                  <c:v>92.249999999999972</c:v>
                </c:pt>
                <c:pt idx="6">
                  <c:v>86.099999999999966</c:v>
                </c:pt>
                <c:pt idx="7">
                  <c:v>79.94999999999996</c:v>
                </c:pt>
                <c:pt idx="8">
                  <c:v>73.799999999999955</c:v>
                </c:pt>
                <c:pt idx="9">
                  <c:v>67.649999999999949</c:v>
                </c:pt>
                <c:pt idx="10">
                  <c:v>61.49999999999995</c:v>
                </c:pt>
                <c:pt idx="11">
                  <c:v>55.349999999999952</c:v>
                </c:pt>
                <c:pt idx="12">
                  <c:v>49.199999999999953</c:v>
                </c:pt>
                <c:pt idx="13">
                  <c:v>43.049999999999955</c:v>
                </c:pt>
                <c:pt idx="14">
                  <c:v>36.899999999999956</c:v>
                </c:pt>
                <c:pt idx="15">
                  <c:v>30.749999999999957</c:v>
                </c:pt>
                <c:pt idx="16">
                  <c:v>24.599999999999959</c:v>
                </c:pt>
                <c:pt idx="17">
                  <c:v>18.44999999999996</c:v>
                </c:pt>
                <c:pt idx="18">
                  <c:v>12.29999999999996</c:v>
                </c:pt>
                <c:pt idx="19">
                  <c:v>6.1499999999999595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D8" sqref="D8"/>
    </sheetView>
  </sheetViews>
  <sheetFormatPr baseColWidth="10" defaultColWidth="8.85546875"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30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31</v>
      </c>
      <c r="D3" s="40"/>
      <c r="E3" s="40"/>
      <c r="F3" s="40"/>
      <c r="G3" s="33">
        <f>B38</f>
        <v>123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32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33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36</v>
      </c>
      <c r="X6" s="42"/>
    </row>
    <row r="7" spans="1:24" ht="45.75" customHeight="1" thickBot="1" x14ac:dyDescent="0.3">
      <c r="A7" s="1" t="s">
        <v>2</v>
      </c>
      <c r="B7" s="2" t="s">
        <v>37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34</v>
      </c>
      <c r="X7" s="9" t="s">
        <v>35</v>
      </c>
    </row>
    <row r="8" spans="1:24" ht="30" customHeight="1" thickTop="1" x14ac:dyDescent="0.3">
      <c r="A8" s="3" t="s">
        <v>38</v>
      </c>
      <c r="B8" s="18">
        <v>34</v>
      </c>
      <c r="C8" s="19">
        <f>B8/9*2</f>
        <v>7.5555555555555554</v>
      </c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26.444444444444443</v>
      </c>
      <c r="X8" s="17">
        <f>IFERROR(1-(W8/B8),"")</f>
        <v>0.22222222222222232</v>
      </c>
    </row>
    <row r="9" spans="1:24" ht="30" customHeight="1" x14ac:dyDescent="0.3">
      <c r="A9" s="4" t="s">
        <v>39</v>
      </c>
      <c r="B9" s="21">
        <v>34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34</v>
      </c>
      <c r="X9" s="17">
        <f>IFERROR(1-(W9/B9),"")</f>
        <v>0</v>
      </c>
    </row>
    <row r="10" spans="1:24" ht="30" customHeight="1" x14ac:dyDescent="0.3">
      <c r="A10" s="4" t="s">
        <v>40</v>
      </c>
      <c r="B10" s="21">
        <v>21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21</v>
      </c>
      <c r="X10" s="17">
        <f t="shared" ref="X10:X38" si="1">IFERROR(1-(W10/B10),"")</f>
        <v>0</v>
      </c>
    </row>
    <row r="11" spans="1:24" ht="30" customHeight="1" x14ac:dyDescent="0.3">
      <c r="A11" s="4" t="s">
        <v>41</v>
      </c>
      <c r="B11" s="21">
        <v>13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13</v>
      </c>
      <c r="X11" s="17">
        <f t="shared" si="1"/>
        <v>0</v>
      </c>
    </row>
    <row r="12" spans="1:24" ht="30" customHeight="1" x14ac:dyDescent="0.3">
      <c r="A12" s="4" t="s">
        <v>42</v>
      </c>
      <c r="B12" s="21">
        <v>21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21</v>
      </c>
      <c r="X12" s="17">
        <f t="shared" si="1"/>
        <v>0</v>
      </c>
    </row>
    <row r="13" spans="1:24" ht="30" customHeight="1" x14ac:dyDescent="0.3">
      <c r="A13" s="4" t="s">
        <v>3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4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5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6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7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8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9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10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11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12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13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14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15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16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17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18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19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20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21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22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23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24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25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26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27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28</v>
      </c>
      <c r="B38" s="10">
        <f>SUM(B8:B37)</f>
        <v>123</v>
      </c>
      <c r="C38" s="11">
        <f>IFERROR(IF(B38-SUM(C8:C37)=B38,NA(),B38-SUM(C8:C37)),NA())</f>
        <v>115.44444444444444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115.44444444444444</v>
      </c>
      <c r="X38" s="30">
        <f t="shared" si="1"/>
        <v>6.1427280939476026E-2</v>
      </c>
    </row>
    <row r="39" spans="1:24" ht="17.25" thickBot="1" x14ac:dyDescent="0.35">
      <c r="A39" s="8" t="s">
        <v>29</v>
      </c>
      <c r="B39" s="12">
        <f>SUM(B8:B37)</f>
        <v>123</v>
      </c>
      <c r="C39" s="13">
        <f>IFERROR((IF(B39-($B$38/$G$4) &lt; 0,"-", B39-($B$38/$G$4))),IFERROR(B39-($B$38/20),"-"))</f>
        <v>116.85</v>
      </c>
      <c r="D39" s="13">
        <f t="shared" ref="D39:V39" si="3">IFERROR((IF(C39-($B$38/$G$4) &lt; 0,"-", C39-($B$38/$G$4))),IFERROR(C39-($B$38/20),"-"))</f>
        <v>110.69999999999999</v>
      </c>
      <c r="E39" s="13">
        <f t="shared" si="3"/>
        <v>104.54999999999998</v>
      </c>
      <c r="F39" s="13">
        <f t="shared" si="3"/>
        <v>98.399999999999977</v>
      </c>
      <c r="G39" s="13">
        <f t="shared" si="3"/>
        <v>92.249999999999972</v>
      </c>
      <c r="H39" s="13">
        <f t="shared" si="3"/>
        <v>86.099999999999966</v>
      </c>
      <c r="I39" s="13">
        <f t="shared" si="3"/>
        <v>79.94999999999996</v>
      </c>
      <c r="J39" s="13">
        <f t="shared" si="3"/>
        <v>73.799999999999955</v>
      </c>
      <c r="K39" s="13">
        <f t="shared" si="3"/>
        <v>67.649999999999949</v>
      </c>
      <c r="L39" s="13">
        <f t="shared" si="3"/>
        <v>61.49999999999995</v>
      </c>
      <c r="M39" s="13">
        <f t="shared" si="3"/>
        <v>55.349999999999952</v>
      </c>
      <c r="N39" s="13">
        <f t="shared" si="3"/>
        <v>49.199999999999953</v>
      </c>
      <c r="O39" s="13">
        <f t="shared" si="3"/>
        <v>43.049999999999955</v>
      </c>
      <c r="P39" s="13">
        <f t="shared" si="3"/>
        <v>36.899999999999956</v>
      </c>
      <c r="Q39" s="13">
        <f t="shared" si="3"/>
        <v>30.749999999999957</v>
      </c>
      <c r="R39" s="13">
        <f t="shared" si="3"/>
        <v>24.599999999999959</v>
      </c>
      <c r="S39" s="13">
        <f t="shared" si="3"/>
        <v>18.44999999999996</v>
      </c>
      <c r="T39" s="13">
        <f t="shared" si="3"/>
        <v>12.29999999999996</v>
      </c>
      <c r="U39" s="13">
        <f t="shared" si="3"/>
        <v>6.1499999999999595</v>
      </c>
      <c r="V39" s="13">
        <f t="shared" si="3"/>
        <v>-4.0856207306205761E-14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baseColWidth="10"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Alexander Reiter</cp:lastModifiedBy>
  <dcterms:created xsi:type="dcterms:W3CDTF">2019-01-22T01:21:48Z</dcterms:created>
  <dcterms:modified xsi:type="dcterms:W3CDTF">2019-11-26T08:47:47Z</dcterms:modified>
</cp:coreProperties>
</file>