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nifloc\unifloc_vba\examples\"/>
    </mc:Choice>
  </mc:AlternateContent>
  <xr:revisionPtr revIDLastSave="0" documentId="8_{6886BACF-B45B-4BD7-ABEE-DE7417538E9F}" xr6:coauthVersionLast="47" xr6:coauthVersionMax="47" xr10:uidLastSave="{00000000-0000-0000-0000-000000000000}"/>
  <bookViews>
    <workbookView xWindow="-103" yWindow="-103" windowWidth="22149" windowHeight="11949" xr2:uid="{9FE607D8-6D61-49B9-A8F6-4E45CEAFA2D8}"/>
  </bookViews>
  <sheets>
    <sheet name="Лист1" sheetId="1" r:id="rId1"/>
    <sheet name="Лист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 a="1"/>
  <c r="B9" i="1" l="1"/>
  <c r="D5" i="2"/>
  <c r="B7" i="1" a="1"/>
  <c r="B6" i="1" a="1"/>
  <c r="E5" i="2" a="1"/>
  <c r="B8" i="1" a="1"/>
  <c r="D11" i="1" a="1"/>
  <c r="E11" i="1" a="1"/>
  <c r="B7" i="1" l="1"/>
  <c r="B6" i="1"/>
  <c r="E11" i="1"/>
  <c r="E5" i="2"/>
  <c r="D11" i="1"/>
  <c r="B8" i="1"/>
  <c r="M7" i="1" a="1"/>
  <c r="M5" i="1" a="1"/>
  <c r="M6" i="1" a="1"/>
  <c r="B11" i="1" a="1"/>
  <c r="B11" i="1" l="1"/>
  <c r="M5" i="1"/>
  <c r="M6" i="1"/>
  <c r="M7" i="1"/>
  <c r="Q12" i="1" a="1"/>
  <c r="M12" i="1" a="1"/>
  <c r="U12" i="1" a="1"/>
  <c r="W16" i="1" s="1" a="1"/>
  <c r="S25" i="1" a="1"/>
  <c r="S23" i="1" a="1"/>
  <c r="S29" i="1" a="1"/>
  <c r="R32" i="1" a="1"/>
  <c r="S28" i="1" a="1"/>
  <c r="R27" i="1" a="1"/>
  <c r="R24" i="1" a="1"/>
  <c r="S24" i="1" a="1"/>
  <c r="S15" i="1" a="1"/>
  <c r="R18" i="1" a="1"/>
  <c r="R25" i="1" a="1"/>
  <c r="S21" i="1" a="1"/>
  <c r="S19" i="1" a="1"/>
  <c r="S17" i="1" a="1"/>
  <c r="R22" i="1" a="1"/>
  <c r="R31" i="1" a="1"/>
  <c r="R13" i="1" a="1"/>
  <c r="S32" i="1" a="1"/>
  <c r="R19" i="1" a="1"/>
  <c r="S14" i="1" a="1"/>
  <c r="R17" i="1" a="1"/>
  <c r="R20" i="1" a="1"/>
  <c r="S30" i="1" a="1"/>
  <c r="S13" i="1" a="1"/>
  <c r="R16" i="1" a="1"/>
  <c r="S20" i="1" a="1"/>
  <c r="R21" i="1" a="1"/>
  <c r="R28" i="1" a="1"/>
  <c r="R14" i="1" a="1"/>
  <c r="S27" i="1" a="1"/>
  <c r="S16" i="1" a="1"/>
  <c r="R26" i="1" a="1"/>
  <c r="S18" i="1" a="1"/>
  <c r="S22" i="1" a="1"/>
  <c r="R29" i="1" a="1"/>
  <c r="S31" i="1" a="1"/>
  <c r="R15" i="1" a="1"/>
  <c r="R23" i="1" a="1"/>
  <c r="S26" i="1" a="1"/>
  <c r="R30" i="1" a="1"/>
  <c r="N18" i="1" a="1"/>
  <c r="O20" i="1" a="1"/>
  <c r="O15" i="1" a="1"/>
  <c r="O23" i="1" a="1"/>
  <c r="N21" i="1" a="1"/>
  <c r="O18" i="1" a="1"/>
  <c r="N15" i="1" a="1"/>
  <c r="N16" i="1" a="1"/>
  <c r="O30" i="1" a="1"/>
  <c r="N20" i="1" a="1"/>
  <c r="N22" i="1" a="1"/>
  <c r="N13" i="1" a="1"/>
  <c r="N17" i="1" a="1"/>
  <c r="N23" i="1" a="1"/>
  <c r="O28" i="1" a="1"/>
  <c r="N32" i="1" a="1"/>
  <c r="O13" i="1" a="1"/>
  <c r="O17" i="1" a="1"/>
  <c r="N26" i="1" a="1"/>
  <c r="N25" i="1" a="1"/>
  <c r="O21" i="1" a="1"/>
  <c r="O14" i="1" a="1"/>
  <c r="N31" i="1" a="1"/>
  <c r="O31" i="1" a="1"/>
  <c r="O26" i="1" a="1"/>
  <c r="O24" i="1" a="1"/>
  <c r="N28" i="1" a="1"/>
  <c r="N29" i="1" a="1"/>
  <c r="N14" i="1" a="1"/>
  <c r="N19" i="1" a="1"/>
  <c r="O22" i="1" a="1"/>
  <c r="N27" i="1" a="1"/>
  <c r="N24" i="1" a="1"/>
  <c r="O29" i="1" a="1"/>
  <c r="O19" i="1" a="1"/>
  <c r="O25" i="1" a="1"/>
  <c r="N30" i="1" a="1"/>
  <c r="O27" i="1" a="1"/>
  <c r="O16" i="1" a="1"/>
  <c r="W14" i="1" a="1"/>
  <c r="V14" i="1" a="1"/>
  <c r="W31" i="1" a="1"/>
  <c r="V23" i="1" a="1"/>
  <c r="W27" i="1" a="1"/>
  <c r="V30" i="1" a="1"/>
  <c r="V13" i="1" a="1"/>
  <c r="W20" i="1" a="1"/>
  <c r="V24" i="1" a="1"/>
  <c r="V15" i="1" a="1"/>
  <c r="V25" i="1" a="1"/>
  <c r="W21" i="1" a="1"/>
  <c r="V26" i="1" a="1"/>
  <c r="V21" i="1" a="1"/>
  <c r="V28" i="1" a="1"/>
  <c r="V22" i="1" a="1"/>
  <c r="W17" i="1" a="1"/>
  <c r="W19" i="1" a="1"/>
  <c r="V27" i="1" a="1"/>
  <c r="W25" i="1" a="1"/>
  <c r="V17" i="1" a="1"/>
  <c r="V32" i="1" a="1"/>
  <c r="W32" i="1" a="1"/>
  <c r="W18" i="1" a="1"/>
  <c r="V16" i="1" a="1"/>
  <c r="V31" i="1" a="1"/>
  <c r="W29" i="1" a="1"/>
  <c r="W22" i="1" a="1"/>
  <c r="V29" i="1" a="1"/>
  <c r="W28" i="1" a="1"/>
  <c r="W23" i="1" a="1"/>
  <c r="W15" i="1" a="1"/>
  <c r="V18" i="1" a="1"/>
  <c r="W13" i="1" a="1"/>
  <c r="W30" i="1" a="1"/>
  <c r="V19" i="1" a="1"/>
  <c r="W24" i="1" a="1"/>
  <c r="V20" i="1" a="1"/>
  <c r="W16" i="1" l="1"/>
  <c r="S17" i="1"/>
  <c r="S16" i="1"/>
  <c r="W23" i="1"/>
  <c r="W15" i="1"/>
  <c r="S13" i="1"/>
  <c r="S15" i="1"/>
  <c r="S19" i="1"/>
  <c r="S21" i="1"/>
  <c r="S23" i="1"/>
  <c r="S25" i="1"/>
  <c r="S27" i="1"/>
  <c r="S29" i="1"/>
  <c r="S31" i="1"/>
  <c r="S18" i="1"/>
  <c r="S22" i="1"/>
  <c r="S26" i="1"/>
  <c r="S30" i="1"/>
  <c r="S14" i="1"/>
  <c r="S20" i="1"/>
  <c r="S24" i="1"/>
  <c r="S28" i="1"/>
  <c r="S32" i="1"/>
  <c r="W18" i="1"/>
  <c r="W13" i="1"/>
  <c r="W17" i="1"/>
  <c r="W19" i="1"/>
  <c r="W21" i="1"/>
  <c r="W25" i="1"/>
  <c r="W27" i="1"/>
  <c r="W29" i="1"/>
  <c r="W31" i="1"/>
  <c r="W20" i="1"/>
  <c r="W14" i="1"/>
  <c r="W22" i="1"/>
  <c r="W24" i="1"/>
  <c r="W28" i="1"/>
  <c r="W30" i="1"/>
  <c r="W32" i="1"/>
  <c r="O17" i="1"/>
  <c r="O19" i="1"/>
  <c r="O16" i="1"/>
  <c r="O15" i="1"/>
  <c r="O21" i="1"/>
  <c r="O23" i="1"/>
  <c r="O25" i="1"/>
  <c r="O27" i="1"/>
  <c r="O18" i="1"/>
  <c r="O24" i="1"/>
  <c r="O28" i="1"/>
  <c r="O31" i="1"/>
  <c r="O20" i="1"/>
  <c r="O22" i="1"/>
  <c r="O26" i="1"/>
  <c r="O30" i="1"/>
  <c r="O29" i="1"/>
  <c r="O13" i="1"/>
  <c r="O14" i="1"/>
  <c r="N20" i="1"/>
  <c r="N23" i="1"/>
  <c r="R28" i="1"/>
  <c r="R31" i="1"/>
  <c r="V28" i="1"/>
  <c r="V31" i="1"/>
  <c r="V15" i="1"/>
  <c r="N26" i="1"/>
  <c r="N29" i="1"/>
  <c r="N13" i="1"/>
  <c r="R18" i="1"/>
  <c r="R21" i="1"/>
  <c r="V26" i="1"/>
  <c r="V29" i="1"/>
  <c r="V13" i="1"/>
  <c r="N32" i="1"/>
  <c r="N24" i="1"/>
  <c r="N16" i="1"/>
  <c r="N27" i="1"/>
  <c r="N19" i="1"/>
  <c r="R32" i="1"/>
  <c r="R24" i="1"/>
  <c r="R16" i="1"/>
  <c r="R27" i="1"/>
  <c r="R19" i="1"/>
  <c r="V32" i="1"/>
  <c r="V24" i="1"/>
  <c r="V16" i="1"/>
  <c r="V27" i="1"/>
  <c r="V19" i="1"/>
  <c r="N28" i="1"/>
  <c r="N31" i="1"/>
  <c r="N15" i="1"/>
  <c r="R20" i="1"/>
  <c r="R23" i="1"/>
  <c r="R15" i="1"/>
  <c r="V20" i="1"/>
  <c r="V23" i="1"/>
  <c r="N18" i="1"/>
  <c r="N21" i="1"/>
  <c r="R26" i="1"/>
  <c r="R29" i="1"/>
  <c r="R13" i="1"/>
  <c r="V18" i="1"/>
  <c r="V21" i="1"/>
  <c r="N30" i="1"/>
  <c r="N22" i="1"/>
  <c r="N14" i="1"/>
  <c r="N25" i="1"/>
  <c r="N17" i="1"/>
  <c r="R30" i="1"/>
  <c r="R22" i="1"/>
  <c r="R14" i="1"/>
  <c r="R25" i="1"/>
  <c r="R17" i="1"/>
  <c r="V30" i="1"/>
  <c r="V22" i="1"/>
  <c r="V14" i="1"/>
  <c r="V25" i="1"/>
  <c r="V17" i="1"/>
  <c r="U12" i="1"/>
  <c r="Q12" i="1"/>
  <c r="M12" i="1"/>
  <c r="W26" i="1" a="1"/>
  <c r="S12" i="1" a="1"/>
  <c r="N12" i="1" a="1"/>
  <c r="R12" i="1" a="1"/>
  <c r="V12" i="1" a="1"/>
  <c r="W12" i="1" a="1"/>
  <c r="O32" i="1" a="1"/>
  <c r="O12" i="1" a="1"/>
  <c r="W26" i="1" l="1"/>
  <c r="O32" i="1"/>
  <c r="S12" i="1"/>
  <c r="W12" i="1"/>
  <c r="O12" i="1"/>
  <c r="V12" i="1"/>
  <c r="N12" i="1"/>
  <c r="R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<sst xmlns="http://schemas.openxmlformats.org/spreadsheetml/2006/main" count="5" uniqueCount="5">
  <si>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t</t>
  </si>
  <si>
    <t>td</t>
  </si>
  <si>
    <t>Пример расчета суперпозиции - давления для переменного дебита</t>
  </si>
  <si>
    <t>q step</t>
  </si>
  <si>
    <t>q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</si>
</sst>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Лист1!$M$12:$M$32</c:f>
              <c:numCache>
                <c:formatCode>General</c:formatCode>
                <c:ptCount val="21"/>
                <c:pt idx="0">
                  <c:v>1</c:v>
                </c:pt>
                <c:pt idx="1">
                  <c:v>2.3054920301962998</c:v>
                </c:pt>
                <c:pt idx="2">
                  <c:v>5.3152935012986502</c:v>
                </c:pt>
                <c:pt idx="3">
                  <c:v>12.254366805398201</c:v>
                </c:pt>
                <c:pt idx="4">
                  <c:v>28.252345004947699</c:v>
                </c:pt>
                <c:pt idx="5">
                  <c:v>65.135556243263096</c:v>
                </c:pt>
                <c:pt idx="6">
                  <c:v>150.169505801246</c:v>
                </c:pt>
                <c:pt idx="7">
                  <c:v>346.21459880328899</c:v>
                </c:pt>
                <c:pt idx="8">
                  <c:v>798.19499827859102</c:v>
                </c:pt>
                <c:pt idx="9">
                  <c:v>1840.2322070738401</c:v>
                </c:pt>
                <c:pt idx="10">
                  <c:v>4242.6406871192903</c:v>
                </c:pt>
                <c:pt idx="11">
                  <c:v>9781.3742911400695</c:v>
                </c:pt>
                <c:pt idx="12">
                  <c:v>22550.880472590401</c:v>
                </c:pt>
                <c:pt idx="13">
                  <c:v>51990.875203466501</c:v>
                </c:pt>
                <c:pt idx="14">
                  <c:v>119864.548424522</c:v>
                </c:pt>
                <c:pt idx="15">
                  <c:v>276346.761095814</c:v>
                </c:pt>
                <c:pt idx="16">
                  <c:v>637115.25527696102</c:v>
                </c:pt>
                <c:pt idx="17">
                  <c:v>1468864.14335751</c:v>
                </c:pt>
                <c:pt idx="18">
                  <c:v>3386454.5759518598</c:v>
                </c:pt>
                <c:pt idx="19">
                  <c:v>7807444.0354787996</c:v>
                </c:pt>
                <c:pt idx="20">
                  <c:v>18000000</c:v>
                </c:pt>
              </c:numCache>
            </c:numRef>
          </c:xVal>
          <c:yVal>
            <c:numRef>
              <c:f>Лист1!$O$12:$O$32</c:f>
              <c:numCache>
                <c:formatCode>General</c:formatCode>
                <c:ptCount val="21"/>
                <c:pt idx="0">
                  <c:v>7.313229305323164E-8</c:v>
                </c:pt>
                <c:pt idx="1">
                  <c:v>3.3380365512774941E-7</c:v>
                </c:pt>
                <c:pt idx="2">
                  <c:v>1.2482923743580578E-6</c:v>
                </c:pt>
                <c:pt idx="3">
                  <c:v>4.1247769725180028E-6</c:v>
                </c:pt>
                <c:pt idx="4">
                  <c:v>1.2575029432616542E-5</c:v>
                </c:pt>
                <c:pt idx="5">
                  <c:v>3.629827723262417E-5</c:v>
                </c:pt>
                <c:pt idx="6">
                  <c:v>1.0081930339524047E-4</c:v>
                </c:pt>
                <c:pt idx="7">
                  <c:v>2.7227798016478909E-4</c:v>
                </c:pt>
                <c:pt idx="8">
                  <c:v>7.1997237920517609E-4</c:v>
                </c:pt>
                <c:pt idx="9">
                  <c:v>1.8729803286172207E-3</c:v>
                </c:pt>
                <c:pt idx="10">
                  <c:v>4.8099038931850796E-3</c:v>
                </c:pt>
                <c:pt idx="11">
                  <c:v>1.2223485400693342E-2</c:v>
                </c:pt>
                <c:pt idx="12">
                  <c:v>3.0796830253880785E-2</c:v>
                </c:pt>
                <c:pt idx="13">
                  <c:v>7.703291514142499E-2</c:v>
                </c:pt>
                <c:pt idx="14">
                  <c:v>0.19150403580742711</c:v>
                </c:pt>
                <c:pt idx="15">
                  <c:v>0.47357023647573865</c:v>
                </c:pt>
                <c:pt idx="16">
                  <c:v>1.1657254374009089</c:v>
                </c:pt>
                <c:pt idx="17">
                  <c:v>2.8579774422669173</c:v>
                </c:pt>
                <c:pt idx="18">
                  <c:v>6.9819164709344594</c:v>
                </c:pt>
                <c:pt idx="19">
                  <c:v>17.002517563557983</c:v>
                </c:pt>
                <c:pt idx="20">
                  <c:v>41.287403207799812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97-41FD-AE9D-A5AB83DE9A0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Лист1!$M$12:$M$32</c:f>
              <c:numCache>
                <c:formatCode>General</c:formatCode>
                <c:ptCount val="21"/>
                <c:pt idx="0">
                  <c:v>1</c:v>
                </c:pt>
                <c:pt idx="1">
                  <c:v>2.3054920301962998</c:v>
                </c:pt>
                <c:pt idx="2">
                  <c:v>5.3152935012986502</c:v>
                </c:pt>
                <c:pt idx="3">
                  <c:v>12.254366805398201</c:v>
                </c:pt>
                <c:pt idx="4">
                  <c:v>28.252345004947699</c:v>
                </c:pt>
                <c:pt idx="5">
                  <c:v>65.135556243263096</c:v>
                </c:pt>
                <c:pt idx="6">
                  <c:v>150.169505801246</c:v>
                </c:pt>
                <c:pt idx="7">
                  <c:v>346.21459880328899</c:v>
                </c:pt>
                <c:pt idx="8">
                  <c:v>798.19499827859102</c:v>
                </c:pt>
                <c:pt idx="9">
                  <c:v>1840.2322070738401</c:v>
                </c:pt>
                <c:pt idx="10">
                  <c:v>4242.6406871192903</c:v>
                </c:pt>
                <c:pt idx="11">
                  <c:v>9781.3742911400695</c:v>
                </c:pt>
                <c:pt idx="12">
                  <c:v>22550.880472590401</c:v>
                </c:pt>
                <c:pt idx="13">
                  <c:v>51990.875203466501</c:v>
                </c:pt>
                <c:pt idx="14">
                  <c:v>119864.548424522</c:v>
                </c:pt>
                <c:pt idx="15">
                  <c:v>276346.761095814</c:v>
                </c:pt>
                <c:pt idx="16">
                  <c:v>637115.25527696102</c:v>
                </c:pt>
                <c:pt idx="17">
                  <c:v>1468864.14335751</c:v>
                </c:pt>
                <c:pt idx="18">
                  <c:v>3386454.5759518598</c:v>
                </c:pt>
                <c:pt idx="19">
                  <c:v>7807444.0354787996</c:v>
                </c:pt>
                <c:pt idx="20">
                  <c:v>18000000</c:v>
                </c:pt>
              </c:numCache>
            </c:numRef>
          </c:xVal>
          <c:yVal>
            <c:numRef>
              <c:f>Лист1!$N$12:$N$32</c:f>
              <c:numCache>
                <c:formatCode>0.0000</c:formatCode>
                <c:ptCount val="21"/>
                <c:pt idx="0">
                  <c:v>5.2214131722186909</c:v>
                </c:pt>
                <c:pt idx="1">
                  <c:v>8.7496966241158862</c:v>
                </c:pt>
                <c:pt idx="2">
                  <c:v>12.630768488042632</c:v>
                </c:pt>
                <c:pt idx="3">
                  <c:v>16.676291776507558</c:v>
                </c:pt>
                <c:pt idx="4">
                  <c:v>20.795422226963758</c:v>
                </c:pt>
                <c:pt idx="5">
                  <c:v>24.946918724671182</c:v>
                </c:pt>
                <c:pt idx="6">
                  <c:v>29.112537418749625</c:v>
                </c:pt>
                <c:pt idx="7">
                  <c:v>33.284297359619451</c:v>
                </c:pt>
                <c:pt idx="8">
                  <c:v>37.458724023564322</c:v>
                </c:pt>
                <c:pt idx="9">
                  <c:v>41.63430793081217</c:v>
                </c:pt>
                <c:pt idx="10">
                  <c:v>45.810393894228163</c:v>
                </c:pt>
                <c:pt idx="11">
                  <c:v>49.986697642794702</c:v>
                </c:pt>
                <c:pt idx="12">
                  <c:v>54.163095858727701</c:v>
                </c:pt>
                <c:pt idx="13">
                  <c:v>58.339535050289783</c:v>
                </c:pt>
                <c:pt idx="14">
                  <c:v>62.515992015035771</c:v>
                </c:pt>
                <c:pt idx="15">
                  <c:v>66.69245668886991</c:v>
                </c:pt>
                <c:pt idx="16">
                  <c:v>70.868924706501758</c:v>
                </c:pt>
                <c:pt idx="17">
                  <c:v>75.045394174496295</c:v>
                </c:pt>
                <c:pt idx="18">
                  <c:v>79.221864271581353</c:v>
                </c:pt>
                <c:pt idx="19">
                  <c:v>83.398334641532472</c:v>
                </c:pt>
                <c:pt idx="20">
                  <c:v>87.574805129838438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6F6-4031-ADF0-FD62246B1BD1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Лист1!$Q$12:$Q$32</c:f>
              <c:numCache>
                <c:formatCode>General</c:formatCode>
                <c:ptCount val="21"/>
                <c:pt idx="0">
                  <c:v>18000000</c:v>
                </c:pt>
                <c:pt idx="1">
                  <c:v>18634768.629144799</c:v>
                </c:pt>
                <c:pt idx="2">
                  <c:v>19291922.3256533</c:v>
                </c:pt>
                <c:pt idx="3">
                  <c:v>19972250.497221202</c:v>
                </c:pt>
                <c:pt idx="4">
                  <c:v>20676570.389946599</c:v>
                </c:pt>
                <c:pt idx="5">
                  <c:v>21405728.070048999</c:v>
                </c:pt>
                <c:pt idx="6">
                  <c:v>22160599.440208498</c:v>
                </c:pt>
                <c:pt idx="7">
                  <c:v>22942091.291746698</c:v>
                </c:pt>
                <c:pt idx="8">
                  <c:v>23751142.393912099</c:v>
                </c:pt>
                <c:pt idx="9">
                  <c:v>24588724.621579099</c:v>
                </c:pt>
                <c:pt idx="10">
                  <c:v>25455844.1227157</c:v>
                </c:pt>
                <c:pt idx="11">
                  <c:v>26353542.5270213</c:v>
                </c:pt>
                <c:pt idx="12">
                  <c:v>27282898.1971871</c:v>
                </c:pt>
                <c:pt idx="13">
                  <c:v>28245027.524282999</c:v>
                </c:pt>
                <c:pt idx="14">
                  <c:v>29241086.268824499</c:v>
                </c:pt>
                <c:pt idx="15">
                  <c:v>30272270.949133702</c:v>
                </c:pt>
                <c:pt idx="16">
                  <c:v>31339820.278660499</c:v>
                </c:pt>
                <c:pt idx="17">
                  <c:v>32445016.6539899</c:v>
                </c:pt>
                <c:pt idx="18">
                  <c:v>33589187.695325002</c:v>
                </c:pt>
                <c:pt idx="19">
                  <c:v>34773707.8412944</c:v>
                </c:pt>
                <c:pt idx="20">
                  <c:v>35999999.999999903</c:v>
                </c:pt>
              </c:numCache>
            </c:numRef>
          </c:xVal>
          <c:yVal>
            <c:numRef>
              <c:f>Лист1!$R$12:$R$32</c:f>
              <c:numCache>
                <c:formatCode>General</c:formatCode>
                <c:ptCount val="21"/>
                <c:pt idx="0">
                  <c:v>87.574805129838438</c:v>
                </c:pt>
                <c:pt idx="1">
                  <c:v>16.897617232665823</c:v>
                </c:pt>
                <c:pt idx="2">
                  <c:v>13.517775056555536</c:v>
                </c:pt>
                <c:pt idx="3">
                  <c:v>11.575842228185721</c:v>
                </c:pt>
                <c:pt idx="4">
                  <c:v>10.222324214695291</c:v>
                </c:pt>
                <c:pt idx="5">
                  <c:v>9.1909987538108453</c:v>
                </c:pt>
                <c:pt idx="6">
                  <c:v>8.3632835158083054</c:v>
                </c:pt>
                <c:pt idx="7">
                  <c:v>7.6759232568780078</c:v>
                </c:pt>
                <c:pt idx="8">
                  <c:v>7.0911604244933386</c:v>
                </c:pt>
                <c:pt idx="9">
                  <c:v>6.5846408198637647</c:v>
                </c:pt>
                <c:pt idx="10">
                  <c:v>6.1397357679485083</c:v>
                </c:pt>
                <c:pt idx="11">
                  <c:v>5.7445849156892024</c:v>
                </c:pt>
                <c:pt idx="12">
                  <c:v>5.3904312234597143</c:v>
                </c:pt>
                <c:pt idx="13">
                  <c:v>5.0706247070773287</c:v>
                </c:pt>
                <c:pt idx="14">
                  <c:v>4.7799964383407314</c:v>
                </c:pt>
                <c:pt idx="15">
                  <c:v>4.514449040885097</c:v>
                </c:pt>
                <c:pt idx="16">
                  <c:v>4.2706796177393471</c:v>
                </c:pt>
                <c:pt idx="17">
                  <c:v>4.0459868246436628</c:v>
                </c:pt>
                <c:pt idx="18">
                  <c:v>3.8381331715332436</c:v>
                </c:pt>
                <c:pt idx="19">
                  <c:v>3.6452446032860593</c:v>
                </c:pt>
                <c:pt idx="20">
                  <c:v>3.4657358680775161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6F6-4031-ADF0-FD62246B1BD1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Лист1!$Q$12:$Q$32</c:f>
              <c:numCache>
                <c:formatCode>General</c:formatCode>
                <c:ptCount val="21"/>
                <c:pt idx="0">
                  <c:v>18000000</c:v>
                </c:pt>
                <c:pt idx="1">
                  <c:v>18634768.629144799</c:v>
                </c:pt>
                <c:pt idx="2">
                  <c:v>19291922.3256533</c:v>
                </c:pt>
                <c:pt idx="3">
                  <c:v>19972250.497221202</c:v>
                </c:pt>
                <c:pt idx="4">
                  <c:v>20676570.389946599</c:v>
                </c:pt>
                <c:pt idx="5">
                  <c:v>21405728.070048999</c:v>
                </c:pt>
                <c:pt idx="6">
                  <c:v>22160599.440208498</c:v>
                </c:pt>
                <c:pt idx="7">
                  <c:v>22942091.291746698</c:v>
                </c:pt>
                <c:pt idx="8">
                  <c:v>23751142.393912099</c:v>
                </c:pt>
                <c:pt idx="9">
                  <c:v>24588724.621579099</c:v>
                </c:pt>
                <c:pt idx="10">
                  <c:v>25455844.1227157</c:v>
                </c:pt>
                <c:pt idx="11">
                  <c:v>26353542.5270213</c:v>
                </c:pt>
                <c:pt idx="12">
                  <c:v>27282898.1971871</c:v>
                </c:pt>
                <c:pt idx="13">
                  <c:v>28245027.524282999</c:v>
                </c:pt>
                <c:pt idx="14">
                  <c:v>29241086.268824499</c:v>
                </c:pt>
                <c:pt idx="15">
                  <c:v>30272270.949133702</c:v>
                </c:pt>
                <c:pt idx="16">
                  <c:v>31339820.278660499</c:v>
                </c:pt>
                <c:pt idx="17">
                  <c:v>32445016.6539899</c:v>
                </c:pt>
                <c:pt idx="18">
                  <c:v>33589187.695325002</c:v>
                </c:pt>
                <c:pt idx="19">
                  <c:v>34773707.8412944</c:v>
                </c:pt>
                <c:pt idx="20">
                  <c:v>35999999.999999903</c:v>
                </c:pt>
              </c:numCache>
            </c:numRef>
          </c:xVal>
          <c:yVal>
            <c:numRef>
              <c:f>Лист1!$S$12:$S$32</c:f>
              <c:numCache>
                <c:formatCode>General</c:formatCode>
                <c:ptCount val="21"/>
                <c:pt idx="0">
                  <c:v>41.287403207799812</c:v>
                </c:pt>
                <c:pt idx="1">
                  <c:v>40.510886156887182</c:v>
                </c:pt>
                <c:pt idx="2">
                  <c:v>39.455129187442978</c:v>
                </c:pt>
                <c:pt idx="3">
                  <c:v>38.263371874463424</c:v>
                </c:pt>
                <c:pt idx="4">
                  <c:v>36.963114674363077</c:v>
                </c:pt>
                <c:pt idx="5">
                  <c:v>35.565783323541822</c:v>
                </c:pt>
                <c:pt idx="6">
                  <c:v>34.076873405068731</c:v>
                </c:pt>
                <c:pt idx="7">
                  <c:v>32.49899489471548</c:v>
                </c:pt>
                <c:pt idx="8">
                  <c:v>30.833113295648189</c:v>
                </c:pt>
                <c:pt idx="9">
                  <c:v>29.07915001221307</c:v>
                </c:pt>
                <c:pt idx="10">
                  <c:v>27.236306988309948</c:v>
                </c:pt>
                <c:pt idx="11">
                  <c:v>25.303256515283401</c:v>
                </c:pt>
                <c:pt idx="12">
                  <c:v>23.278258713177067</c:v>
                </c:pt>
                <c:pt idx="13">
                  <c:v>21.159237367461685</c:v>
                </c:pt>
                <c:pt idx="14">
                  <c:v>18.943830398447986</c:v>
                </c:pt>
                <c:pt idx="15">
                  <c:v>16.629424147379609</c:v>
                </c:pt>
                <c:pt idx="16">
                  <c:v>14.213176927670382</c:v>
                </c:pt>
                <c:pt idx="17">
                  <c:v>11.69203521113397</c:v>
                </c:pt>
                <c:pt idx="18">
                  <c:v>9.0627446079360681</c:v>
                </c:pt>
                <c:pt idx="19">
                  <c:v>6.3218570651918071</c:v>
                </c:pt>
                <c:pt idx="20">
                  <c:v>3.4657352492647249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6F6-4031-ADF0-FD62246B1BD1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Лист1!$U$12:$U$32</c:f>
              <c:numCache>
                <c:formatCode>General</c:formatCode>
                <c:ptCount val="21"/>
                <c:pt idx="0">
                  <c:v>35999999.999999903</c:v>
                </c:pt>
                <c:pt idx="1">
                  <c:v>37687688.4591671</c:v>
                </c:pt>
                <c:pt idx="2">
                  <c:v>39454496.149867803</c:v>
                </c:pt>
                <c:pt idx="3">
                  <c:v>41304132.200267397</c:v>
                </c:pt>
                <c:pt idx="4">
                  <c:v>43240479.623331502</c:v>
                </c:pt>
                <c:pt idx="5">
                  <c:v>45267603.468585603</c:v>
                </c:pt>
                <c:pt idx="6">
                  <c:v>47389759.356032401</c:v>
                </c:pt>
                <c:pt idx="7">
                  <c:v>49611402.410140403</c:v>
                </c:pt>
                <c:pt idx="8">
                  <c:v>51937196.612659603</c:v>
                </c:pt>
                <c:pt idx="9">
                  <c:v>54372024.593900897</c:v>
                </c:pt>
                <c:pt idx="10">
                  <c:v>56920997.883030802</c:v>
                </c:pt>
                <c:pt idx="11">
                  <c:v>59589467.638904803</c:v>
                </c:pt>
                <c:pt idx="12">
                  <c:v>62383035.883963197</c:v>
                </c:pt>
                <c:pt idx="13">
                  <c:v>65307567.264773503</c:v>
                </c:pt>
                <c:pt idx="14">
                  <c:v>68369201.3639137</c:v>
                </c:pt>
                <c:pt idx="15">
                  <c:v>71574365.589034498</c:v>
                </c:pt>
                <c:pt idx="16">
                  <c:v>74929788.666168407</c:v>
                </c:pt>
                <c:pt idx="17">
                  <c:v>78442514.765605405</c:v>
                </c:pt>
                <c:pt idx="18">
                  <c:v>82119918.289993197</c:v>
                </c:pt>
                <c:pt idx="19">
                  <c:v>85969719.355709195</c:v>
                </c:pt>
                <c:pt idx="20">
                  <c:v>90000000</c:v>
                </c:pt>
              </c:numCache>
            </c:numRef>
          </c:xVal>
          <c:yVal>
            <c:numRef>
              <c:f>Лист1!$V$12:$V$32</c:f>
              <c:numCache>
                <c:formatCode>General</c:formatCode>
                <c:ptCount val="21"/>
                <c:pt idx="0">
                  <c:v>3.4657358680775161</c:v>
                </c:pt>
                <c:pt idx="1">
                  <c:v>3.2466998995791698</c:v>
                </c:pt>
                <c:pt idx="2">
                  <c:v>3.0460688610107667</c:v>
                </c:pt>
                <c:pt idx="3">
                  <c:v>2.8616592553190259</c:v>
                </c:pt>
                <c:pt idx="4">
                  <c:v>2.6916402035309801</c:v>
                </c:pt>
                <c:pt idx="5">
                  <c:v>2.5344615319498871</c:v>
                </c:pt>
                <c:pt idx="6">
                  <c:v>2.3887993117203479</c:v>
                </c:pt>
                <c:pt idx="7">
                  <c:v>2.2535140023572637</c:v>
                </c:pt>
                <c:pt idx="8">
                  <c:v>2.1276178529433452</c:v>
                </c:pt>
                <c:pt idx="9">
                  <c:v>2.0102492074191503</c:v>
                </c:pt>
                <c:pt idx="10">
                  <c:v>1.9006520301747827</c:v>
                </c:pt>
                <c:pt idx="11">
                  <c:v>1.798159428584583</c:v>
                </c:pt>
                <c:pt idx="12">
                  <c:v>1.7021802710589213</c:v>
                </c:pt>
                <c:pt idx="13">
                  <c:v>1.6121882277997344</c:v>
                </c:pt>
                <c:pt idx="14">
                  <c:v>1.5277127261062589</c:v>
                </c:pt>
                <c:pt idx="15">
                  <c:v>1.4483314322362162</c:v>
                </c:pt>
                <c:pt idx="16">
                  <c:v>1.3736639605714913</c:v>
                </c:pt>
                <c:pt idx="17">
                  <c:v>1.3033665771182257</c:v>
                </c:pt>
                <c:pt idx="18">
                  <c:v>1.2371277143859061</c:v>
                </c:pt>
                <c:pt idx="19">
                  <c:v>1.1746641527997213</c:v>
                </c:pt>
                <c:pt idx="20">
                  <c:v>1.1157177530988065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6F6-4031-ADF0-FD62246B1BD1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Лист1!$U$12:$U$31</c:f>
              <c:numCache>
                <c:formatCode>General</c:formatCode>
                <c:ptCount val="20"/>
                <c:pt idx="0">
                  <c:v>35999999.999999903</c:v>
                </c:pt>
                <c:pt idx="1">
                  <c:v>37687688.4591671</c:v>
                </c:pt>
                <c:pt idx="2">
                  <c:v>39454496.149867803</c:v>
                </c:pt>
                <c:pt idx="3">
                  <c:v>41304132.200267397</c:v>
                </c:pt>
                <c:pt idx="4">
                  <c:v>43240479.623331502</c:v>
                </c:pt>
                <c:pt idx="5">
                  <c:v>45267603.468585603</c:v>
                </c:pt>
                <c:pt idx="6">
                  <c:v>47389759.356032401</c:v>
                </c:pt>
                <c:pt idx="7">
                  <c:v>49611402.410140403</c:v>
                </c:pt>
                <c:pt idx="8">
                  <c:v>51937196.612659603</c:v>
                </c:pt>
                <c:pt idx="9">
                  <c:v>54372024.593900897</c:v>
                </c:pt>
                <c:pt idx="10">
                  <c:v>56920997.883030802</c:v>
                </c:pt>
                <c:pt idx="11">
                  <c:v>59589467.638904803</c:v>
                </c:pt>
                <c:pt idx="12">
                  <c:v>62383035.883963197</c:v>
                </c:pt>
                <c:pt idx="13">
                  <c:v>65307567.264773503</c:v>
                </c:pt>
                <c:pt idx="14">
                  <c:v>68369201.3639137</c:v>
                </c:pt>
                <c:pt idx="15">
                  <c:v>71574365.589034498</c:v>
                </c:pt>
                <c:pt idx="16">
                  <c:v>74929788.666168407</c:v>
                </c:pt>
                <c:pt idx="17">
                  <c:v>78442514.765605405</c:v>
                </c:pt>
                <c:pt idx="18">
                  <c:v>82119918.289993197</c:v>
                </c:pt>
                <c:pt idx="19">
                  <c:v>85969719.355709195</c:v>
                </c:pt>
              </c:numCache>
            </c:numRef>
          </c:xVal>
          <c:yVal>
            <c:numRef>
              <c:f>Лист1!$W$12:$W$31</c:f>
              <c:numCache>
                <c:formatCode>General</c:formatCode>
                <c:ptCount val="20"/>
                <c:pt idx="0">
                  <c:v>3.4657352492647249</c:v>
                </c:pt>
                <c:pt idx="1">
                  <c:v>2.8230681037781538</c:v>
                </c:pt>
                <c:pt idx="2">
                  <c:v>2.4621420026863152</c:v>
                </c:pt>
                <c:pt idx="3">
                  <c:v>2.1928872528209702</c:v>
                </c:pt>
                <c:pt idx="4">
                  <c:v>1.9772124767305126</c:v>
                </c:pt>
                <c:pt idx="5">
                  <c:v>1.7978387076843561</c:v>
                </c:pt>
                <c:pt idx="6">
                  <c:v>1.6450293949832755</c:v>
                </c:pt>
                <c:pt idx="7">
                  <c:v>1.5126241324390612</c:v>
                </c:pt>
                <c:pt idx="8">
                  <c:v>1.3964274674644415</c:v>
                </c:pt>
                <c:pt idx="9">
                  <c:v>1.2934315611935716</c:v>
                </c:pt>
                <c:pt idx="10">
                  <c:v>1.2013962981012867</c:v>
                </c:pt>
                <c:pt idx="11">
                  <c:v>1.1186034170052181</c:v>
                </c:pt>
                <c:pt idx="12">
                  <c:v>1.0437035134577997</c:v>
                </c:pt>
                <c:pt idx="13">
                  <c:v>0.97561619024072854</c:v>
                </c:pt>
                <c:pt idx="14">
                  <c:v>0.91346234479843247</c:v>
                </c:pt>
                <c:pt idx="15">
                  <c:v>0.85651677537843796</c:v>
                </c:pt>
                <c:pt idx="16">
                  <c:v>0.80417411706589803</c:v>
                </c:pt>
                <c:pt idx="17">
                  <c:v>0.75592379906562712</c:v>
                </c:pt>
                <c:pt idx="18">
                  <c:v>0.71133127171619037</c:v>
                </c:pt>
                <c:pt idx="19">
                  <c:v>0.67002369225848213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6F6-4031-ADF0-FD62246B1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8500479"/>
        <c:axId val="968484671"/>
      </c:scatterChart>
      <c:valAx>
        <c:axId val="968500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484671"/>
        <c:crosses val="autoZero"/>
        <c:crossBetween val="midCat"/>
      </c:valAx>
      <c:valAx>
        <c:axId val="96848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500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Лист1!$M$12:$M$32</c:f>
              <c:numCache>
                <c:formatCode>General</c:formatCode>
                <c:ptCount val="21"/>
                <c:pt idx="0">
                  <c:v>1</c:v>
                </c:pt>
                <c:pt idx="1">
                  <c:v>2.3054920301962998</c:v>
                </c:pt>
                <c:pt idx="2">
                  <c:v>5.3152935012986502</c:v>
                </c:pt>
                <c:pt idx="3">
                  <c:v>12.254366805398201</c:v>
                </c:pt>
                <c:pt idx="4">
                  <c:v>28.252345004947699</c:v>
                </c:pt>
                <c:pt idx="5">
                  <c:v>65.135556243263096</c:v>
                </c:pt>
                <c:pt idx="6">
                  <c:v>150.169505801246</c:v>
                </c:pt>
                <c:pt idx="7">
                  <c:v>346.21459880328899</c:v>
                </c:pt>
                <c:pt idx="8">
                  <c:v>798.19499827859102</c:v>
                </c:pt>
                <c:pt idx="9">
                  <c:v>1840.2322070738401</c:v>
                </c:pt>
                <c:pt idx="10">
                  <c:v>4242.6406871192903</c:v>
                </c:pt>
                <c:pt idx="11">
                  <c:v>9781.3742911400695</c:v>
                </c:pt>
                <c:pt idx="12">
                  <c:v>22550.880472590401</c:v>
                </c:pt>
                <c:pt idx="13">
                  <c:v>51990.875203466501</c:v>
                </c:pt>
                <c:pt idx="14">
                  <c:v>119864.548424522</c:v>
                </c:pt>
                <c:pt idx="15">
                  <c:v>276346.761095814</c:v>
                </c:pt>
                <c:pt idx="16">
                  <c:v>637115.25527696102</c:v>
                </c:pt>
                <c:pt idx="17">
                  <c:v>1468864.14335751</c:v>
                </c:pt>
                <c:pt idx="18">
                  <c:v>3386454.5759518598</c:v>
                </c:pt>
                <c:pt idx="19">
                  <c:v>7807444.0354787996</c:v>
                </c:pt>
                <c:pt idx="20">
                  <c:v>18000000</c:v>
                </c:pt>
              </c:numCache>
            </c:numRef>
          </c:xVal>
          <c:yVal>
            <c:numRef>
              <c:f>Лист1!$N$12:$N$32</c:f>
              <c:numCache>
                <c:formatCode>0.0000</c:formatCode>
                <c:ptCount val="21"/>
                <c:pt idx="0">
                  <c:v>5.2214131722186909</c:v>
                </c:pt>
                <c:pt idx="1">
                  <c:v>8.7496966241158862</c:v>
                </c:pt>
                <c:pt idx="2">
                  <c:v>12.630768488042632</c:v>
                </c:pt>
                <c:pt idx="3">
                  <c:v>16.676291776507558</c:v>
                </c:pt>
                <c:pt idx="4">
                  <c:v>20.795422226963758</c:v>
                </c:pt>
                <c:pt idx="5">
                  <c:v>24.946918724671182</c:v>
                </c:pt>
                <c:pt idx="6">
                  <c:v>29.112537418749625</c:v>
                </c:pt>
                <c:pt idx="7">
                  <c:v>33.284297359619451</c:v>
                </c:pt>
                <c:pt idx="8">
                  <c:v>37.458724023564322</c:v>
                </c:pt>
                <c:pt idx="9">
                  <c:v>41.63430793081217</c:v>
                </c:pt>
                <c:pt idx="10">
                  <c:v>45.810393894228163</c:v>
                </c:pt>
                <c:pt idx="11">
                  <c:v>49.986697642794702</c:v>
                </c:pt>
                <c:pt idx="12">
                  <c:v>54.163095858727701</c:v>
                </c:pt>
                <c:pt idx="13">
                  <c:v>58.339535050289783</c:v>
                </c:pt>
                <c:pt idx="14">
                  <c:v>62.515992015035771</c:v>
                </c:pt>
                <c:pt idx="15">
                  <c:v>66.69245668886991</c:v>
                </c:pt>
                <c:pt idx="16">
                  <c:v>70.868924706501758</c:v>
                </c:pt>
                <c:pt idx="17">
                  <c:v>75.045394174496295</c:v>
                </c:pt>
                <c:pt idx="18">
                  <c:v>79.221864271581353</c:v>
                </c:pt>
                <c:pt idx="19">
                  <c:v>83.398334641532472</c:v>
                </c:pt>
                <c:pt idx="20">
                  <c:v>87.574805129838438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68A-499A-889C-2D513FBEDB1D}"/>
            </c:ext>
          </c:extLst>
        </c:ser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Лист1!$Q$12:$Q$32</c:f>
              <c:numCache>
                <c:formatCode>General</c:formatCode>
                <c:ptCount val="21"/>
                <c:pt idx="0">
                  <c:v>18000000</c:v>
                </c:pt>
                <c:pt idx="1">
                  <c:v>18634768.629144799</c:v>
                </c:pt>
                <c:pt idx="2">
                  <c:v>19291922.3256533</c:v>
                </c:pt>
                <c:pt idx="3">
                  <c:v>19972250.497221202</c:v>
                </c:pt>
                <c:pt idx="4">
                  <c:v>20676570.389946599</c:v>
                </c:pt>
                <c:pt idx="5">
                  <c:v>21405728.070048999</c:v>
                </c:pt>
                <c:pt idx="6">
                  <c:v>22160599.440208498</c:v>
                </c:pt>
                <c:pt idx="7">
                  <c:v>22942091.291746698</c:v>
                </c:pt>
                <c:pt idx="8">
                  <c:v>23751142.393912099</c:v>
                </c:pt>
                <c:pt idx="9">
                  <c:v>24588724.621579099</c:v>
                </c:pt>
                <c:pt idx="10">
                  <c:v>25455844.1227157</c:v>
                </c:pt>
                <c:pt idx="11">
                  <c:v>26353542.5270213</c:v>
                </c:pt>
                <c:pt idx="12">
                  <c:v>27282898.1971871</c:v>
                </c:pt>
                <c:pt idx="13">
                  <c:v>28245027.524282999</c:v>
                </c:pt>
                <c:pt idx="14">
                  <c:v>29241086.268824499</c:v>
                </c:pt>
                <c:pt idx="15">
                  <c:v>30272270.949133702</c:v>
                </c:pt>
                <c:pt idx="16">
                  <c:v>31339820.278660499</c:v>
                </c:pt>
                <c:pt idx="17">
                  <c:v>32445016.6539899</c:v>
                </c:pt>
                <c:pt idx="18">
                  <c:v>33589187.695325002</c:v>
                </c:pt>
                <c:pt idx="19">
                  <c:v>34773707.8412944</c:v>
                </c:pt>
                <c:pt idx="20">
                  <c:v>35999999.999999903</c:v>
                </c:pt>
              </c:numCache>
            </c:numRef>
          </c:xVal>
          <c:yVal>
            <c:numRef>
              <c:f>Лист1!$R$12:$R$32</c:f>
              <c:numCache>
                <c:formatCode>General</c:formatCode>
                <c:ptCount val="21"/>
                <c:pt idx="0">
                  <c:v>87.574805129838438</c:v>
                </c:pt>
                <c:pt idx="1">
                  <c:v>16.897617232665823</c:v>
                </c:pt>
                <c:pt idx="2">
                  <c:v>13.517775056555536</c:v>
                </c:pt>
                <c:pt idx="3">
                  <c:v>11.575842228185721</c:v>
                </c:pt>
                <c:pt idx="4">
                  <c:v>10.222324214695291</c:v>
                </c:pt>
                <c:pt idx="5">
                  <c:v>9.1909987538108453</c:v>
                </c:pt>
                <c:pt idx="6">
                  <c:v>8.3632835158083054</c:v>
                </c:pt>
                <c:pt idx="7">
                  <c:v>7.6759232568780078</c:v>
                </c:pt>
                <c:pt idx="8">
                  <c:v>7.0911604244933386</c:v>
                </c:pt>
                <c:pt idx="9">
                  <c:v>6.5846408198637647</c:v>
                </c:pt>
                <c:pt idx="10">
                  <c:v>6.1397357679485083</c:v>
                </c:pt>
                <c:pt idx="11">
                  <c:v>5.7445849156892024</c:v>
                </c:pt>
                <c:pt idx="12">
                  <c:v>5.3904312234597143</c:v>
                </c:pt>
                <c:pt idx="13">
                  <c:v>5.0706247070773287</c:v>
                </c:pt>
                <c:pt idx="14">
                  <c:v>4.7799964383407314</c:v>
                </c:pt>
                <c:pt idx="15">
                  <c:v>4.514449040885097</c:v>
                </c:pt>
                <c:pt idx="16">
                  <c:v>4.2706796177393471</c:v>
                </c:pt>
                <c:pt idx="17">
                  <c:v>4.0459868246436628</c:v>
                </c:pt>
                <c:pt idx="18">
                  <c:v>3.8381331715332436</c:v>
                </c:pt>
                <c:pt idx="19">
                  <c:v>3.6452446032860593</c:v>
                </c:pt>
                <c:pt idx="20">
                  <c:v>3.4657358680775161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68A-499A-889C-2D513FBEDB1D}"/>
            </c:ext>
          </c:extLst>
        </c:ser>
        <c:ser>
          <c:idx val="1"/>
          <c:order val="2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Лист1!$U$12:$U$32</c:f>
              <c:numCache>
                <c:formatCode>General</c:formatCode>
                <c:ptCount val="21"/>
                <c:pt idx="0">
                  <c:v>35999999.999999903</c:v>
                </c:pt>
                <c:pt idx="1">
                  <c:v>37687688.4591671</c:v>
                </c:pt>
                <c:pt idx="2">
                  <c:v>39454496.149867803</c:v>
                </c:pt>
                <c:pt idx="3">
                  <c:v>41304132.200267397</c:v>
                </c:pt>
                <c:pt idx="4">
                  <c:v>43240479.623331502</c:v>
                </c:pt>
                <c:pt idx="5">
                  <c:v>45267603.468585603</c:v>
                </c:pt>
                <c:pt idx="6">
                  <c:v>47389759.356032401</c:v>
                </c:pt>
                <c:pt idx="7">
                  <c:v>49611402.410140403</c:v>
                </c:pt>
                <c:pt idx="8">
                  <c:v>51937196.612659603</c:v>
                </c:pt>
                <c:pt idx="9">
                  <c:v>54372024.593900897</c:v>
                </c:pt>
                <c:pt idx="10">
                  <c:v>56920997.883030802</c:v>
                </c:pt>
                <c:pt idx="11">
                  <c:v>59589467.638904803</c:v>
                </c:pt>
                <c:pt idx="12">
                  <c:v>62383035.883963197</c:v>
                </c:pt>
                <c:pt idx="13">
                  <c:v>65307567.264773503</c:v>
                </c:pt>
                <c:pt idx="14">
                  <c:v>68369201.3639137</c:v>
                </c:pt>
                <c:pt idx="15">
                  <c:v>71574365.589034498</c:v>
                </c:pt>
                <c:pt idx="16">
                  <c:v>74929788.666168407</c:v>
                </c:pt>
                <c:pt idx="17">
                  <c:v>78442514.765605405</c:v>
                </c:pt>
                <c:pt idx="18">
                  <c:v>82119918.289993197</c:v>
                </c:pt>
                <c:pt idx="19">
                  <c:v>85969719.355709195</c:v>
                </c:pt>
                <c:pt idx="20">
                  <c:v>90000000</c:v>
                </c:pt>
              </c:numCache>
            </c:numRef>
          </c:xVal>
          <c:yVal>
            <c:numRef>
              <c:f>Лист1!$V$12:$V$32</c:f>
              <c:numCache>
                <c:formatCode>General</c:formatCode>
                <c:ptCount val="21"/>
                <c:pt idx="0">
                  <c:v>3.4657358680775161</c:v>
                </c:pt>
                <c:pt idx="1">
                  <c:v>3.2466998995791698</c:v>
                </c:pt>
                <c:pt idx="2">
                  <c:v>3.0460688610107667</c:v>
                </c:pt>
                <c:pt idx="3">
                  <c:v>2.8616592553190259</c:v>
                </c:pt>
                <c:pt idx="4">
                  <c:v>2.6916402035309801</c:v>
                </c:pt>
                <c:pt idx="5">
                  <c:v>2.5344615319498871</c:v>
                </c:pt>
                <c:pt idx="6">
                  <c:v>2.3887993117203479</c:v>
                </c:pt>
                <c:pt idx="7">
                  <c:v>2.2535140023572637</c:v>
                </c:pt>
                <c:pt idx="8">
                  <c:v>2.1276178529433452</c:v>
                </c:pt>
                <c:pt idx="9">
                  <c:v>2.0102492074191503</c:v>
                </c:pt>
                <c:pt idx="10">
                  <c:v>1.9006520301747827</c:v>
                </c:pt>
                <c:pt idx="11">
                  <c:v>1.798159428584583</c:v>
                </c:pt>
                <c:pt idx="12">
                  <c:v>1.7021802710589213</c:v>
                </c:pt>
                <c:pt idx="13">
                  <c:v>1.6121882277997344</c:v>
                </c:pt>
                <c:pt idx="14">
                  <c:v>1.5277127261062589</c:v>
                </c:pt>
                <c:pt idx="15">
                  <c:v>1.4483314322362162</c:v>
                </c:pt>
                <c:pt idx="16">
                  <c:v>1.3736639605714913</c:v>
                </c:pt>
                <c:pt idx="17">
                  <c:v>1.3033665771182257</c:v>
                </c:pt>
                <c:pt idx="18">
                  <c:v>1.2371277143859061</c:v>
                </c:pt>
                <c:pt idx="19">
                  <c:v>1.1746641527997213</c:v>
                </c:pt>
                <c:pt idx="20">
                  <c:v>1.1157177530988065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68A-499A-889C-2D513FBEDB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8500479"/>
        <c:axId val="968484671"/>
      </c:scatterChart>
      <c:valAx>
        <c:axId val="968500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484671"/>
        <c:crosses val="autoZero"/>
        <c:crossBetween val="midCat"/>
      </c:valAx>
      <c:valAx>
        <c:axId val="96848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500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156677</xdr:colOff>
      <xdr:row>14</xdr:row>
      <xdr:rowOff>2333</xdr:rowOff>
    </xdr:from>
    <xdr:to>
      <xdr:col>11</xdr:col>
      <xdr:colOff>7776</xdr:colOff>
      <xdr:row>32</xdr:row>
      <xdr:rowOff>7776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CB78FDD-C034-4D9B-A1A9-23DB4BBC06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124409</xdr:colOff>
      <xdr:row>32</xdr:row>
      <xdr:rowOff>139959</xdr:rowOff>
    </xdr:from>
    <xdr:to>
      <xdr:col>11</xdr:col>
      <xdr:colOff>0</xdr:colOff>
      <xdr:row>50</xdr:row>
      <xdr:rowOff>108858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3821C45-C45A-4A17-9AF7-8B9D7BD2E9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nifloc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decode_json"/>
      <definedName name="encode_json"/>
      <definedName name="encode_logspace"/>
      <definedName name="Gamma"/>
      <definedName name="transient_pd_line_sourse"/>
      <definedName name="transient_td_from_t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85EE-A7BF-45CB-991D-A3E9B38256FF}">
  <sheetPr codeName="Лист1"/>
  <dimension ref="B1:W32"/>
  <sheetViews>
    <sheetView tabSelected="1" zoomScale="70" zoomScaleNormal="70" workbookViewId="0">
      <selection activeCell="H5" sqref="H5"/>
    </sheetView>
  </sheetViews>
  <sheetFormatPr defaultRowHeight="14.6" x14ac:dyDescent="0.4"/>
  <cols>
    <col min="23" max="23" width="11.84375" bestFit="1" customWidth="1"/>
  </cols>
  <sheetData>
    <row r="1" spans="2:23" x14ac:dyDescent="0.4">
      <c r="C1" t="s">
        <v>2</v>
      </c>
    </row>
    <row r="2" spans="2:23" x14ac:dyDescent="0.4">
      <c r="F2" s="1"/>
    </row>
    <row r="3" spans="2:23" x14ac:dyDescent="0.4">
      <c r="F3" s="1"/>
    </row>
    <row r="4" spans="2:23" x14ac:dyDescent="0.4">
      <c r="F4" s="1"/>
    </row>
    <row r="5" spans="2:23" x14ac:dyDescent="0.4">
      <c r="B5" t="s">
        <v>1</v>
      </c>
      <c r="C5" t="s">
        <v>0</v>
      </c>
      <c r="D5" t="s">
        <v>3</v>
      </c>
      <c r="E5" t="s">
        <v>4</v>
      </c>
      <c r="F5" s="1"/>
      <c r="M5" t="str" cm="1">
        <f t="array" ref="M5">[1]!encode_logspace(1,B7,20)</f>
        <v>[1,2.3054920301963,5.31529350129865,12.2543668053982,28.2523450049477,65.1355562432631,150.169505801246,346.214598803289,798.194998278591,1840.23220707384,4242.64068711929,9781.37429114007,22550.8804725904,51990.8752034665,119864.548424522,276346.761095814,637115.255276961,1468864.14335751,3386454.57595186,7807444.0354788,18000000]</v>
      </c>
    </row>
    <row r="6" spans="2:23" x14ac:dyDescent="0.4">
      <c r="B6" cm="1">
        <f t="array" ref="B6">[1]!transient_td_from_t(C6)</f>
        <v>0</v>
      </c>
      <c r="C6">
        <v>0</v>
      </c>
      <c r="D6">
        <v>10</v>
      </c>
      <c r="E6">
        <v>0</v>
      </c>
      <c r="F6" s="1"/>
      <c r="M6" t="str" cm="1">
        <f t="array" ref="M6">[1]!encode_logspace(B7,B8,20)</f>
        <v>[18000000,18634768.6291448,19291922.3256533,19972250.4972212,20676570.3899466,21405728.070049,22160599.4402085,22942091.2917467,23751142.3939121,24588724.6215791,25455844.1227157,26353542.5270213,27282898.1971871,28245027.524283,29241086.2688245,30272270.9491337,31339820.2786605,32445016.6539899,33589187.695325,34773707.8412944,35999999.9999999]</v>
      </c>
    </row>
    <row r="7" spans="2:23" x14ac:dyDescent="0.4">
      <c r="B7" cm="1">
        <f t="array" ref="B7">[1]!transient_td_from_t(C7)</f>
        <v>17999999.999999996</v>
      </c>
      <c r="C7">
        <v>10</v>
      </c>
      <c r="D7">
        <v>0</v>
      </c>
      <c r="E7">
        <v>5</v>
      </c>
      <c r="F7" s="1"/>
      <c r="M7" t="str" cm="1">
        <f t="array" ref="M7">[1]!encode_logspace(B8,B9,20)</f>
        <v>[35999999.9999999,37687688.4591671,39454496.1498678,41304132.2002674,43240479.6233315,45267603.4685856,47389759.3560324,49611402.4101404,51937196.6126596,54372024.5939009,56920997.8830308,59589467.6389048,62383035.8839632,65307567.2647735,68369201.3639137,71574365.5890345,74929788.6661684,78442514.7656054,82119918.2899932,85969719.3557092,90000000]</v>
      </c>
    </row>
    <row r="8" spans="2:23" x14ac:dyDescent="0.4">
      <c r="B8" cm="1">
        <f t="array" ref="B8">[1]!transient_td_from_t(C8)</f>
        <v>35999999.999999993</v>
      </c>
      <c r="C8">
        <v>20</v>
      </c>
      <c r="D8">
        <v>0</v>
      </c>
      <c r="E8">
        <v>0</v>
      </c>
      <c r="F8" s="1"/>
    </row>
    <row r="9" spans="2:23" x14ac:dyDescent="0.4">
      <c r="B9" cm="1">
        <f t="array" ref="B9">[1]!transient_td_from_t(C9)</f>
        <v>89999999.999999985</v>
      </c>
      <c r="C9">
        <v>50</v>
      </c>
      <c r="F9" s="1"/>
    </row>
    <row r="10" spans="2:23" x14ac:dyDescent="0.4">
      <c r="F10" s="1"/>
    </row>
    <row r="11" spans="2:23" x14ac:dyDescent="0.4">
      <c r="B11" t="str" cm="1">
        <f t="array" ref="B11">[1]!encode_json(B6:B8)</f>
        <v>[0,18000000,36000000]</v>
      </c>
      <c r="D11" t="str" cm="1">
        <f t="array" ref="D11">[1]!encode_json(D6:D8)</f>
        <v>[10,0,0]</v>
      </c>
      <c r="E11" t="str" cm="1">
        <f t="array" ref="E11">[1]!encode_json(E6:E8)</f>
        <v>[0,5,0]</v>
      </c>
      <c r="F11" s="1"/>
    </row>
    <row r="12" spans="2:23" x14ac:dyDescent="0.4">
      <c r="F12" s="1"/>
      <c r="M12" cm="1">
        <f t="array" ref="M12:M32">[1]!decode_json(M5)</f>
        <v>1</v>
      </c>
      <c r="N12" s="2" cm="1">
        <f t="array" ref="N12">[1]!transient_pd_line_sourse(M12,1,$D$11,$B$11)</f>
        <v>5.2214131722186909</v>
      </c>
      <c r="O12" s="3" cm="1">
        <f t="array" ref="O12">[1]!transient_pd_line_sourse(M12,1,$E$11,$B$11,0)</f>
        <v>7.313229305323164E-8</v>
      </c>
      <c r="Q12" cm="1">
        <f t="array" ref="Q12:Q32">[1]!decode_json(M6)</f>
        <v>18000000</v>
      </c>
      <c r="R12" cm="1">
        <f t="array" ref="R12">[1]!transient_pd_line_sourse(Q12,1,$D$11,$B$11)</f>
        <v>87.574805129838438</v>
      </c>
      <c r="S12" s="3" cm="1">
        <f t="array" ref="S12">[1]!transient_pd_line_sourse(Q12,1,$E$11,$B$11,0)</f>
        <v>41.287403207799812</v>
      </c>
      <c r="U12" cm="1">
        <f t="array" ref="U12:U32">[1]!decode_json(M7)</f>
        <v>35999999.999999903</v>
      </c>
      <c r="V12" cm="1">
        <f t="array" ref="V12">[1]!transient_pd_line_sourse(U12,1,$D$11,$B$11)</f>
        <v>3.4657358680775161</v>
      </c>
      <c r="W12" s="3" cm="1">
        <f t="array" ref="W12">[1]!transient_pd_line_sourse(U12,1,$E$11,$B$11,0)</f>
        <v>3.4657352492647249</v>
      </c>
    </row>
    <row r="13" spans="2:23" x14ac:dyDescent="0.4">
      <c r="M13">
        <v>2.3054920301962998</v>
      </c>
      <c r="N13" s="2" cm="1">
        <f t="array" ref="N13">[1]!transient_pd_line_sourse(M13,1,$D$11,$B$11)</f>
        <v>8.7496966241158862</v>
      </c>
      <c r="O13" s="3" cm="1">
        <f t="array" ref="O13">[1]!transient_pd_line_sourse(M13,1,$E$11,$B$11,0)</f>
        <v>3.3380365512774941E-7</v>
      </c>
      <c r="Q13">
        <v>18634768.629144799</v>
      </c>
      <c r="R13" cm="1">
        <f t="array" ref="R13">[1]!transient_pd_line_sourse(Q13,1,$D$11,$B$11)</f>
        <v>16.897617232665823</v>
      </c>
      <c r="S13" s="3" cm="1">
        <f t="array" ref="S13">[1]!transient_pd_line_sourse(Q13,1,$E$11,$B$11,0)</f>
        <v>40.510886156887182</v>
      </c>
      <c r="U13">
        <v>37687688.4591671</v>
      </c>
      <c r="V13" cm="1">
        <f t="array" ref="V13">[1]!transient_pd_line_sourse(U13,1,$D$11,$B$11)</f>
        <v>3.2466998995791698</v>
      </c>
      <c r="W13" s="3" cm="1">
        <f t="array" ref="W13">[1]!transient_pd_line_sourse(U13,1,$E$11,$B$11,0)</f>
        <v>2.8230681037781538</v>
      </c>
    </row>
    <row r="14" spans="2:23" x14ac:dyDescent="0.4">
      <c r="M14">
        <v>5.3152935012986502</v>
      </c>
      <c r="N14" s="2" cm="1">
        <f t="array" ref="N14">[1]!transient_pd_line_sourse(M14,1,$D$11,$B$11)</f>
        <v>12.630768488042632</v>
      </c>
      <c r="O14" s="3" cm="1">
        <f t="array" ref="O14">[1]!transient_pd_line_sourse(M14,1,$E$11,$B$11,0)</f>
        <v>1.2482923743580578E-6</v>
      </c>
      <c r="Q14">
        <v>19291922.3256533</v>
      </c>
      <c r="R14" cm="1">
        <f t="array" ref="R14">[1]!transient_pd_line_sourse(Q14,1,$D$11,$B$11)</f>
        <v>13.517775056555536</v>
      </c>
      <c r="S14" s="3" cm="1">
        <f t="array" ref="S14">[1]!transient_pd_line_sourse(Q14,1,$E$11,$B$11,0)</f>
        <v>39.455129187442978</v>
      </c>
      <c r="U14">
        <v>39454496.149867803</v>
      </c>
      <c r="V14" cm="1">
        <f t="array" ref="V14">[1]!transient_pd_line_sourse(U14,1,$D$11,$B$11)</f>
        <v>3.0460688610107667</v>
      </c>
      <c r="W14" s="3" cm="1">
        <f t="array" ref="W14">[1]!transient_pd_line_sourse(U14,1,$E$11,$B$11,0)</f>
        <v>2.4621420026863152</v>
      </c>
    </row>
    <row r="15" spans="2:23" x14ac:dyDescent="0.4">
      <c r="M15">
        <v>12.254366805398201</v>
      </c>
      <c r="N15" s="2" cm="1">
        <f t="array" ref="N15">[1]!transient_pd_line_sourse(M15,1,$D$11,$B$11)</f>
        <v>16.676291776507558</v>
      </c>
      <c r="O15" s="3" cm="1">
        <f t="array" ref="O15">[1]!transient_pd_line_sourse(M15,1,$E$11,$B$11,0)</f>
        <v>4.1247769725180028E-6</v>
      </c>
      <c r="Q15">
        <v>19972250.497221202</v>
      </c>
      <c r="R15" cm="1">
        <f t="array" ref="R15">[1]!transient_pd_line_sourse(Q15,1,$D$11,$B$11)</f>
        <v>11.575842228185721</v>
      </c>
      <c r="S15" s="3" cm="1">
        <f t="array" ref="S15">[1]!transient_pd_line_sourse(Q15,1,$E$11,$B$11,0)</f>
        <v>38.263371874463424</v>
      </c>
      <c r="U15">
        <v>41304132.200267397</v>
      </c>
      <c r="V15" cm="1">
        <f t="array" ref="V15">[1]!transient_pd_line_sourse(U15,1,$D$11,$B$11)</f>
        <v>2.8616592553190259</v>
      </c>
      <c r="W15" s="3" cm="1">
        <f t="array" ref="W15">[1]!transient_pd_line_sourse(U15,1,$E$11,$B$11,0)</f>
        <v>2.1928872528209702</v>
      </c>
    </row>
    <row r="16" spans="2:23" x14ac:dyDescent="0.4">
      <c r="M16">
        <v>28.252345004947699</v>
      </c>
      <c r="N16" s="2" cm="1">
        <f t="array" ref="N16">[1]!transient_pd_line_sourse(M16,1,$D$11,$B$11)</f>
        <v>20.795422226963758</v>
      </c>
      <c r="O16" s="3" cm="1">
        <f t="array" ref="O16">[1]!transient_pd_line_sourse(M16,1,$E$11,$B$11,0)</f>
        <v>1.2575029432616542E-5</v>
      </c>
      <c r="Q16">
        <v>20676570.389946599</v>
      </c>
      <c r="R16" cm="1">
        <f t="array" ref="R16">[1]!transient_pd_line_sourse(Q16,1,$D$11,$B$11)</f>
        <v>10.222324214695291</v>
      </c>
      <c r="S16" s="3" cm="1">
        <f t="array" ref="S16">[1]!transient_pd_line_sourse(Q16,1,$E$11,$B$11,0)</f>
        <v>36.963114674363077</v>
      </c>
      <c r="U16">
        <v>43240479.623331502</v>
      </c>
      <c r="V16" cm="1">
        <f t="array" ref="V16">[1]!transient_pd_line_sourse(U16,1,$D$11,$B$11)</f>
        <v>2.6916402035309801</v>
      </c>
      <c r="W16" s="3" cm="1">
        <f t="array" ref="W16">[1]!transient_pd_line_sourse(U16,1,$E$11,$B$11,0)</f>
        <v>1.9772124767305126</v>
      </c>
    </row>
    <row r="17" spans="13:23" x14ac:dyDescent="0.4">
      <c r="M17">
        <v>65.135556243263096</v>
      </c>
      <c r="N17" s="2" cm="1">
        <f t="array" ref="N17">[1]!transient_pd_line_sourse(M17,1,$D$11,$B$11)</f>
        <v>24.946918724671182</v>
      </c>
      <c r="O17" s="3" cm="1">
        <f t="array" ref="O17">[1]!transient_pd_line_sourse(M17,1,$E$11,$B$11,0)</f>
        <v>3.629827723262417E-5</v>
      </c>
      <c r="Q17">
        <v>21405728.070048999</v>
      </c>
      <c r="R17" cm="1">
        <f t="array" ref="R17">[1]!transient_pd_line_sourse(Q17,1,$D$11,$B$11)</f>
        <v>9.1909987538108453</v>
      </c>
      <c r="S17" s="3" cm="1">
        <f t="array" ref="S17">[1]!transient_pd_line_sourse(Q17,1,$E$11,$B$11,0)</f>
        <v>35.565783323541822</v>
      </c>
      <c r="U17">
        <v>45267603.468585603</v>
      </c>
      <c r="V17" cm="1">
        <f t="array" ref="V17">[1]!transient_pd_line_sourse(U17,1,$D$11,$B$11)</f>
        <v>2.5344615319498871</v>
      </c>
      <c r="W17" s="3" cm="1">
        <f t="array" ref="W17">[1]!transient_pd_line_sourse(U17,1,$E$11,$B$11,0)</f>
        <v>1.7978387076843561</v>
      </c>
    </row>
    <row r="18" spans="13:23" x14ac:dyDescent="0.4">
      <c r="M18">
        <v>150.169505801246</v>
      </c>
      <c r="N18" s="2" cm="1">
        <f t="array" ref="N18">[1]!transient_pd_line_sourse(M18,1,$D$11,$B$11)</f>
        <v>29.112537418749625</v>
      </c>
      <c r="O18" s="3" cm="1">
        <f t="array" ref="O18">[1]!transient_pd_line_sourse(M18,1,$E$11,$B$11,0)</f>
        <v>1.0081930339524047E-4</v>
      </c>
      <c r="Q18">
        <v>22160599.440208498</v>
      </c>
      <c r="R18" cm="1">
        <f t="array" ref="R18">[1]!transient_pd_line_sourse(Q18,1,$D$11,$B$11)</f>
        <v>8.3632835158083054</v>
      </c>
      <c r="S18" s="3" cm="1">
        <f t="array" ref="S18">[1]!transient_pd_line_sourse(Q18,1,$E$11,$B$11,0)</f>
        <v>34.076873405068731</v>
      </c>
      <c r="U18">
        <v>47389759.356032401</v>
      </c>
      <c r="V18" cm="1">
        <f t="array" ref="V18">[1]!transient_pd_line_sourse(U18,1,$D$11,$B$11)</f>
        <v>2.3887993117203479</v>
      </c>
      <c r="W18" s="3" cm="1">
        <f t="array" ref="W18">[1]!transient_pd_line_sourse(U18,1,$E$11,$B$11,0)</f>
        <v>1.6450293949832755</v>
      </c>
    </row>
    <row r="19" spans="13:23" x14ac:dyDescent="0.4">
      <c r="M19">
        <v>346.21459880328899</v>
      </c>
      <c r="N19" s="2" cm="1">
        <f t="array" ref="N19">[1]!transient_pd_line_sourse(M19,1,$D$11,$B$11)</f>
        <v>33.284297359619451</v>
      </c>
      <c r="O19" s="3" cm="1">
        <f t="array" ref="O19">[1]!transient_pd_line_sourse(M19,1,$E$11,$B$11,0)</f>
        <v>2.7227798016478909E-4</v>
      </c>
      <c r="Q19">
        <v>22942091.291746698</v>
      </c>
      <c r="R19" cm="1">
        <f t="array" ref="R19">[1]!transient_pd_line_sourse(Q19,1,$D$11,$B$11)</f>
        <v>7.6759232568780078</v>
      </c>
      <c r="S19" s="3" cm="1">
        <f t="array" ref="S19">[1]!transient_pd_line_sourse(Q19,1,$E$11,$B$11,0)</f>
        <v>32.49899489471548</v>
      </c>
      <c r="U19">
        <v>49611402.410140403</v>
      </c>
      <c r="V19" cm="1">
        <f t="array" ref="V19">[1]!transient_pd_line_sourse(U19,1,$D$11,$B$11)</f>
        <v>2.2535140023572637</v>
      </c>
      <c r="W19" s="3" cm="1">
        <f t="array" ref="W19">[1]!transient_pd_line_sourse(U19,1,$E$11,$B$11,0)</f>
        <v>1.5126241324390612</v>
      </c>
    </row>
    <row r="20" spans="13:23" x14ac:dyDescent="0.4">
      <c r="M20">
        <v>798.19499827859102</v>
      </c>
      <c r="N20" s="2" cm="1">
        <f t="array" ref="N20">[1]!transient_pd_line_sourse(M20,1,$D$11,$B$11)</f>
        <v>37.458724023564322</v>
      </c>
      <c r="O20" s="3" cm="1">
        <f t="array" ref="O20">[1]!transient_pd_line_sourse(M20,1,$E$11,$B$11,0)</f>
        <v>7.1997237920517609E-4</v>
      </c>
      <c r="Q20">
        <v>23751142.393912099</v>
      </c>
      <c r="R20" cm="1">
        <f t="array" ref="R20">[1]!transient_pd_line_sourse(Q20,1,$D$11,$B$11)</f>
        <v>7.0911604244933386</v>
      </c>
      <c r="S20" s="3" cm="1">
        <f t="array" ref="S20">[1]!transient_pd_line_sourse(Q20,1,$E$11,$B$11,0)</f>
        <v>30.833113295648189</v>
      </c>
      <c r="U20">
        <v>51937196.612659603</v>
      </c>
      <c r="V20" cm="1">
        <f t="array" ref="V20">[1]!transient_pd_line_sourse(U20,1,$D$11,$B$11)</f>
        <v>2.1276178529433452</v>
      </c>
      <c r="W20" s="3" cm="1">
        <f t="array" ref="W20">[1]!transient_pd_line_sourse(U20,1,$E$11,$B$11,0)</f>
        <v>1.3964274674644415</v>
      </c>
    </row>
    <row r="21" spans="13:23" x14ac:dyDescent="0.4">
      <c r="M21">
        <v>1840.2322070738401</v>
      </c>
      <c r="N21" s="2" cm="1">
        <f t="array" ref="N21">[1]!transient_pd_line_sourse(M21,1,$D$11,$B$11)</f>
        <v>41.63430793081217</v>
      </c>
      <c r="O21" s="3" cm="1">
        <f t="array" ref="O21">[1]!transient_pd_line_sourse(M21,1,$E$11,$B$11,0)</f>
        <v>1.8729803286172207E-3</v>
      </c>
      <c r="Q21">
        <v>24588724.621579099</v>
      </c>
      <c r="R21" cm="1">
        <f t="array" ref="R21">[1]!transient_pd_line_sourse(Q21,1,$D$11,$B$11)</f>
        <v>6.5846408198637647</v>
      </c>
      <c r="S21" s="3" cm="1">
        <f t="array" ref="S21">[1]!transient_pd_line_sourse(Q21,1,$E$11,$B$11,0)</f>
        <v>29.07915001221307</v>
      </c>
      <c r="U21">
        <v>54372024.593900897</v>
      </c>
      <c r="V21" cm="1">
        <f t="array" ref="V21">[1]!transient_pd_line_sourse(U21,1,$D$11,$B$11)</f>
        <v>2.0102492074191503</v>
      </c>
      <c r="W21" s="3" cm="1">
        <f t="array" ref="W21">[1]!transient_pd_line_sourse(U21,1,$E$11,$B$11,0)</f>
        <v>1.2934315611935716</v>
      </c>
    </row>
    <row r="22" spans="13:23" x14ac:dyDescent="0.4">
      <c r="M22">
        <v>4242.6406871192903</v>
      </c>
      <c r="N22" s="2" cm="1">
        <f t="array" ref="N22">[1]!transient_pd_line_sourse(M22,1,$D$11,$B$11)</f>
        <v>45.810393894228163</v>
      </c>
      <c r="O22" s="3" cm="1">
        <f t="array" ref="O22">[1]!transient_pd_line_sourse(M22,1,$E$11,$B$11,0)</f>
        <v>4.8099038931850796E-3</v>
      </c>
      <c r="Q22">
        <v>25455844.1227157</v>
      </c>
      <c r="R22" cm="1">
        <f t="array" ref="R22">[1]!transient_pd_line_sourse(Q22,1,$D$11,$B$11)</f>
        <v>6.1397357679485083</v>
      </c>
      <c r="S22" s="3" cm="1">
        <f t="array" ref="S22">[1]!transient_pd_line_sourse(Q22,1,$E$11,$B$11,0)</f>
        <v>27.236306988309948</v>
      </c>
      <c r="U22">
        <v>56920997.883030802</v>
      </c>
      <c r="V22" cm="1">
        <f t="array" ref="V22">[1]!transient_pd_line_sourse(U22,1,$D$11,$B$11)</f>
        <v>1.9006520301747827</v>
      </c>
      <c r="W22" s="3" cm="1">
        <f t="array" ref="W22">[1]!transient_pd_line_sourse(U22,1,$E$11,$B$11,0)</f>
        <v>1.2013962981012867</v>
      </c>
    </row>
    <row r="23" spans="13:23" x14ac:dyDescent="0.4">
      <c r="M23">
        <v>9781.3742911400695</v>
      </c>
      <c r="N23" s="2" cm="1">
        <f t="array" ref="N23">[1]!transient_pd_line_sourse(M23,1,$D$11,$B$11)</f>
        <v>49.986697642794702</v>
      </c>
      <c r="O23" s="3" cm="1">
        <f t="array" ref="O23">[1]!transient_pd_line_sourse(M23,1,$E$11,$B$11,0)</f>
        <v>1.2223485400693342E-2</v>
      </c>
      <c r="Q23">
        <v>26353542.5270213</v>
      </c>
      <c r="R23" cm="1">
        <f t="array" ref="R23">[1]!transient_pd_line_sourse(Q23,1,$D$11,$B$11)</f>
        <v>5.7445849156892024</v>
      </c>
      <c r="S23" s="3" cm="1">
        <f t="array" ref="S23">[1]!transient_pd_line_sourse(Q23,1,$E$11,$B$11,0)</f>
        <v>25.303256515283401</v>
      </c>
      <c r="U23">
        <v>59589467.638904803</v>
      </c>
      <c r="V23" cm="1">
        <f t="array" ref="V23">[1]!transient_pd_line_sourse(U23,1,$D$11,$B$11)</f>
        <v>1.798159428584583</v>
      </c>
      <c r="W23" s="3" cm="1">
        <f t="array" ref="W23">[1]!transient_pd_line_sourse(U23,1,$E$11,$B$11,0)</f>
        <v>1.1186034170052181</v>
      </c>
    </row>
    <row r="24" spans="13:23" x14ac:dyDescent="0.4">
      <c r="M24">
        <v>22550.880472590401</v>
      </c>
      <c r="N24" s="2" cm="1">
        <f t="array" ref="N24">[1]!transient_pd_line_sourse(M24,1,$D$11,$B$11)</f>
        <v>54.163095858727701</v>
      </c>
      <c r="O24" s="3" cm="1">
        <f t="array" ref="O24">[1]!transient_pd_line_sourse(M24,1,$E$11,$B$11,0)</f>
        <v>3.0796830253880785E-2</v>
      </c>
      <c r="Q24">
        <v>27282898.1971871</v>
      </c>
      <c r="R24" cm="1">
        <f t="array" ref="R24">[1]!transient_pd_line_sourse(Q24,1,$D$11,$B$11)</f>
        <v>5.3904312234597143</v>
      </c>
      <c r="S24" s="3" cm="1">
        <f t="array" ref="S24">[1]!transient_pd_line_sourse(Q24,1,$E$11,$B$11,0)</f>
        <v>23.278258713177067</v>
      </c>
      <c r="U24">
        <v>62383035.883963197</v>
      </c>
      <c r="V24" cm="1">
        <f t="array" ref="V24">[1]!transient_pd_line_sourse(U24,1,$D$11,$B$11)</f>
        <v>1.7021802710589213</v>
      </c>
      <c r="W24" s="3" cm="1">
        <f t="array" ref="W24">[1]!transient_pd_line_sourse(U24,1,$E$11,$B$11,0)</f>
        <v>1.0437035134577997</v>
      </c>
    </row>
    <row r="25" spans="13:23" x14ac:dyDescent="0.4">
      <c r="M25">
        <v>51990.875203466501</v>
      </c>
      <c r="N25" s="2" cm="1">
        <f t="array" ref="N25">[1]!transient_pd_line_sourse(M25,1,$D$11,$B$11)</f>
        <v>58.339535050289783</v>
      </c>
      <c r="O25" s="3" cm="1">
        <f t="array" ref="O25">[1]!transient_pd_line_sourse(M25,1,$E$11,$B$11,0)</f>
        <v>7.703291514142499E-2</v>
      </c>
      <c r="Q25">
        <v>28245027.524282999</v>
      </c>
      <c r="R25" cm="1">
        <f t="array" ref="R25">[1]!transient_pd_line_sourse(Q25,1,$D$11,$B$11)</f>
        <v>5.0706247070773287</v>
      </c>
      <c r="S25" s="3" cm="1">
        <f t="array" ref="S25">[1]!transient_pd_line_sourse(Q25,1,$E$11,$B$11,0)</f>
        <v>21.159237367461685</v>
      </c>
      <c r="U25">
        <v>65307567.264773503</v>
      </c>
      <c r="V25" cm="1">
        <f t="array" ref="V25">[1]!transient_pd_line_sourse(U25,1,$D$11,$B$11)</f>
        <v>1.6121882277997344</v>
      </c>
      <c r="W25" s="3" cm="1">
        <f t="array" ref="W25">[1]!transient_pd_line_sourse(U25,1,$E$11,$B$11,0)</f>
        <v>0.97561619024072854</v>
      </c>
    </row>
    <row r="26" spans="13:23" x14ac:dyDescent="0.4">
      <c r="M26">
        <v>119864.548424522</v>
      </c>
      <c r="N26" s="2" cm="1">
        <f t="array" ref="N26">[1]!transient_pd_line_sourse(M26,1,$D$11,$B$11)</f>
        <v>62.515992015035771</v>
      </c>
      <c r="O26" s="3" cm="1">
        <f t="array" ref="O26">[1]!transient_pd_line_sourse(M26,1,$E$11,$B$11,0)</f>
        <v>0.19150403580742711</v>
      </c>
      <c r="Q26">
        <v>29241086.268824499</v>
      </c>
      <c r="R26" cm="1">
        <f t="array" ref="R26">[1]!transient_pd_line_sourse(Q26,1,$D$11,$B$11)</f>
        <v>4.7799964383407314</v>
      </c>
      <c r="S26" s="3" cm="1">
        <f t="array" ref="S26">[1]!transient_pd_line_sourse(Q26,1,$E$11,$B$11,0)</f>
        <v>18.943830398447986</v>
      </c>
      <c r="U26">
        <v>68369201.3639137</v>
      </c>
      <c r="V26" cm="1">
        <f t="array" ref="V26">[1]!transient_pd_line_sourse(U26,1,$D$11,$B$11)</f>
        <v>1.5277127261062589</v>
      </c>
      <c r="W26" s="3" cm="1">
        <f t="array" ref="W26">[1]!transient_pd_line_sourse(U26,1,$E$11,$B$11,0)</f>
        <v>0.91346234479843247</v>
      </c>
    </row>
    <row r="27" spans="13:23" x14ac:dyDescent="0.4">
      <c r="M27">
        <v>276346.761095814</v>
      </c>
      <c r="N27" s="2" cm="1">
        <f t="array" ref="N27">[1]!transient_pd_line_sourse(M27,1,$D$11,$B$11)</f>
        <v>66.69245668886991</v>
      </c>
      <c r="O27" s="3" cm="1">
        <f t="array" ref="O27">[1]!transient_pd_line_sourse(M27,1,$E$11,$B$11,0)</f>
        <v>0.47357023647573865</v>
      </c>
      <c r="Q27">
        <v>30272270.949133702</v>
      </c>
      <c r="R27" cm="1">
        <f t="array" ref="R27">[1]!transient_pd_line_sourse(Q27,1,$D$11,$B$11)</f>
        <v>4.514449040885097</v>
      </c>
      <c r="S27" s="3" cm="1">
        <f t="array" ref="S27">[1]!transient_pd_line_sourse(Q27,1,$E$11,$B$11,0)</f>
        <v>16.629424147379609</v>
      </c>
      <c r="U27">
        <v>71574365.589034498</v>
      </c>
      <c r="V27" cm="1">
        <f t="array" ref="V27">[1]!transient_pd_line_sourse(U27,1,$D$11,$B$11)</f>
        <v>1.4483314322362162</v>
      </c>
      <c r="W27" s="3" cm="1">
        <f t="array" ref="W27">[1]!transient_pd_line_sourse(U27,1,$E$11,$B$11,0)</f>
        <v>0.85651677537843796</v>
      </c>
    </row>
    <row r="28" spans="13:23" x14ac:dyDescent="0.4">
      <c r="M28">
        <v>637115.25527696102</v>
      </c>
      <c r="N28" s="2" cm="1">
        <f t="array" ref="N28">[1]!transient_pd_line_sourse(M28,1,$D$11,$B$11)</f>
        <v>70.868924706501758</v>
      </c>
      <c r="O28" s="3" cm="1">
        <f t="array" ref="O28">[1]!transient_pd_line_sourse(M28,1,$E$11,$B$11,0)</f>
        <v>1.1657254374009089</v>
      </c>
      <c r="Q28">
        <v>31339820.278660499</v>
      </c>
      <c r="R28" cm="1">
        <f t="array" ref="R28">[1]!transient_pd_line_sourse(Q28,1,$D$11,$B$11)</f>
        <v>4.2706796177393471</v>
      </c>
      <c r="S28" s="3" cm="1">
        <f t="array" ref="S28">[1]!transient_pd_line_sourse(Q28,1,$E$11,$B$11,0)</f>
        <v>14.213176927670382</v>
      </c>
      <c r="U28">
        <v>74929788.666168407</v>
      </c>
      <c r="V28" cm="1">
        <f t="array" ref="V28">[1]!transient_pd_line_sourse(U28,1,$D$11,$B$11)</f>
        <v>1.3736639605714913</v>
      </c>
      <c r="W28" s="3" cm="1">
        <f t="array" ref="W28">[1]!transient_pd_line_sourse(U28,1,$E$11,$B$11,0)</f>
        <v>0.80417411706589803</v>
      </c>
    </row>
    <row r="29" spans="13:23" x14ac:dyDescent="0.4">
      <c r="M29">
        <v>1468864.14335751</v>
      </c>
      <c r="N29" s="2" cm="1">
        <f t="array" ref="N29">[1]!transient_pd_line_sourse(M29,1,$D$11,$B$11)</f>
        <v>75.045394174496295</v>
      </c>
      <c r="O29" s="3" cm="1">
        <f t="array" ref="O29">[1]!transient_pd_line_sourse(M29,1,$E$11,$B$11,0)</f>
        <v>2.8579774422669173</v>
      </c>
      <c r="Q29">
        <v>32445016.6539899</v>
      </c>
      <c r="R29" cm="1">
        <f t="array" ref="R29">[1]!transient_pd_line_sourse(Q29,1,$D$11,$B$11)</f>
        <v>4.0459868246436628</v>
      </c>
      <c r="S29" s="3" cm="1">
        <f t="array" ref="S29">[1]!transient_pd_line_sourse(Q29,1,$E$11,$B$11,0)</f>
        <v>11.69203521113397</v>
      </c>
      <c r="U29">
        <v>78442514.765605405</v>
      </c>
      <c r="V29" cm="1">
        <f t="array" ref="V29">[1]!transient_pd_line_sourse(U29,1,$D$11,$B$11)</f>
        <v>1.3033665771182257</v>
      </c>
      <c r="W29" s="3" cm="1">
        <f t="array" ref="W29">[1]!transient_pd_line_sourse(U29,1,$E$11,$B$11,0)</f>
        <v>0.75592379906562712</v>
      </c>
    </row>
    <row r="30" spans="13:23" x14ac:dyDescent="0.4">
      <c r="M30">
        <v>3386454.5759518598</v>
      </c>
      <c r="N30" s="2" cm="1">
        <f t="array" ref="N30">[1]!transient_pd_line_sourse(M30,1,$D$11,$B$11)</f>
        <v>79.221864271581353</v>
      </c>
      <c r="O30" s="3" cm="1">
        <f t="array" ref="O30">[1]!transient_pd_line_sourse(M30,1,$E$11,$B$11,0)</f>
        <v>6.9819164709344594</v>
      </c>
      <c r="Q30">
        <v>33589187.695325002</v>
      </c>
      <c r="R30" cm="1">
        <f t="array" ref="R30">[1]!transient_pd_line_sourse(Q30,1,$D$11,$B$11)</f>
        <v>3.8381331715332436</v>
      </c>
      <c r="S30" s="3" cm="1">
        <f t="array" ref="S30">[1]!transient_pd_line_sourse(Q30,1,$E$11,$B$11,0)</f>
        <v>9.0627446079360681</v>
      </c>
      <c r="U30">
        <v>82119918.289993197</v>
      </c>
      <c r="V30" cm="1">
        <f t="array" ref="V30">[1]!transient_pd_line_sourse(U30,1,$D$11,$B$11)</f>
        <v>1.2371277143859061</v>
      </c>
      <c r="W30" s="3" cm="1">
        <f t="array" ref="W30">[1]!transient_pd_line_sourse(U30,1,$E$11,$B$11,0)</f>
        <v>0.71133127171619037</v>
      </c>
    </row>
    <row r="31" spans="13:23" x14ac:dyDescent="0.4">
      <c r="M31">
        <v>7807444.0354787996</v>
      </c>
      <c r="N31" s="2" cm="1">
        <f t="array" ref="N31">[1]!transient_pd_line_sourse(M31,1,$D$11,$B$11)</f>
        <v>83.398334641532472</v>
      </c>
      <c r="O31" s="3" cm="1">
        <f t="array" ref="O31">[1]!transient_pd_line_sourse(M31,1,$E$11,$B$11,0)</f>
        <v>17.002517563557983</v>
      </c>
      <c r="Q31">
        <v>34773707.8412944</v>
      </c>
      <c r="R31" cm="1">
        <f t="array" ref="R31">[1]!transient_pd_line_sourse(Q31,1,$D$11,$B$11)</f>
        <v>3.6452446032860593</v>
      </c>
      <c r="S31" s="3" cm="1">
        <f t="array" ref="S31">[1]!transient_pd_line_sourse(Q31,1,$E$11,$B$11,0)</f>
        <v>6.3218570651918071</v>
      </c>
      <c r="U31">
        <v>85969719.355709195</v>
      </c>
      <c r="V31" cm="1">
        <f t="array" ref="V31">[1]!transient_pd_line_sourse(U31,1,$D$11,$B$11)</f>
        <v>1.1746641527997213</v>
      </c>
      <c r="W31" s="3" cm="1">
        <f t="array" ref="W31">[1]!transient_pd_line_sourse(U31,1,$E$11,$B$11,0)</f>
        <v>0.67002369225848213</v>
      </c>
    </row>
    <row r="32" spans="13:23" x14ac:dyDescent="0.4">
      <c r="M32">
        <v>18000000</v>
      </c>
      <c r="N32" s="2" cm="1">
        <f t="array" ref="N32">[1]!transient_pd_line_sourse(M32,1,$D$11,$B$11)</f>
        <v>87.574805129838438</v>
      </c>
      <c r="O32" s="3" cm="1">
        <f t="array" ref="O32">[1]!transient_pd_line_sourse(M32,1,$E$11,$B$11,0)</f>
        <v>41.287403207799812</v>
      </c>
      <c r="Q32">
        <v>35999999.999999903</v>
      </c>
      <c r="R32" cm="1">
        <f t="array" ref="R32">[1]!transient_pd_line_sourse(Q32,1,$D$11,$B$11)</f>
        <v>3.4657358680775161</v>
      </c>
      <c r="S32" s="3" cm="1">
        <f t="array" ref="S32">[1]!transient_pd_line_sourse(Q32,1,$E$11,$B$11,0)</f>
        <v>3.4657352492647249</v>
      </c>
      <c r="U32">
        <v>90000000</v>
      </c>
      <c r="V32" cm="1">
        <f t="array" ref="V32">[1]!transient_pd_line_sourse(U32,1,$D$11,$B$11)</f>
        <v>1.1157177530988065</v>
      </c>
      <c r="W32" s="3" cm="1">
        <f t="array" ref="W32">[1]!transient_pd_line_sourse(U32,1,$E$11,$B$11,0)</f>
        <v>0.63167884579823408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AD52-AD5F-4E73-893F-349A7B25D1B0}">
  <sheetPr codeName="Лист2"/>
  <dimension ref="C5:E5"/>
  <sheetViews>
    <sheetView workbookViewId="0">
      <selection activeCell="E6" sqref="E6"/>
    </sheetView>
  </sheetViews>
  <sheetFormatPr defaultRowHeight="14.6" x14ac:dyDescent="0.4"/>
  <cols>
    <col min="4" max="4" width="9.84375" bestFit="1" customWidth="1"/>
  </cols>
  <sheetData>
    <row r="5" spans="3:5" x14ac:dyDescent="0.4">
      <c r="C5">
        <v>0.1</v>
      </c>
      <c r="D5">
        <f>_xlfn.GAMMA(C5)</f>
        <v>9.5135076986687324</v>
      </c>
      <c r="E5" cm="1">
        <f t="array" ref="E5">[1]!_xludf.Gamma(C5)</f>
        <v>9.5135076986687324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2021-11-19T08:31:48Z</dcterms:created>
  <dcterms:modified xsi:type="dcterms:W3CDTF">2021-11-22T07:14:07Z</dcterms:modified>
</cp:coreProperties>
</file>