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839CA4CF-C9A5-402E-84A9-AAD0F49E12C8}" xr6:coauthVersionLast="47" xr6:coauthVersionMax="47" xr10:uidLastSave="{00000000-0000-0000-0000-000000000000}"/>
  <bookViews>
    <workbookView xWindow="-108" yWindow="-108" windowWidth="30936" windowHeight="16896" xr2:uid="{39CC6A0A-1757-44D0-8D8A-5548E1B66DC9}"/>
  </bookViews>
  <sheets>
    <sheet name="Лист1" sheetId="1" r:id="rId1"/>
  </sheets>
  <externalReferences>
    <externalReference r:id="rId2"/>
  </externalReferences>
  <definedNames>
    <definedName name="d_nozzle">Лист1!$D$23</definedName>
    <definedName name="d_throat">Лист1!$D$24</definedName>
    <definedName name="feed_act">Лист1!$D$20</definedName>
    <definedName name="feed_in">Лист1!$G$20</definedName>
    <definedName name="pact">Лист1!$H$23</definedName>
    <definedName name="pin">Лист1!$H$24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4" i="1" l="1" a="1"/>
  <c r="D65" i="1" a="1"/>
  <c r="D30" i="1" a="1"/>
  <c r="D36" i="1" a="1"/>
  <c r="D42" i="1" a="1"/>
  <c r="D48" i="1" a="1"/>
  <c r="D54" i="1" a="1"/>
  <c r="D60" i="1" a="1"/>
  <c r="D66" i="1" a="1"/>
  <c r="D31" i="1" a="1"/>
  <c r="D37" i="1" a="1"/>
  <c r="D43" i="1" a="1"/>
  <c r="D49" i="1" a="1"/>
  <c r="D55" i="1" a="1"/>
  <c r="D61" i="1" a="1"/>
  <c r="D67" i="1" a="1"/>
  <c r="D32" i="1" a="1"/>
  <c r="D44" i="1" a="1"/>
  <c r="D50" i="1" a="1"/>
  <c r="D56" i="1" a="1"/>
  <c r="D62" i="1" a="1"/>
  <c r="D39" i="1" a="1"/>
  <c r="D51" i="1" a="1"/>
  <c r="D57" i="1" a="1"/>
  <c r="D38" i="1" a="1"/>
  <c r="D33" i="1" a="1"/>
  <c r="D45" i="1" a="1"/>
  <c r="D63" i="1" a="1"/>
  <c r="D28" i="1" a="1"/>
  <c r="D34" i="1" a="1"/>
  <c r="D40" i="1" a="1"/>
  <c r="D46" i="1" a="1"/>
  <c r="D52" i="1" a="1"/>
  <c r="D58" i="1" a="1"/>
  <c r="D29" i="1" a="1"/>
  <c r="D35" i="1" a="1"/>
  <c r="D41" i="1" a="1"/>
  <c r="D47" i="1" a="1"/>
  <c r="D53" i="1" a="1"/>
  <c r="D59" i="1" a="1"/>
  <c r="D27" i="1" a="1"/>
  <c r="G20" i="1"/>
  <c r="G15" i="1"/>
  <c r="D20" i="1"/>
  <c r="E27" i="1" s="1" a="1"/>
  <c r="D15" i="1"/>
  <c r="E27" i="1" l="1"/>
  <c r="D59" i="1"/>
  <c r="D53" i="1"/>
  <c r="D47" i="1"/>
  <c r="D41" i="1"/>
  <c r="D35" i="1"/>
  <c r="D29" i="1"/>
  <c r="D58" i="1"/>
  <c r="D52" i="1"/>
  <c r="D46" i="1"/>
  <c r="D40" i="1"/>
  <c r="D34" i="1"/>
  <c r="D28" i="1"/>
  <c r="D63" i="1"/>
  <c r="D45" i="1"/>
  <c r="D33" i="1"/>
  <c r="D38" i="1"/>
  <c r="D57" i="1"/>
  <c r="D51" i="1"/>
  <c r="D39" i="1"/>
  <c r="D62" i="1"/>
  <c r="D56" i="1"/>
  <c r="D50" i="1"/>
  <c r="D44" i="1"/>
  <c r="D32" i="1"/>
  <c r="D67" i="1"/>
  <c r="D61" i="1"/>
  <c r="D55" i="1"/>
  <c r="D49" i="1"/>
  <c r="D43" i="1"/>
  <c r="D37" i="1"/>
  <c r="D31" i="1"/>
  <c r="D66" i="1"/>
  <c r="D60" i="1"/>
  <c r="D54" i="1"/>
  <c r="D48" i="1"/>
  <c r="D42" i="1"/>
  <c r="D36" i="1"/>
  <c r="D30" i="1"/>
  <c r="D65" i="1"/>
  <c r="D64" i="1"/>
  <c r="D27" i="1"/>
  <c r="E46" i="1" a="1"/>
  <c r="E56" i="1" a="1"/>
  <c r="E60" i="1" a="1"/>
  <c r="E40" i="1" a="1"/>
  <c r="E50" i="1" a="1"/>
  <c r="E54" i="1" a="1"/>
  <c r="E34" i="1" a="1"/>
  <c r="E44" i="1" a="1"/>
  <c r="E48" i="1" a="1"/>
  <c r="E36" i="1" a="1"/>
  <c r="E61" i="1" a="1"/>
  <c r="E47" i="1" a="1"/>
  <c r="E33" i="1" a="1"/>
  <c r="E65" i="1" a="1"/>
  <c r="E41" i="1" a="1"/>
  <c r="E64" i="1" a="1"/>
  <c r="E57" i="1" a="1"/>
  <c r="E51" i="1" a="1"/>
  <c r="E31" i="1" a="1"/>
  <c r="E66" i="1" a="1"/>
  <c r="E32" i="1" a="1"/>
  <c r="E42" i="1" a="1"/>
  <c r="E59" i="1" a="1"/>
  <c r="E63" i="1" a="1"/>
  <c r="E67" i="1" a="1"/>
  <c r="E53" i="1" a="1"/>
  <c r="E45" i="1" a="1"/>
  <c r="E30" i="1" a="1"/>
  <c r="E55" i="1" a="1"/>
  <c r="E58" i="1" a="1"/>
  <c r="E62" i="1" a="1"/>
  <c r="E38" i="1" a="1"/>
  <c r="E49" i="1" a="1"/>
  <c r="E35" i="1" a="1"/>
  <c r="E43" i="1" a="1"/>
  <c r="E29" i="1" a="1"/>
  <c r="E37" i="1" a="1"/>
  <c r="E39" i="1" a="1"/>
  <c r="E52" i="1" a="1"/>
  <c r="E28" i="1" a="1"/>
  <c r="E52" i="1" l="1"/>
  <c r="E39" i="1"/>
  <c r="E37" i="1"/>
  <c r="E29" i="1"/>
  <c r="E43" i="1"/>
  <c r="E35" i="1"/>
  <c r="E49" i="1"/>
  <c r="E38" i="1"/>
  <c r="E62" i="1"/>
  <c r="E58" i="1"/>
  <c r="E55" i="1"/>
  <c r="E30" i="1"/>
  <c r="E45" i="1"/>
  <c r="E53" i="1"/>
  <c r="E67" i="1"/>
  <c r="E63" i="1"/>
  <c r="E59" i="1"/>
  <c r="E42" i="1"/>
  <c r="E32" i="1"/>
  <c r="E66" i="1"/>
  <c r="E31" i="1"/>
  <c r="E51" i="1"/>
  <c r="E57" i="1"/>
  <c r="E64" i="1"/>
  <c r="E41" i="1"/>
  <c r="E65" i="1"/>
  <c r="E33" i="1"/>
  <c r="E47" i="1"/>
  <c r="E61" i="1"/>
  <c r="E36" i="1"/>
  <c r="E48" i="1"/>
  <c r="E44" i="1"/>
  <c r="E34" i="1"/>
  <c r="E54" i="1"/>
  <c r="E50" i="1"/>
  <c r="E40" i="1"/>
  <c r="E60" i="1"/>
  <c r="E56" i="1"/>
  <c r="E46" i="1"/>
  <c r="E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<sst xmlns="http://schemas.openxmlformats.org/spreadsheetml/2006/main" count="40" uniqueCount="25">
  <si>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>Проверка характеристики струйного насоса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</si>
  <si>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</si>
  <si>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</si>
  <si>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</si>
  <si>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</si>
  <si>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</si>
  <si>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</si>
  <si>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</si>
  <si>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</si>
  <si>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</si>
  <si>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</si>
  <si>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</si>
  <si>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</si>
  <si>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</si>
  <si>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</si>
  <si>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</si>
  <si>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feed active</t>
  </si>
  <si>
    <t>feed in</t>
  </si>
  <si>
    <t>d_nozzle</t>
  </si>
  <si>
    <t>d_throat</t>
  </si>
  <si>
    <t>q_in</t>
  </si>
  <si>
    <t>pact</t>
  </si>
  <si>
    <t>pin</t>
  </si>
  <si>
    <t>feed_in</t>
  </si>
  <si>
    <t>p_out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</si>
</sst>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Лист1!$E$26</c:f>
              <c:strCache>
                <c:ptCount val="1"/>
                <c:pt idx="0">
                  <c:v>p_out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Лист1!$C$27:$C$67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Лист1!$E$27:$E$67</c:f>
              <c:numCache>
                <c:formatCode>General</c:formatCode>
                <c:ptCount val="41"/>
                <c:pt idx="0">
                  <c:v>57.806419322682387</c:v>
                </c:pt>
                <c:pt idx="1">
                  <c:v>57.06115590930856</c:v>
                </c:pt>
                <c:pt idx="2">
                  <c:v>56.216425223059829</c:v>
                </c:pt>
                <c:pt idx="3">
                  <c:v>55.35415745581691</c:v>
                </c:pt>
                <c:pt idx="4">
                  <c:v>54.474352607579796</c:v>
                </c:pt>
                <c:pt idx="5">
                  <c:v>53.577010678348486</c:v>
                </c:pt>
                <c:pt idx="6">
                  <c:v>52.662131668122996</c:v>
                </c:pt>
                <c:pt idx="7">
                  <c:v>51.72971557690331</c:v>
                </c:pt>
                <c:pt idx="8">
                  <c:v>50.779762404689428</c:v>
                </c:pt>
                <c:pt idx="9">
                  <c:v>49.812272151481359</c:v>
                </c:pt>
                <c:pt idx="10">
                  <c:v>48.827244817279094</c:v>
                </c:pt>
                <c:pt idx="11">
                  <c:v>47.824680402082642</c:v>
                </c:pt>
                <c:pt idx="12">
                  <c:v>46.804578905892001</c:v>
                </c:pt>
                <c:pt idx="13">
                  <c:v>45.766940328707165</c:v>
                </c:pt>
                <c:pt idx="14">
                  <c:v>44.711764670528133</c:v>
                </c:pt>
                <c:pt idx="15">
                  <c:v>43.639051931354906</c:v>
                </c:pt>
                <c:pt idx="16">
                  <c:v>42.548802111187513</c:v>
                </c:pt>
                <c:pt idx="17">
                  <c:v>41.441015210025903</c:v>
                </c:pt>
                <c:pt idx="18">
                  <c:v>40.315691227870111</c:v>
                </c:pt>
                <c:pt idx="19">
                  <c:v>39.172830164720125</c:v>
                </c:pt>
                <c:pt idx="20">
                  <c:v>38.012432020575943</c:v>
                </c:pt>
                <c:pt idx="21">
                  <c:v>36.834496795437573</c:v>
                </c:pt>
                <c:pt idx="22">
                  <c:v>35.639024489305022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C-44F8-9039-78D90EE90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09248"/>
        <c:axId val="357409664"/>
      </c:scatterChart>
      <c:valAx>
        <c:axId val="35740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664"/>
        <c:crosses val="autoZero"/>
        <c:crossBetween val="midCat"/>
      </c:valAx>
      <c:valAx>
        <c:axId val="3574096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24</xdr:row>
      <xdr:rowOff>118110</xdr:rowOff>
    </xdr:from>
    <xdr:to>
      <xdr:col>15</xdr:col>
      <xdr:colOff>106680</xdr:colOff>
      <xdr:row>39</xdr:row>
      <xdr:rowOff>118110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6E84DB-0ED3-4E9D-9CC9-D92DDE780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feed"/>
      <definedName name="encode_PVT"/>
      <definedName name="Jet_p_out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A231-9388-4A72-8CC8-C9F6403E0CC5}">
  <sheetPr codeName="Лист1"/>
  <dimension ref="C2:H67"/>
  <sheetViews>
    <sheetView tabSelected="1" topLeftCell="A4" workbookViewId="0">
      <selection activeCell="M12" sqref="M12"/>
    </sheetView>
  </sheetViews>
  <sheetFormatPr defaultRowHeight="14.4" x14ac:dyDescent="0.3"/>
  <cols>
    <col min="3" max="3" width="12.33203125" customWidth="1"/>
  </cols>
  <sheetData>
    <row r="2" spans="3:7" x14ac:dyDescent="0.3">
      <c r="C2" t="s">
        <v>0</v>
      </c>
    </row>
    <row r="5" spans="3:7" x14ac:dyDescent="0.3">
      <c r="C5" s="1" t="s">
        <v>16</v>
      </c>
      <c r="D5" s="1"/>
      <c r="E5" s="1"/>
      <c r="F5" s="1" t="s">
        <v>17</v>
      </c>
      <c r="G5" s="1"/>
    </row>
    <row r="6" spans="3:7" x14ac:dyDescent="0.3">
      <c r="C6" t="s">
        <v>1</v>
      </c>
      <c r="D6">
        <v>0.6</v>
      </c>
      <c r="F6" t="s">
        <v>1</v>
      </c>
      <c r="G6">
        <v>0.6</v>
      </c>
    </row>
    <row r="7" spans="3:7" x14ac:dyDescent="0.3">
      <c r="C7" t="s">
        <v>2</v>
      </c>
      <c r="D7">
        <v>0.86</v>
      </c>
      <c r="F7" t="s">
        <v>2</v>
      </c>
      <c r="G7">
        <v>0.86</v>
      </c>
    </row>
    <row r="8" spans="3:7" x14ac:dyDescent="0.3">
      <c r="C8" t="s">
        <v>3</v>
      </c>
      <c r="D8">
        <v>1.1000000000000001</v>
      </c>
      <c r="F8" t="s">
        <v>3</v>
      </c>
      <c r="G8">
        <v>1.1000000000000001</v>
      </c>
    </row>
    <row r="9" spans="3:7" x14ac:dyDescent="0.3">
      <c r="C9" t="s">
        <v>4</v>
      </c>
      <c r="D9">
        <v>120</v>
      </c>
      <c r="F9" t="s">
        <v>4</v>
      </c>
      <c r="G9">
        <v>120</v>
      </c>
    </row>
    <row r="10" spans="3:7" x14ac:dyDescent="0.3">
      <c r="C10" t="s">
        <v>5</v>
      </c>
      <c r="D10">
        <v>130</v>
      </c>
      <c r="F10" t="s">
        <v>5</v>
      </c>
      <c r="G10">
        <v>130</v>
      </c>
    </row>
    <row r="11" spans="3:7" x14ac:dyDescent="0.3">
      <c r="C11" t="s">
        <v>6</v>
      </c>
      <c r="D11">
        <v>80</v>
      </c>
      <c r="F11" t="s">
        <v>6</v>
      </c>
      <c r="G11">
        <v>80</v>
      </c>
    </row>
    <row r="12" spans="3:7" x14ac:dyDescent="0.3">
      <c r="C12" t="s">
        <v>7</v>
      </c>
      <c r="D12">
        <v>1.2</v>
      </c>
      <c r="F12" t="s">
        <v>7</v>
      </c>
      <c r="G12">
        <v>1.2</v>
      </c>
    </row>
    <row r="13" spans="3:7" x14ac:dyDescent="0.3">
      <c r="C13" t="s">
        <v>8</v>
      </c>
      <c r="D13">
        <v>0.6</v>
      </c>
      <c r="F13" t="s">
        <v>8</v>
      </c>
      <c r="G13">
        <v>0.6</v>
      </c>
    </row>
    <row r="14" spans="3:7" x14ac:dyDescent="0.3">
      <c r="C14" t="s">
        <v>9</v>
      </c>
      <c r="D14">
        <v>0</v>
      </c>
      <c r="F14" t="s">
        <v>9</v>
      </c>
      <c r="G14">
        <v>0</v>
      </c>
    </row>
    <row r="15" spans="3:7" x14ac:dyDescent="0.3">
      <c r="C15" t="s">
        <v>10</v>
      </c>
      <c r="D15" t="str">
        <f>[1]!encode_PVT(D6,D7,D8,D9,D10,D11,D12,D13,D14)</f>
        <v>{"gamma_gas":0.6,"gamma_oil":0.86,"gamma_wat":1.1,"rsb_m3m3":120,"pb_atma":130,"t_res_C":80,"bob_m3m3":1.2,"muob_cP":0.6,"PVT_corr_set":0}</v>
      </c>
      <c r="F15" t="s">
        <v>10</v>
      </c>
      <c r="G15" t="str">
        <f>[1]!encode_PVT(G6,G7,G8,G9,G10,G11,G12,G13,G14)</f>
        <v>{"gamma_gas":0.6,"gamma_oil":0.86,"gamma_wat":1.1,"rsb_m3m3":120,"pb_atma":130,"t_res_C":80,"bob_m3m3":1.2,"muob_cP":0.6,"PVT_corr_set":0}</v>
      </c>
    </row>
    <row r="16" spans="3:7" x14ac:dyDescent="0.3">
      <c r="C16" t="s">
        <v>11</v>
      </c>
      <c r="D16">
        <v>30</v>
      </c>
      <c r="F16" t="s">
        <v>11</v>
      </c>
      <c r="G16">
        <v>10</v>
      </c>
    </row>
    <row r="17" spans="3:8" x14ac:dyDescent="0.3">
      <c r="C17" t="s">
        <v>12</v>
      </c>
      <c r="D17">
        <v>100</v>
      </c>
      <c r="F17" t="s">
        <v>12</v>
      </c>
      <c r="G17">
        <v>100</v>
      </c>
    </row>
    <row r="18" spans="3:8" x14ac:dyDescent="0.3">
      <c r="C18" t="s">
        <v>13</v>
      </c>
      <c r="D18">
        <v>120</v>
      </c>
      <c r="F18" t="s">
        <v>13</v>
      </c>
      <c r="G18">
        <v>120</v>
      </c>
    </row>
    <row r="19" spans="3:8" x14ac:dyDescent="0.3">
      <c r="C19" t="s">
        <v>14</v>
      </c>
      <c r="D19">
        <v>0</v>
      </c>
      <c r="F19" t="s">
        <v>14</v>
      </c>
      <c r="G19">
        <v>0</v>
      </c>
    </row>
    <row r="20" spans="3:8" x14ac:dyDescent="0.3">
      <c r="C20" t="s">
        <v>15</v>
      </c>
      <c r="D20" t="str">
        <f>[1]!encode_feed(D16,D17,D18,D19,D15)</f>
        <v>{"gamma_gas":0.6,"gamma_oil":0.86,"gamma_wat":1.1,"rsb_m3m3":120,"pb_atma":130,"t_res_C":80,"bob_m3m3":1.2,"muob_cP":0.6,"PVT_corr_set":0,"q_liq_sm3day":30,"fw_perc":100,"rp_m3m3":120}</v>
      </c>
      <c r="F20" t="s">
        <v>15</v>
      </c>
      <c r="G20" t="str">
        <f>[1]!encode_feed(G16,G17,G18,G19,G15)</f>
        <v>{"gamma_gas":0.6,"gamma_oil":0.86,"gamma_wat":1.1,"rsb_m3m3":120,"pb_atma":130,"t_res_C":80,"bob_m3m3":1.2,"muob_cP":0.6,"PVT_corr_set":0,"q_liq_sm3day":10,"fw_perc":100,"rp_m3m3":120}</v>
      </c>
    </row>
    <row r="23" spans="3:8" x14ac:dyDescent="0.3">
      <c r="C23" t="s">
        <v>18</v>
      </c>
      <c r="D23">
        <v>3</v>
      </c>
      <c r="G23" t="s">
        <v>21</v>
      </c>
      <c r="H23">
        <v>100</v>
      </c>
    </row>
    <row r="24" spans="3:8" x14ac:dyDescent="0.3">
      <c r="C24" t="s">
        <v>19</v>
      </c>
      <c r="D24">
        <v>4</v>
      </c>
      <c r="G24" t="s">
        <v>22</v>
      </c>
      <c r="H24">
        <v>20</v>
      </c>
    </row>
    <row r="26" spans="3:8" x14ac:dyDescent="0.3">
      <c r="C26" t="s">
        <v>20</v>
      </c>
      <c r="D26" t="s">
        <v>23</v>
      </c>
      <c r="E26" t="s">
        <v>24</v>
      </c>
    </row>
    <row r="27" spans="3:8" x14ac:dyDescent="0.3">
      <c r="C27">
        <v>0</v>
      </c>
      <c r="D27" t="str" cm="1">
        <f t="array" ref="D27">[1]!encode_feed(C27,$G$17,$G$18,,$G$15)</f>
        <v>{"gamma_gas":0.6,"gamma_oil":0.86,"gamma_wat":1.1,"rsb_m3m3":120,"pb_atma":130,"t_res_C":80,"bob_m3m3":1.2,"muob_cP":0.6,"PVT_corr_set":0,"q_liq_sm3day":0,"fw_perc":100,"rp_m3m3":120}</v>
      </c>
      <c r="E27" cm="1">
        <f t="array" ref="E27">[1]!Jet_p_out_atma(feed_act,D27,d_nozzle,d_throat,pact,pin)</f>
        <v>57.806419322682387</v>
      </c>
    </row>
    <row r="28" spans="3:8" x14ac:dyDescent="0.3">
      <c r="C28">
        <v>1</v>
      </c>
      <c r="D28" t="str" cm="1">
        <f t="array" ref="D28">[1]!encode_feed(C28,$G$17,$G$18,,$G$15)</f>
        <v>{"gamma_gas":0.6,"gamma_oil":0.86,"gamma_wat":1.1,"rsb_m3m3":120,"pb_atma":130,"t_res_C":80,"bob_m3m3":1.2,"muob_cP":0.6,"PVT_corr_set":0,"q_liq_sm3day":1,"fw_perc":100,"rp_m3m3":120}</v>
      </c>
      <c r="E28" cm="1">
        <f t="array" ref="E28">[1]!Jet_p_out_atma(feed_act,D28,d_nozzle,d_throat,pact,pin)</f>
        <v>57.06115590930856</v>
      </c>
    </row>
    <row r="29" spans="3:8" x14ac:dyDescent="0.3">
      <c r="C29">
        <v>2</v>
      </c>
      <c r="D29" t="str" cm="1">
        <f t="array" ref="D29">[1]!encode_feed(C29,$G$17,$G$18,,$G$15)</f>
        <v>{"gamma_gas":0.6,"gamma_oil":0.86,"gamma_wat":1.1,"rsb_m3m3":120,"pb_atma":130,"t_res_C":80,"bob_m3m3":1.2,"muob_cP":0.6,"PVT_corr_set":0,"q_liq_sm3day":2,"fw_perc":100,"rp_m3m3":120}</v>
      </c>
      <c r="E29" cm="1">
        <f t="array" ref="E29">[1]!Jet_p_out_atma(feed_act,D29,d_nozzle,d_throat,pact,pin)</f>
        <v>56.216425223059829</v>
      </c>
    </row>
    <row r="30" spans="3:8" x14ac:dyDescent="0.3">
      <c r="C30">
        <v>3</v>
      </c>
      <c r="D30" t="str" cm="1">
        <f t="array" ref="D30">[1]!encode_feed(C30,$G$17,$G$18,,$G$15)</f>
        <v>{"gamma_gas":0.6,"gamma_oil":0.86,"gamma_wat":1.1,"rsb_m3m3":120,"pb_atma":130,"t_res_C":80,"bob_m3m3":1.2,"muob_cP":0.6,"PVT_corr_set":0,"q_liq_sm3day":3,"fw_perc":100,"rp_m3m3":120}</v>
      </c>
      <c r="E30" cm="1">
        <f t="array" ref="E30">[1]!Jet_p_out_atma(feed_act,D30,d_nozzle,d_throat,pact,pin)</f>
        <v>55.35415745581691</v>
      </c>
    </row>
    <row r="31" spans="3:8" x14ac:dyDescent="0.3">
      <c r="C31">
        <v>4</v>
      </c>
      <c r="D31" t="str" cm="1">
        <f t="array" ref="D31">[1]!encode_feed(C31,$G$17,$G$18,,$G$15)</f>
        <v>{"gamma_gas":0.6,"gamma_oil":0.86,"gamma_wat":1.1,"rsb_m3m3":120,"pb_atma":130,"t_res_C":80,"bob_m3m3":1.2,"muob_cP":0.6,"PVT_corr_set":0,"q_liq_sm3day":4,"fw_perc":100,"rp_m3m3":120}</v>
      </c>
      <c r="E31" cm="1">
        <f t="array" ref="E31">[1]!Jet_p_out_atma(feed_act,D31,d_nozzle,d_throat,pact,pin)</f>
        <v>54.474352607579796</v>
      </c>
    </row>
    <row r="32" spans="3:8" x14ac:dyDescent="0.3">
      <c r="C32">
        <v>5</v>
      </c>
      <c r="D32" t="str" cm="1">
        <f t="array" ref="D32">[1]!encode_feed(C32,$G$17,$G$18,,$G$15)</f>
        <v>{"gamma_gas":0.6,"gamma_oil":0.86,"gamma_wat":1.1,"rsb_m3m3":120,"pb_atma":130,"t_res_C":80,"bob_m3m3":1.2,"muob_cP":0.6,"PVT_corr_set":0,"q_liq_sm3day":5,"fw_perc":100,"rp_m3m3":120}</v>
      </c>
      <c r="E32" cm="1">
        <f t="array" ref="E32">[1]!Jet_p_out_atma(feed_act,D32,d_nozzle,d_throat,pact,pin)</f>
        <v>53.577010678348486</v>
      </c>
    </row>
    <row r="33" spans="3:5" x14ac:dyDescent="0.3">
      <c r="C33">
        <v>6</v>
      </c>
      <c r="D33" t="str" cm="1">
        <f t="array" ref="D33">[1]!encode_feed(C33,$G$17,$G$18,,$G$15)</f>
        <v>{"gamma_gas":0.6,"gamma_oil":0.86,"gamma_wat":1.1,"rsb_m3m3":120,"pb_atma":130,"t_res_C":80,"bob_m3m3":1.2,"muob_cP":0.6,"PVT_corr_set":0,"q_liq_sm3day":6,"fw_perc":100,"rp_m3m3":120}</v>
      </c>
      <c r="E33" cm="1">
        <f t="array" ref="E33">[1]!Jet_p_out_atma(feed_act,D33,d_nozzle,d_throat,pact,pin)</f>
        <v>52.662131668122996</v>
      </c>
    </row>
    <row r="34" spans="3:5" x14ac:dyDescent="0.3">
      <c r="C34">
        <v>7</v>
      </c>
      <c r="D34" t="str" cm="1">
        <f t="array" ref="D34">[1]!encode_feed(C34,$G$17,$G$18,,$G$15)</f>
        <v>{"gamma_gas":0.6,"gamma_oil":0.86,"gamma_wat":1.1,"rsb_m3m3":120,"pb_atma":130,"t_res_C":80,"bob_m3m3":1.2,"muob_cP":0.6,"PVT_corr_set":0,"q_liq_sm3day":7,"fw_perc":100,"rp_m3m3":120}</v>
      </c>
      <c r="E34" cm="1">
        <f t="array" ref="E34">[1]!Jet_p_out_atma(feed_act,D34,d_nozzle,d_throat,pact,pin)</f>
        <v>51.72971557690331</v>
      </c>
    </row>
    <row r="35" spans="3:5" x14ac:dyDescent="0.3">
      <c r="C35">
        <v>8</v>
      </c>
      <c r="D35" t="str" cm="1">
        <f t="array" ref="D35">[1]!encode_feed(C35,$G$17,$G$18,,$G$15)</f>
        <v>{"gamma_gas":0.6,"gamma_oil":0.86,"gamma_wat":1.1,"rsb_m3m3":120,"pb_atma":130,"t_res_C":80,"bob_m3m3":1.2,"muob_cP":0.6,"PVT_corr_set":0,"q_liq_sm3day":8,"fw_perc":100,"rp_m3m3":120}</v>
      </c>
      <c r="E35" cm="1">
        <f t="array" ref="E35">[1]!Jet_p_out_atma(feed_act,D35,d_nozzle,d_throat,pact,pin)</f>
        <v>50.779762404689428</v>
      </c>
    </row>
    <row r="36" spans="3:5" x14ac:dyDescent="0.3">
      <c r="C36">
        <v>9</v>
      </c>
      <c r="D36" t="str" cm="1">
        <f t="array" ref="D36">[1]!encode_feed(C36,$G$17,$G$18,,$G$15)</f>
        <v>{"gamma_gas":0.6,"gamma_oil":0.86,"gamma_wat":1.1,"rsb_m3m3":120,"pb_atma":130,"t_res_C":80,"bob_m3m3":1.2,"muob_cP":0.6,"PVT_corr_set":0,"q_liq_sm3day":9,"fw_perc":100,"rp_m3m3":120}</v>
      </c>
      <c r="E36" cm="1">
        <f t="array" ref="E36">[1]!Jet_p_out_atma(feed_act,D36,d_nozzle,d_throat,pact,pin)</f>
        <v>49.812272151481359</v>
      </c>
    </row>
    <row r="37" spans="3:5" x14ac:dyDescent="0.3">
      <c r="C37">
        <v>10</v>
      </c>
      <c r="D37" t="str" cm="1">
        <f t="array" ref="D37">[1]!encode_feed(C37,$G$17,$G$18,,$G$15)</f>
        <v>{"gamma_gas":0.6,"gamma_oil":0.86,"gamma_wat":1.1,"rsb_m3m3":120,"pb_atma":130,"t_res_C":80,"bob_m3m3":1.2,"muob_cP":0.6,"PVT_corr_set":0,"q_liq_sm3day":10,"fw_perc":100,"rp_m3m3":120}</v>
      </c>
      <c r="E37" cm="1">
        <f t="array" ref="E37">[1]!Jet_p_out_atma(feed_act,D37,d_nozzle,d_throat,pact,pin)</f>
        <v>48.827244817279094</v>
      </c>
    </row>
    <row r="38" spans="3:5" x14ac:dyDescent="0.3">
      <c r="C38">
        <v>11</v>
      </c>
      <c r="D38" t="str" cm="1">
        <f t="array" ref="D38">[1]!encode_feed(C38,$G$17,$G$18,,$G$15)</f>
        <v>{"gamma_gas":0.6,"gamma_oil":0.86,"gamma_wat":1.1,"rsb_m3m3":120,"pb_atma":130,"t_res_C":80,"bob_m3m3":1.2,"muob_cP":0.6,"PVT_corr_set":0,"q_liq_sm3day":11,"fw_perc":100,"rp_m3m3":120}</v>
      </c>
      <c r="E38" cm="1">
        <f t="array" ref="E38">[1]!Jet_p_out_atma(feed_act,D38,d_nozzle,d_throat,pact,pin)</f>
        <v>47.824680402082642</v>
      </c>
    </row>
    <row r="39" spans="3:5" x14ac:dyDescent="0.3">
      <c r="C39">
        <v>12</v>
      </c>
      <c r="D39" t="str" cm="1">
        <f t="array" ref="D39">[1]!encode_feed(C39,$G$17,$G$18,,$G$15)</f>
        <v>{"gamma_gas":0.6,"gamma_oil":0.86,"gamma_wat":1.1,"rsb_m3m3":120,"pb_atma":130,"t_res_C":80,"bob_m3m3":1.2,"muob_cP":0.6,"PVT_corr_set":0,"q_liq_sm3day":12,"fw_perc":100,"rp_m3m3":120}</v>
      </c>
      <c r="E39" cm="1">
        <f t="array" ref="E39">[1]!Jet_p_out_atma(feed_act,D39,d_nozzle,d_throat,pact,pin)</f>
        <v>46.804578905892001</v>
      </c>
    </row>
    <row r="40" spans="3:5" x14ac:dyDescent="0.3">
      <c r="C40">
        <v>13</v>
      </c>
      <c r="D40" t="str" cm="1">
        <f t="array" ref="D40">[1]!encode_feed(C40,$G$17,$G$18,,$G$15)</f>
        <v>{"gamma_gas":0.6,"gamma_oil":0.86,"gamma_wat":1.1,"rsb_m3m3":120,"pb_atma":130,"t_res_C":80,"bob_m3m3":1.2,"muob_cP":0.6,"PVT_corr_set":0,"q_liq_sm3day":13,"fw_perc":100,"rp_m3m3":120}</v>
      </c>
      <c r="E40" cm="1">
        <f t="array" ref="E40">[1]!Jet_p_out_atma(feed_act,D40,d_nozzle,d_throat,pact,pin)</f>
        <v>45.766940328707165</v>
      </c>
    </row>
    <row r="41" spans="3:5" x14ac:dyDescent="0.3">
      <c r="C41">
        <v>14</v>
      </c>
      <c r="D41" t="str" cm="1">
        <f t="array" ref="D41">[1]!encode_feed(C41,$G$17,$G$18,,$G$15)</f>
        <v>{"gamma_gas":0.6,"gamma_oil":0.86,"gamma_wat":1.1,"rsb_m3m3":120,"pb_atma":130,"t_res_C":80,"bob_m3m3":1.2,"muob_cP":0.6,"PVT_corr_set":0,"q_liq_sm3day":14,"fw_perc":100,"rp_m3m3":120}</v>
      </c>
      <c r="E41" cm="1">
        <f t="array" ref="E41">[1]!Jet_p_out_atma(feed_act,D41,d_nozzle,d_throat,pact,pin)</f>
        <v>44.711764670528133</v>
      </c>
    </row>
    <row r="42" spans="3:5" x14ac:dyDescent="0.3">
      <c r="C42">
        <v>15</v>
      </c>
      <c r="D42" t="str" cm="1">
        <f t="array" ref="D42">[1]!encode_feed(C42,$G$17,$G$18,,$G$15)</f>
        <v>{"gamma_gas":0.6,"gamma_oil":0.86,"gamma_wat":1.1,"rsb_m3m3":120,"pb_atma":130,"t_res_C":80,"bob_m3m3":1.2,"muob_cP":0.6,"PVT_corr_set":0,"q_liq_sm3day":15,"fw_perc":100,"rp_m3m3":120}</v>
      </c>
      <c r="E42" cm="1">
        <f t="array" ref="E42">[1]!Jet_p_out_atma(feed_act,D42,d_nozzle,d_throat,pact,pin)</f>
        <v>43.639051931354906</v>
      </c>
    </row>
    <row r="43" spans="3:5" x14ac:dyDescent="0.3">
      <c r="C43">
        <v>16</v>
      </c>
      <c r="D43" t="str" cm="1">
        <f t="array" ref="D43">[1]!encode_feed(C43,$G$17,$G$18,,$G$15)</f>
        <v>{"gamma_gas":0.6,"gamma_oil":0.86,"gamma_wat":1.1,"rsb_m3m3":120,"pb_atma":130,"t_res_C":80,"bob_m3m3":1.2,"muob_cP":0.6,"PVT_corr_set":0,"q_liq_sm3day":16,"fw_perc":100,"rp_m3m3":120}</v>
      </c>
      <c r="E43" cm="1">
        <f t="array" ref="E43">[1]!Jet_p_out_atma(feed_act,D43,d_nozzle,d_throat,pact,pin)</f>
        <v>42.548802111187513</v>
      </c>
    </row>
    <row r="44" spans="3:5" x14ac:dyDescent="0.3">
      <c r="C44">
        <v>17</v>
      </c>
      <c r="D44" t="str" cm="1">
        <f t="array" ref="D44">[1]!encode_feed(C44,$G$17,$G$18,,$G$15)</f>
        <v>{"gamma_gas":0.6,"gamma_oil":0.86,"gamma_wat":1.1,"rsb_m3m3":120,"pb_atma":130,"t_res_C":80,"bob_m3m3":1.2,"muob_cP":0.6,"PVT_corr_set":0,"q_liq_sm3day":17,"fw_perc":100,"rp_m3m3":120}</v>
      </c>
      <c r="E44" cm="1">
        <f t="array" ref="E44">[1]!Jet_p_out_atma(feed_act,D44,d_nozzle,d_throat,pact,pin)</f>
        <v>41.441015210025903</v>
      </c>
    </row>
    <row r="45" spans="3:5" x14ac:dyDescent="0.3">
      <c r="C45">
        <v>18</v>
      </c>
      <c r="D45" t="str" cm="1">
        <f t="array" ref="D45">[1]!encode_feed(C45,$G$17,$G$18,,$G$15)</f>
        <v>{"gamma_gas":0.6,"gamma_oil":0.86,"gamma_wat":1.1,"rsb_m3m3":120,"pb_atma":130,"t_res_C":80,"bob_m3m3":1.2,"muob_cP":0.6,"PVT_corr_set":0,"q_liq_sm3day":18,"fw_perc":100,"rp_m3m3":120}</v>
      </c>
      <c r="E45" cm="1">
        <f t="array" ref="E45">[1]!Jet_p_out_atma(feed_act,D45,d_nozzle,d_throat,pact,pin)</f>
        <v>40.315691227870111</v>
      </c>
    </row>
    <row r="46" spans="3:5" x14ac:dyDescent="0.3">
      <c r="C46">
        <v>19</v>
      </c>
      <c r="D46" t="str" cm="1">
        <f t="array" ref="D46">[1]!encode_feed(C46,$G$17,$G$18,,$G$15)</f>
        <v>{"gamma_gas":0.6,"gamma_oil":0.86,"gamma_wat":1.1,"rsb_m3m3":120,"pb_atma":130,"t_res_C":80,"bob_m3m3":1.2,"muob_cP":0.6,"PVT_corr_set":0,"q_liq_sm3day":19,"fw_perc":100,"rp_m3m3":120}</v>
      </c>
      <c r="E46" cm="1">
        <f t="array" ref="E46">[1]!Jet_p_out_atma(feed_act,D46,d_nozzle,d_throat,pact,pin)</f>
        <v>39.172830164720125</v>
      </c>
    </row>
    <row r="47" spans="3:5" x14ac:dyDescent="0.3">
      <c r="C47">
        <v>20</v>
      </c>
      <c r="D47" t="str" cm="1">
        <f t="array" ref="D47">[1]!encode_feed(C47,$G$17,$G$18,,$G$15)</f>
        <v>{"gamma_gas":0.6,"gamma_oil":0.86,"gamma_wat":1.1,"rsb_m3m3":120,"pb_atma":130,"t_res_C":80,"bob_m3m3":1.2,"muob_cP":0.6,"PVT_corr_set":0,"q_liq_sm3day":20,"fw_perc":100,"rp_m3m3":120}</v>
      </c>
      <c r="E47" cm="1">
        <f t="array" ref="E47">[1]!Jet_p_out_atma(feed_act,D47,d_nozzle,d_throat,pact,pin)</f>
        <v>38.012432020575943</v>
      </c>
    </row>
    <row r="48" spans="3:5" x14ac:dyDescent="0.3">
      <c r="C48">
        <v>21</v>
      </c>
      <c r="D48" t="str" cm="1">
        <f t="array" ref="D48">[1]!encode_feed(C48,$G$17,$G$18,,$G$15)</f>
        <v>{"gamma_gas":0.6,"gamma_oil":0.86,"gamma_wat":1.1,"rsb_m3m3":120,"pb_atma":130,"t_res_C":80,"bob_m3m3":1.2,"muob_cP":0.6,"PVT_corr_set":0,"q_liq_sm3day":21,"fw_perc":100,"rp_m3m3":120}</v>
      </c>
      <c r="E48" cm="1">
        <f t="array" ref="E48">[1]!Jet_p_out_atma(feed_act,D48,d_nozzle,d_throat,pact,pin)</f>
        <v>36.834496795437573</v>
      </c>
    </row>
    <row r="49" spans="3:5" x14ac:dyDescent="0.3">
      <c r="C49">
        <v>22</v>
      </c>
      <c r="D49" t="str" cm="1">
        <f t="array" ref="D49">[1]!encode_feed(C49,$G$17,$G$18,,$G$15)</f>
        <v>{"gamma_gas":0.6,"gamma_oil":0.86,"gamma_wat":1.1,"rsb_m3m3":120,"pb_atma":130,"t_res_C":80,"bob_m3m3":1.2,"muob_cP":0.6,"PVT_corr_set":0,"q_liq_sm3day":22,"fw_perc":100,"rp_m3m3":120}</v>
      </c>
      <c r="E49" cm="1">
        <f t="array" ref="E49">[1]!Jet_p_out_atma(feed_act,D49,d_nozzle,d_throat,pact,pin)</f>
        <v>35.639024489305022</v>
      </c>
    </row>
    <row r="50" spans="3:5" x14ac:dyDescent="0.3">
      <c r="C50">
        <v>23</v>
      </c>
      <c r="D50" t="str" cm="1">
        <f t="array" ref="D50">[1]!encode_feed(C50,$G$17,$G$18,,$G$15)</f>
        <v>{"gamma_gas":0.6,"gamma_oil":0.86,"gamma_wat":1.1,"rsb_m3m3":120,"pb_atma":130,"t_res_C":80,"bob_m3m3":1.2,"muob_cP":0.6,"PVT_corr_set":0,"q_liq_sm3day":23,"fw_perc":100,"rp_m3m3":120}</v>
      </c>
      <c r="E50" cm="1">
        <f t="array" ref="E50">[1]!Jet_p_out_atma(feed_act,D50,d_nozzle,d_throat,pact,pin)</f>
        <v>0</v>
      </c>
    </row>
    <row r="51" spans="3:5" x14ac:dyDescent="0.3">
      <c r="C51">
        <v>24</v>
      </c>
      <c r="D51" t="str" cm="1">
        <f t="array" ref="D51">[1]!encode_feed(C51,$G$17,$G$18,,$G$15)</f>
        <v>{"gamma_gas":0.6,"gamma_oil":0.86,"gamma_wat":1.1,"rsb_m3m3":120,"pb_atma":130,"t_res_C":80,"bob_m3m3":1.2,"muob_cP":0.6,"PVT_corr_set":0,"q_liq_sm3day":24,"fw_perc":100,"rp_m3m3":120}</v>
      </c>
      <c r="E51" cm="1">
        <f t="array" ref="E51">[1]!Jet_p_out_atma(feed_act,D51,d_nozzle,d_throat,pact,pin)</f>
        <v>0</v>
      </c>
    </row>
    <row r="52" spans="3:5" x14ac:dyDescent="0.3">
      <c r="C52">
        <v>25</v>
      </c>
      <c r="D52" t="str" cm="1">
        <f t="array" ref="D52">[1]!encode_feed(C52,$G$17,$G$18,,$G$15)</f>
        <v>{"gamma_gas":0.6,"gamma_oil":0.86,"gamma_wat":1.1,"rsb_m3m3":120,"pb_atma":130,"t_res_C":80,"bob_m3m3":1.2,"muob_cP":0.6,"PVT_corr_set":0,"q_liq_sm3day":25,"fw_perc":100,"rp_m3m3":120}</v>
      </c>
      <c r="E52" cm="1">
        <f t="array" ref="E52">[1]!Jet_p_out_atma(feed_act,D52,d_nozzle,d_throat,pact,pin)</f>
        <v>0</v>
      </c>
    </row>
    <row r="53" spans="3:5" x14ac:dyDescent="0.3">
      <c r="C53">
        <v>26</v>
      </c>
      <c r="D53" t="str" cm="1">
        <f t="array" ref="D53">[1]!encode_feed(C53,$G$17,$G$18,,$G$15)</f>
        <v>{"gamma_gas":0.6,"gamma_oil":0.86,"gamma_wat":1.1,"rsb_m3m3":120,"pb_atma":130,"t_res_C":80,"bob_m3m3":1.2,"muob_cP":0.6,"PVT_corr_set":0,"q_liq_sm3day":26,"fw_perc":100,"rp_m3m3":120}</v>
      </c>
      <c r="E53" cm="1">
        <f t="array" ref="E53">[1]!Jet_p_out_atma(feed_act,D53,d_nozzle,d_throat,pact,pin)</f>
        <v>0</v>
      </c>
    </row>
    <row r="54" spans="3:5" x14ac:dyDescent="0.3">
      <c r="C54">
        <v>27</v>
      </c>
      <c r="D54" t="str" cm="1">
        <f t="array" ref="D54">[1]!encode_feed(C54,$G$17,$G$18,,$G$15)</f>
        <v>{"gamma_gas":0.6,"gamma_oil":0.86,"gamma_wat":1.1,"rsb_m3m3":120,"pb_atma":130,"t_res_C":80,"bob_m3m3":1.2,"muob_cP":0.6,"PVT_corr_set":0,"q_liq_sm3day":27,"fw_perc":100,"rp_m3m3":120}</v>
      </c>
      <c r="E54" cm="1">
        <f t="array" ref="E54">[1]!Jet_p_out_atma(feed_act,D54,d_nozzle,d_throat,pact,pin)</f>
        <v>0</v>
      </c>
    </row>
    <row r="55" spans="3:5" x14ac:dyDescent="0.3">
      <c r="C55">
        <v>28</v>
      </c>
      <c r="D55" t="str" cm="1">
        <f t="array" ref="D55">[1]!encode_feed(C55,$G$17,$G$18,,$G$15)</f>
        <v>{"gamma_gas":0.6,"gamma_oil":0.86,"gamma_wat":1.1,"rsb_m3m3":120,"pb_atma":130,"t_res_C":80,"bob_m3m3":1.2,"muob_cP":0.6,"PVT_corr_set":0,"q_liq_sm3day":28,"fw_perc":100,"rp_m3m3":120}</v>
      </c>
      <c r="E55" cm="1">
        <f t="array" ref="E55">[1]!Jet_p_out_atma(feed_act,D55,d_nozzle,d_throat,pact,pin)</f>
        <v>0</v>
      </c>
    </row>
    <row r="56" spans="3:5" x14ac:dyDescent="0.3">
      <c r="C56">
        <v>29</v>
      </c>
      <c r="D56" t="str" cm="1">
        <f t="array" ref="D56">[1]!encode_feed(C56,$G$17,$G$18,,$G$15)</f>
        <v>{"gamma_gas":0.6,"gamma_oil":0.86,"gamma_wat":1.1,"rsb_m3m3":120,"pb_atma":130,"t_res_C":80,"bob_m3m3":1.2,"muob_cP":0.6,"PVT_corr_set":0,"q_liq_sm3day":29,"fw_perc":100,"rp_m3m3":120}</v>
      </c>
      <c r="E56" cm="1">
        <f t="array" ref="E56">[1]!Jet_p_out_atma(feed_act,D56,d_nozzle,d_throat,pact,pin)</f>
        <v>0</v>
      </c>
    </row>
    <row r="57" spans="3:5" x14ac:dyDescent="0.3">
      <c r="C57">
        <v>30</v>
      </c>
      <c r="D57" t="str" cm="1">
        <f t="array" ref="D57">[1]!encode_feed(C57,$G$17,$G$18,,$G$15)</f>
        <v>{"gamma_gas":0.6,"gamma_oil":0.86,"gamma_wat":1.1,"rsb_m3m3":120,"pb_atma":130,"t_res_C":80,"bob_m3m3":1.2,"muob_cP":0.6,"PVT_corr_set":0,"q_liq_sm3day":30,"fw_perc":100,"rp_m3m3":120}</v>
      </c>
      <c r="E57" cm="1">
        <f t="array" ref="E57">[1]!Jet_p_out_atma(feed_act,D57,d_nozzle,d_throat,pact,pin)</f>
        <v>0</v>
      </c>
    </row>
    <row r="58" spans="3:5" x14ac:dyDescent="0.3">
      <c r="C58">
        <v>31</v>
      </c>
      <c r="D58" t="str" cm="1">
        <f t="array" ref="D58">[1]!encode_feed(C58,$G$17,$G$18,,$G$15)</f>
        <v>{"gamma_gas":0.6,"gamma_oil":0.86,"gamma_wat":1.1,"rsb_m3m3":120,"pb_atma":130,"t_res_C":80,"bob_m3m3":1.2,"muob_cP":0.6,"PVT_corr_set":0,"q_liq_sm3day":31,"fw_perc":100,"rp_m3m3":120}</v>
      </c>
      <c r="E58" cm="1">
        <f t="array" ref="E58">[1]!Jet_p_out_atma(feed_act,D58,d_nozzle,d_throat,pact,pin)</f>
        <v>0</v>
      </c>
    </row>
    <row r="59" spans="3:5" x14ac:dyDescent="0.3">
      <c r="C59">
        <v>32</v>
      </c>
      <c r="D59" t="str" cm="1">
        <f t="array" ref="D59">[1]!encode_feed(C59,$G$17,$G$18,,$G$15)</f>
        <v>{"gamma_gas":0.6,"gamma_oil":0.86,"gamma_wat":1.1,"rsb_m3m3":120,"pb_atma":130,"t_res_C":80,"bob_m3m3":1.2,"muob_cP":0.6,"PVT_corr_set":0,"q_liq_sm3day":32,"fw_perc":100,"rp_m3m3":120}</v>
      </c>
      <c r="E59" cm="1">
        <f t="array" ref="E59">[1]!Jet_p_out_atma(feed_act,D59,d_nozzle,d_throat,pact,pin)</f>
        <v>0</v>
      </c>
    </row>
    <row r="60" spans="3:5" x14ac:dyDescent="0.3">
      <c r="C60">
        <v>33</v>
      </c>
      <c r="D60" t="str" cm="1">
        <f t="array" ref="D60">[1]!encode_feed(C60,$G$17,$G$18,,$G$15)</f>
        <v>{"gamma_gas":0.6,"gamma_oil":0.86,"gamma_wat":1.1,"rsb_m3m3":120,"pb_atma":130,"t_res_C":80,"bob_m3m3":1.2,"muob_cP":0.6,"PVT_corr_set":0,"q_liq_sm3day":33,"fw_perc":100,"rp_m3m3":120}</v>
      </c>
      <c r="E60" cm="1">
        <f t="array" ref="E60">[1]!Jet_p_out_atma(feed_act,D60,d_nozzle,d_throat,pact,pin)</f>
        <v>0</v>
      </c>
    </row>
    <row r="61" spans="3:5" x14ac:dyDescent="0.3">
      <c r="C61">
        <v>34</v>
      </c>
      <c r="D61" t="str" cm="1">
        <f t="array" ref="D61">[1]!encode_feed(C61,$G$17,$G$18,,$G$15)</f>
        <v>{"gamma_gas":0.6,"gamma_oil":0.86,"gamma_wat":1.1,"rsb_m3m3":120,"pb_atma":130,"t_res_C":80,"bob_m3m3":1.2,"muob_cP":0.6,"PVT_corr_set":0,"q_liq_sm3day":34,"fw_perc":100,"rp_m3m3":120}</v>
      </c>
      <c r="E61" cm="1">
        <f t="array" ref="E61">[1]!Jet_p_out_atma(feed_act,D61,d_nozzle,d_throat,pact,pin)</f>
        <v>0</v>
      </c>
    </row>
    <row r="62" spans="3:5" x14ac:dyDescent="0.3">
      <c r="C62">
        <v>35</v>
      </c>
      <c r="D62" t="str" cm="1">
        <f t="array" ref="D62">[1]!encode_feed(C62,$G$17,$G$18,,$G$15)</f>
        <v>{"gamma_gas":0.6,"gamma_oil":0.86,"gamma_wat":1.1,"rsb_m3m3":120,"pb_atma":130,"t_res_C":80,"bob_m3m3":1.2,"muob_cP":0.6,"PVT_corr_set":0,"q_liq_sm3day":35,"fw_perc":100,"rp_m3m3":120}</v>
      </c>
      <c r="E62" cm="1">
        <f t="array" ref="E62">[1]!Jet_p_out_atma(feed_act,D62,d_nozzle,d_throat,pact,pin)</f>
        <v>0</v>
      </c>
    </row>
    <row r="63" spans="3:5" x14ac:dyDescent="0.3">
      <c r="C63">
        <v>36</v>
      </c>
      <c r="D63" t="str" cm="1">
        <f t="array" ref="D63">[1]!encode_feed(C63,$G$17,$G$18,,$G$15)</f>
        <v>{"gamma_gas":0.6,"gamma_oil":0.86,"gamma_wat":1.1,"rsb_m3m3":120,"pb_atma":130,"t_res_C":80,"bob_m3m3":1.2,"muob_cP":0.6,"PVT_corr_set":0,"q_liq_sm3day":36,"fw_perc":100,"rp_m3m3":120}</v>
      </c>
      <c r="E63" cm="1">
        <f t="array" ref="E63">[1]!Jet_p_out_atma(feed_act,D63,d_nozzle,d_throat,pact,pin)</f>
        <v>0</v>
      </c>
    </row>
    <row r="64" spans="3:5" x14ac:dyDescent="0.3">
      <c r="C64">
        <v>37</v>
      </c>
      <c r="D64" t="str" cm="1">
        <f t="array" ref="D64">[1]!encode_feed(C64,$G$17,$G$18,,$G$15)</f>
        <v>{"gamma_gas":0.6,"gamma_oil":0.86,"gamma_wat":1.1,"rsb_m3m3":120,"pb_atma":130,"t_res_C":80,"bob_m3m3":1.2,"muob_cP":0.6,"PVT_corr_set":0,"q_liq_sm3day":37,"fw_perc":100,"rp_m3m3":120}</v>
      </c>
      <c r="E64" cm="1">
        <f t="array" ref="E64">[1]!Jet_p_out_atma(feed_act,D64,d_nozzle,d_throat,pact,pin)</f>
        <v>0</v>
      </c>
    </row>
    <row r="65" spans="3:5" x14ac:dyDescent="0.3">
      <c r="C65">
        <v>38</v>
      </c>
      <c r="D65" t="str" cm="1">
        <f t="array" ref="D65">[1]!encode_feed(C65,$G$17,$G$18,,$G$15)</f>
        <v>{"gamma_gas":0.6,"gamma_oil":0.86,"gamma_wat":1.1,"rsb_m3m3":120,"pb_atma":130,"t_res_C":80,"bob_m3m3":1.2,"muob_cP":0.6,"PVT_corr_set":0,"q_liq_sm3day":38,"fw_perc":100,"rp_m3m3":120}</v>
      </c>
      <c r="E65" cm="1">
        <f t="array" ref="E65">[1]!Jet_p_out_atma(feed_act,D65,d_nozzle,d_throat,pact,pin)</f>
        <v>0</v>
      </c>
    </row>
    <row r="66" spans="3:5" x14ac:dyDescent="0.3">
      <c r="C66">
        <v>39</v>
      </c>
      <c r="D66" t="str" cm="1">
        <f t="array" ref="D66">[1]!encode_feed(C66,$G$17,$G$18,,$G$15)</f>
        <v>{"gamma_gas":0.6,"gamma_oil":0.86,"gamma_wat":1.1,"rsb_m3m3":120,"pb_atma":130,"t_res_C":80,"bob_m3m3":1.2,"muob_cP":0.6,"PVT_corr_set":0,"q_liq_sm3day":39,"fw_perc":100,"rp_m3m3":120}</v>
      </c>
      <c r="E66" cm="1">
        <f t="array" ref="E66">[1]!Jet_p_out_atma(feed_act,D66,d_nozzle,d_throat,pact,pin)</f>
        <v>0</v>
      </c>
    </row>
    <row r="67" spans="3:5" x14ac:dyDescent="0.3">
      <c r="C67">
        <v>40</v>
      </c>
      <c r="D67" t="str" cm="1">
        <f t="array" ref="D67">[1]!encode_feed(C67,$G$17,$G$18,,$G$15)</f>
        <v>{"gamma_gas":0.6,"gamma_oil":0.86,"gamma_wat":1.1,"rsb_m3m3":120,"pb_atma":130,"t_res_C":80,"bob_m3m3":1.2,"muob_cP":0.6,"PVT_corr_set":0,"q_liq_sm3day":40,"fw_perc":100,"rp_m3m3":120}</v>
      </c>
      <c r="E67" cm="1">
        <f t="array" ref="E67">[1]!Jet_p_out_atma(feed_act,D67,d_nozzle,d_throat,pact,pin)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d_nozzle</vt:lpstr>
      <vt:lpstr>d_throat</vt:lpstr>
      <vt:lpstr>feed_act</vt:lpstr>
      <vt:lpstr>feed_in</vt:lpstr>
      <vt:lpstr>pact</vt:lpstr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2022-02-10T07:40:07Z</dcterms:created>
  <dcterms:modified xsi:type="dcterms:W3CDTF">2022-02-10T07:50:40Z</dcterms:modified>
</cp:coreProperties>
</file>