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U\anaconda_program\simple_linear_regression\"/>
    </mc:Choice>
  </mc:AlternateContent>
  <xr:revisionPtr revIDLastSave="0" documentId="13_ncr:1_{D9B434F9-6B24-47C5-8CB8-915C7981DD23}" xr6:coauthVersionLast="47" xr6:coauthVersionMax="47" xr10:uidLastSave="{00000000-0000-0000-0000-000000000000}"/>
  <bookViews>
    <workbookView xWindow="-120" yWindow="-120" windowWidth="20730" windowHeight="11160" xr2:uid="{C8903EDD-E13D-4148-9AE1-7D271FF931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H9" i="1"/>
  <c r="I16" i="1" s="1"/>
  <c r="I9" i="1"/>
  <c r="I4" i="1"/>
  <c r="I5" i="1"/>
  <c r="I6" i="1"/>
  <c r="I7" i="1"/>
  <c r="I8" i="1"/>
  <c r="H4" i="1"/>
  <c r="H5" i="1"/>
  <c r="H6" i="1"/>
  <c r="H7" i="1"/>
  <c r="H8" i="1"/>
  <c r="I3" i="1"/>
  <c r="H3" i="1"/>
  <c r="D20" i="1"/>
  <c r="G4" i="1"/>
  <c r="G5" i="1"/>
  <c r="G6" i="1"/>
  <c r="G7" i="1"/>
  <c r="G8" i="1"/>
  <c r="G3" i="1"/>
  <c r="B16" i="1" a="1"/>
  <c r="B16" i="1" s="1"/>
  <c r="F13" i="1"/>
  <c r="F12" i="1"/>
  <c r="C13" i="1"/>
  <c r="B13" i="1"/>
  <c r="C12" i="1"/>
  <c r="B12" i="1"/>
  <c r="E9" i="1"/>
  <c r="F9" i="1"/>
  <c r="E4" i="1"/>
  <c r="F4" i="1"/>
  <c r="E5" i="1"/>
  <c r="F5" i="1"/>
  <c r="E6" i="1"/>
  <c r="F6" i="1"/>
  <c r="E7" i="1"/>
  <c r="F7" i="1"/>
  <c r="E8" i="1"/>
  <c r="F8" i="1"/>
  <c r="F3" i="1"/>
  <c r="E3" i="1"/>
  <c r="C9" i="1"/>
  <c r="D9" i="1"/>
  <c r="F16" i="1" l="1" a="1"/>
  <c r="F16" i="1" s="1"/>
  <c r="B17" i="1"/>
  <c r="C16" i="1"/>
  <c r="C17" i="1"/>
  <c r="F17" i="1" l="1"/>
</calcChain>
</file>

<file path=xl/sharedStrings.xml><?xml version="1.0" encoding="utf-8"?>
<sst xmlns="http://schemas.openxmlformats.org/spreadsheetml/2006/main" count="14" uniqueCount="14">
  <si>
    <t>X</t>
  </si>
  <si>
    <t>y</t>
  </si>
  <si>
    <t>i</t>
  </si>
  <si>
    <t>X^2</t>
  </si>
  <si>
    <t>Y*X</t>
  </si>
  <si>
    <r>
      <t>A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=</t>
    </r>
  </si>
  <si>
    <t>A=</t>
  </si>
  <si>
    <t>b0=</t>
  </si>
  <si>
    <t>b1=</t>
  </si>
  <si>
    <t>Yaverage</t>
  </si>
  <si>
    <t>Ycalc=b0+b1*X</t>
  </si>
  <si>
    <t>(Y-Ycalc)^2</t>
  </si>
  <si>
    <t>(Y-Yaverage)^2</t>
  </si>
  <si>
    <t>R^2=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</si>
</sst>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 calculations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6166687424177429E-2"/>
          <c:y val="0.12678752211386435"/>
          <c:w val="0.90737168398765622"/>
          <c:h val="0.7757758851183100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Лист1!$C$3:$C$8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15</c:v>
                </c:pt>
                <c:pt idx="3">
                  <c:v>35</c:v>
                </c:pt>
                <c:pt idx="4">
                  <c:v>42</c:v>
                </c:pt>
                <c:pt idx="5">
                  <c:v>52</c:v>
                </c:pt>
              </c:numCache>
            </c:numRef>
          </c:xVal>
          <c:yVal>
            <c:numRef>
              <c:f>Лист1!$D$3:$D$8</c:f>
              <c:numCache>
                <c:formatCode>General</c:formatCode>
                <c:ptCount val="6"/>
                <c:pt idx="0">
                  <c:v>3</c:v>
                </c:pt>
                <c:pt idx="1">
                  <c:v>18</c:v>
                </c:pt>
                <c:pt idx="2">
                  <c:v>16</c:v>
                </c:pt>
                <c:pt idx="3">
                  <c:v>30</c:v>
                </c:pt>
                <c:pt idx="4">
                  <c:v>27</c:v>
                </c:pt>
                <c:pt idx="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4E-4B94-B5C0-02B450C876A8}"/>
            </c:ext>
          </c:extLst>
        </c:ser>
        <c:ser>
          <c:idx val="1"/>
          <c:order val="1"/>
          <c:tx>
            <c:strRef>
              <c:f>Лист1!$G$2</c:f>
              <c:strCache>
                <c:ptCount val="1"/>
                <c:pt idx="0">
                  <c:v>Ycalc=b0+b1*X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Лист1!$C$3:$C$8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15</c:v>
                </c:pt>
                <c:pt idx="3">
                  <c:v>35</c:v>
                </c:pt>
                <c:pt idx="4">
                  <c:v>42</c:v>
                </c:pt>
                <c:pt idx="5">
                  <c:v>52</c:v>
                </c:pt>
              </c:numCache>
            </c:numRef>
          </c:xVal>
          <c:yVal>
            <c:numRef>
              <c:f>Лист1!$G$3:$G$8</c:f>
              <c:numCache>
                <c:formatCode>General</c:formatCode>
                <c:ptCount val="6"/>
                <c:pt idx="0">
                  <c:v>7.3095964733807914</c:v>
                </c:pt>
                <c:pt idx="1">
                  <c:v>12.428619871142747</c:v>
                </c:pt>
                <c:pt idx="2">
                  <c:v>15.628009494743969</c:v>
                </c:pt>
                <c:pt idx="3">
                  <c:v>28.425567989148856</c:v>
                </c:pt>
                <c:pt idx="4">
                  <c:v>32.904713462190571</c:v>
                </c:pt>
                <c:pt idx="5">
                  <c:v>39.303492709393012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4E-4B94-B5C0-02B450C87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436784"/>
        <c:axId val="884446768"/>
      </c:scatterChart>
      <c:valAx>
        <c:axId val="88443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446768"/>
        <c:crosses val="autoZero"/>
        <c:crossBetween val="midCat"/>
      </c:valAx>
      <c:valAx>
        <c:axId val="8844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43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 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6166687424177429E-2"/>
          <c:y val="0.12678752211386435"/>
          <c:w val="0.90737168398765622"/>
          <c:h val="0.7757758851183100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Лист1!$C$3:$C$8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15</c:v>
                </c:pt>
                <c:pt idx="3">
                  <c:v>35</c:v>
                </c:pt>
                <c:pt idx="4">
                  <c:v>42</c:v>
                </c:pt>
                <c:pt idx="5">
                  <c:v>52</c:v>
                </c:pt>
              </c:numCache>
            </c:numRef>
          </c:xVal>
          <c:yVal>
            <c:numRef>
              <c:f>Лист1!$D$3:$D$8</c:f>
              <c:numCache>
                <c:formatCode>General</c:formatCode>
                <c:ptCount val="6"/>
                <c:pt idx="0">
                  <c:v>3</c:v>
                </c:pt>
                <c:pt idx="1">
                  <c:v>18</c:v>
                </c:pt>
                <c:pt idx="2">
                  <c:v>16</c:v>
                </c:pt>
                <c:pt idx="3">
                  <c:v>30</c:v>
                </c:pt>
                <c:pt idx="4">
                  <c:v>27</c:v>
                </c:pt>
                <c:pt idx="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4E-4B94-B5C0-02B450C87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436784"/>
        <c:axId val="884446768"/>
      </c:scatterChart>
      <c:valAx>
        <c:axId val="88443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446768"/>
        <c:crosses val="autoZero"/>
        <c:crossBetween val="midCat"/>
      </c:valAx>
      <c:valAx>
        <c:axId val="8844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43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238124</xdr:colOff>
      <xdr:row>1</xdr:row>
      <xdr:rowOff>119061</xdr:rowOff>
    </xdr:from>
    <xdr:to>
      <xdr:col>20</xdr:col>
      <xdr:colOff>171449</xdr:colOff>
      <xdr:row>19</xdr:row>
      <xdr:rowOff>104774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A56F722-BE84-4A0E-468E-4B79B12DC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66674</xdr:colOff>
      <xdr:row>20</xdr:row>
      <xdr:rowOff>166686</xdr:rowOff>
    </xdr:from>
    <xdr:to>
      <xdr:col>17</xdr:col>
      <xdr:colOff>609599</xdr:colOff>
      <xdr:row>38</xdr:row>
      <xdr:rowOff>180974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D2D7E81-07B7-26C6-7E42-7C099EB7C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DBA8-3188-4A15-B0BB-69EDA9A34D24}">
  <dimension ref="A2:I20"/>
  <sheetViews>
    <sheetView tabSelected="1" workbookViewId="0">
      <selection activeCell="H22" sqref="H22"/>
    </sheetView>
  </sheetViews>
  <sheetFormatPr defaultRowHeight="15" x14ac:dyDescent="0.25"/>
  <cols>
    <col min="7" max="7" width="13.7109375" customWidth="1"/>
    <col min="8" max="8" width="10.7109375" customWidth="1"/>
  </cols>
  <sheetData>
    <row r="2" spans="1:9" x14ac:dyDescent="0.25">
      <c r="B2" t="s">
        <v>2</v>
      </c>
      <c r="C2" t="s">
        <v>0</v>
      </c>
      <c r="D2" t="s">
        <v>1</v>
      </c>
      <c r="E2" t="s">
        <v>3</v>
      </c>
      <c r="F2" t="s">
        <v>4</v>
      </c>
      <c r="G2" t="s">
        <v>10</v>
      </c>
      <c r="H2" t="s">
        <v>11</v>
      </c>
      <c r="I2" t="s">
        <v>12</v>
      </c>
    </row>
    <row r="3" spans="1:9" x14ac:dyDescent="0.25">
      <c r="B3">
        <v>0</v>
      </c>
      <c r="C3">
        <v>2</v>
      </c>
      <c r="D3">
        <v>3</v>
      </c>
      <c r="E3">
        <f>C3^2</f>
        <v>4</v>
      </c>
      <c r="F3">
        <f>D3*C3</f>
        <v>6</v>
      </c>
      <c r="G3">
        <f>$F$16+$F$17*C3</f>
        <v>7.3095964733807914</v>
      </c>
      <c r="H3">
        <f>(D3-G3)^2</f>
        <v>18.572621763376155</v>
      </c>
      <c r="I3">
        <f>(D3-$D$20)^2</f>
        <v>386.77777777777783</v>
      </c>
    </row>
    <row r="4" spans="1:9" x14ac:dyDescent="0.25">
      <c r="B4">
        <v>1</v>
      </c>
      <c r="C4">
        <v>10</v>
      </c>
      <c r="D4">
        <v>18</v>
      </c>
      <c r="E4">
        <f t="shared" ref="E4:E8" si="0">C4^2</f>
        <v>100</v>
      </c>
      <c r="F4">
        <f t="shared" ref="F4:F8" si="1">D4*C4</f>
        <v>180</v>
      </c>
      <c r="G4">
        <f t="shared" ref="G4:G9" si="2">$F$16+$F$17*C4</f>
        <v>12.428619871142747</v>
      </c>
      <c r="H4">
        <f t="shared" ref="H4:H8" si="3">(D4-G4)^2</f>
        <v>31.040276540225463</v>
      </c>
      <c r="I4">
        <f t="shared" ref="I4:I8" si="4">(D4-$D$20)^2</f>
        <v>21.777777777777789</v>
      </c>
    </row>
    <row r="5" spans="1:9" x14ac:dyDescent="0.25">
      <c r="B5">
        <v>2</v>
      </c>
      <c r="C5">
        <v>15</v>
      </c>
      <c r="D5">
        <v>16</v>
      </c>
      <c r="E5">
        <f t="shared" si="0"/>
        <v>225</v>
      </c>
      <c r="F5">
        <f t="shared" si="1"/>
        <v>240</v>
      </c>
      <c r="G5">
        <f t="shared" si="2"/>
        <v>15.628009494743969</v>
      </c>
      <c r="H5">
        <f t="shared" si="3"/>
        <v>0.13837693600063727</v>
      </c>
      <c r="I5">
        <f t="shared" si="4"/>
        <v>44.444444444444457</v>
      </c>
    </row>
    <row r="6" spans="1:9" x14ac:dyDescent="0.25">
      <c r="B6">
        <v>3</v>
      </c>
      <c r="C6">
        <v>35</v>
      </c>
      <c r="D6">
        <v>30</v>
      </c>
      <c r="E6">
        <f t="shared" si="0"/>
        <v>1225</v>
      </c>
      <c r="F6">
        <f t="shared" si="1"/>
        <v>1050</v>
      </c>
      <c r="G6">
        <f t="shared" si="2"/>
        <v>28.425567989148856</v>
      </c>
      <c r="H6">
        <f t="shared" si="3"/>
        <v>2.4788361567927764</v>
      </c>
      <c r="I6">
        <f t="shared" si="4"/>
        <v>53.777777777777757</v>
      </c>
    </row>
    <row r="7" spans="1:9" x14ac:dyDescent="0.25">
      <c r="B7">
        <v>4</v>
      </c>
      <c r="C7">
        <v>42</v>
      </c>
      <c r="D7">
        <v>27</v>
      </c>
      <c r="E7">
        <f t="shared" si="0"/>
        <v>1764</v>
      </c>
      <c r="F7">
        <f t="shared" si="1"/>
        <v>1134</v>
      </c>
      <c r="G7">
        <f t="shared" si="2"/>
        <v>32.904713462190571</v>
      </c>
      <c r="H7">
        <f t="shared" si="3"/>
        <v>34.865641070574561</v>
      </c>
      <c r="I7">
        <f t="shared" si="4"/>
        <v>18.777777777777768</v>
      </c>
    </row>
    <row r="8" spans="1:9" x14ac:dyDescent="0.25">
      <c r="B8">
        <v>5</v>
      </c>
      <c r="C8">
        <v>52</v>
      </c>
      <c r="D8">
        <v>42</v>
      </c>
      <c r="E8">
        <f t="shared" si="0"/>
        <v>2704</v>
      </c>
      <c r="F8">
        <f t="shared" si="1"/>
        <v>2184</v>
      </c>
      <c r="G8">
        <f t="shared" si="2"/>
        <v>39.303492709393012</v>
      </c>
      <c r="H8">
        <f t="shared" si="3"/>
        <v>7.2711515682966379</v>
      </c>
      <c r="I8">
        <f t="shared" si="4"/>
        <v>373.77777777777771</v>
      </c>
    </row>
    <row r="9" spans="1:9" x14ac:dyDescent="0.25">
      <c r="B9">
        <v>6</v>
      </c>
      <c r="C9">
        <f t="shared" ref="C9:D9" si="5">SUM(C3:C8)</f>
        <v>156</v>
      </c>
      <c r="D9">
        <f t="shared" si="5"/>
        <v>136</v>
      </c>
      <c r="E9">
        <f t="shared" ref="E9" si="6">SUM(E3:E8)</f>
        <v>6022</v>
      </c>
      <c r="F9">
        <f t="shared" ref="F9" si="7">SUM(F3:F8)</f>
        <v>4794</v>
      </c>
      <c r="G9">
        <f t="shared" ref="G9" si="8">SUM(G3:G8)</f>
        <v>135.99999999999994</v>
      </c>
      <c r="H9">
        <f t="shared" ref="H9" si="9">SUM(H3:H8)</f>
        <v>94.366904035266231</v>
      </c>
      <c r="I9">
        <f t="shared" ref="I9" si="10">SUM(I3:I8)</f>
        <v>899.33333333333326</v>
      </c>
    </row>
    <row r="12" spans="1:9" x14ac:dyDescent="0.25">
      <c r="A12" t="s">
        <v>6</v>
      </c>
      <c r="B12">
        <f>B9</f>
        <v>6</v>
      </c>
      <c r="C12">
        <f>C9</f>
        <v>156</v>
      </c>
      <c r="F12">
        <f>D9</f>
        <v>136</v>
      </c>
    </row>
    <row r="13" spans="1:9" x14ac:dyDescent="0.25">
      <c r="B13">
        <f>C9</f>
        <v>156</v>
      </c>
      <c r="C13">
        <f>E9</f>
        <v>6022</v>
      </c>
      <c r="F13">
        <f>F9</f>
        <v>4794</v>
      </c>
    </row>
    <row r="16" spans="1:9" ht="17.25" x14ac:dyDescent="0.25">
      <c r="A16" t="s">
        <v>5</v>
      </c>
      <c r="B16">
        <f t="array" ref="B16:C17">MINVERSE(B12:C13)</f>
        <v>0.51051203797897571</v>
      </c>
      <c r="C16">
        <v>-1.3224821973550353E-2</v>
      </c>
      <c r="E16" s="2" t="s">
        <v>7</v>
      </c>
      <c r="F16" s="1">
        <f t="array" ref="F16:F17">MMULT(B16:C17,F12:F13)</f>
        <v>6.0298406239403022</v>
      </c>
      <c r="H16" s="2" t="s">
        <v>13</v>
      </c>
      <c r="I16" s="1">
        <f>1-H9/I9</f>
        <v>0.89507015859681294</v>
      </c>
    </row>
    <row r="17" spans="2:6" x14ac:dyDescent="0.25">
      <c r="B17">
        <v>-1.3224821973550351E-2</v>
      </c>
      <c r="C17">
        <v>5.0864699898270588E-4</v>
      </c>
      <c r="E17" s="2" t="s">
        <v>8</v>
      </c>
      <c r="F17" s="1">
        <v>0.63987792472024441</v>
      </c>
    </row>
    <row r="20" spans="2:6" x14ac:dyDescent="0.25">
      <c r="C20" t="s">
        <v>9</v>
      </c>
      <c r="D20">
        <f>D9/B9</f>
        <v>22.666666666666668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DNU</dc:creator>
  <cp:lastModifiedBy>DNU</cp:lastModifiedBy>
  <dcterms:created xsi:type="dcterms:W3CDTF">2022-11-13T17:31:10Z</dcterms:created>
  <dcterms:modified xsi:type="dcterms:W3CDTF">2022-11-13T18:21:05Z</dcterms:modified>
</cp:coreProperties>
</file>