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D:\Users\a.benites\Downloads\"/>
    </mc:Choice>
  </mc:AlternateContent>
  <xr:revisionPtr revIDLastSave="0" documentId="13_ncr:1_{99041A13-F3E0-4282-8F9F-3C00DBEB485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Hoja 4" sheetId="3" r:id="rId1"/>
    <sheet name="Madre de Dios" sheetId="4" r:id="rId2"/>
    <sheet name="Cusco" sheetId="5" r:id="rId3"/>
    <sheet name="Loreto" sheetId="6" r:id="rId4"/>
  </sheets>
  <definedNames>
    <definedName name="_xlnm._FilterDatabase" localSheetId="0" hidden="1">'Hoja 4'!$A$1:$AL$101</definedName>
  </definedNames>
  <calcPr calcId="191029"/>
  <extLst>
    <ext uri="GoogleSheetsCustomDataVersion2">
      <go:sheetsCustomData xmlns:go="http://customooxmlschemas.google.com/" r:id="rId10" roundtripDataChecksum="SgwUBjOVQCo/Xe9zsXZ2HUoXOAnatKPqeAx6ddhpRdo="/>
    </ext>
  </extLst>
</workbook>
</file>

<file path=xl/calcChain.xml><?xml version="1.0" encoding="utf-8"?>
<calcChain xmlns="http://schemas.openxmlformats.org/spreadsheetml/2006/main">
  <c r="AG41" i="5" l="1"/>
  <c r="AD41" i="5"/>
  <c r="AJ41" i="5" s="1"/>
  <c r="AK41" i="5" s="1"/>
  <c r="T41" i="5"/>
  <c r="S41" i="5"/>
  <c r="R41" i="5"/>
  <c r="Q41" i="5"/>
  <c r="P41" i="5"/>
  <c r="O41" i="5"/>
  <c r="N41" i="5"/>
  <c r="M41" i="5"/>
  <c r="U41" i="5" s="1"/>
  <c r="V41" i="5" s="1"/>
  <c r="W41" i="5" s="1"/>
  <c r="AG40" i="5"/>
  <c r="AD40" i="5"/>
  <c r="AJ40" i="5" s="1"/>
  <c r="AK40" i="5" s="1"/>
  <c r="T40" i="5"/>
  <c r="S40" i="5"/>
  <c r="R40" i="5"/>
  <c r="Q40" i="5"/>
  <c r="P40" i="5"/>
  <c r="O40" i="5"/>
  <c r="N40" i="5"/>
  <c r="M40" i="5"/>
  <c r="AG39" i="5"/>
  <c r="AD39" i="5"/>
  <c r="AJ39" i="5" s="1"/>
  <c r="AK39" i="5" s="1"/>
  <c r="T39" i="5"/>
  <c r="S39" i="5"/>
  <c r="R39" i="5"/>
  <c r="Q39" i="5"/>
  <c r="P39" i="5"/>
  <c r="N39" i="5"/>
  <c r="M39" i="5"/>
  <c r="AG38" i="5"/>
  <c r="AD38" i="5"/>
  <c r="AJ38" i="5" s="1"/>
  <c r="AK38" i="5" s="1"/>
  <c r="T38" i="5"/>
  <c r="S38" i="5"/>
  <c r="R38" i="5"/>
  <c r="Q38" i="5"/>
  <c r="P38" i="5"/>
  <c r="O38" i="5"/>
  <c r="N38" i="5"/>
  <c r="M38" i="5"/>
  <c r="AG37" i="5"/>
  <c r="AD37" i="5"/>
  <c r="AJ37" i="5" s="1"/>
  <c r="AK37" i="5" s="1"/>
  <c r="T37" i="5"/>
  <c r="S37" i="5"/>
  <c r="R37" i="5"/>
  <c r="Q37" i="5"/>
  <c r="P37" i="5"/>
  <c r="O37" i="5"/>
  <c r="N37" i="5"/>
  <c r="M37" i="5"/>
  <c r="U37" i="5" s="1"/>
  <c r="V37" i="5" s="1"/>
  <c r="W37" i="5" s="1"/>
  <c r="AG36" i="5"/>
  <c r="AD36" i="5"/>
  <c r="AJ36" i="5" s="1"/>
  <c r="AK36" i="5" s="1"/>
  <c r="T36" i="5"/>
  <c r="S36" i="5"/>
  <c r="R36" i="5"/>
  <c r="Q36" i="5"/>
  <c r="P36" i="5"/>
  <c r="O36" i="5"/>
  <c r="N36" i="5"/>
  <c r="M36" i="5"/>
  <c r="U36" i="5" s="1"/>
  <c r="V36" i="5" s="1"/>
  <c r="W36" i="5" s="1"/>
  <c r="AG35" i="5"/>
  <c r="AD35" i="5"/>
  <c r="AJ35" i="5" s="1"/>
  <c r="AK35" i="5" s="1"/>
  <c r="T35" i="5"/>
  <c r="S35" i="5"/>
  <c r="R35" i="5"/>
  <c r="Q35" i="5"/>
  <c r="P35" i="5"/>
  <c r="O35" i="5"/>
  <c r="N35" i="5"/>
  <c r="M35" i="5"/>
  <c r="U35" i="5" s="1"/>
  <c r="V35" i="5" s="1"/>
  <c r="W35" i="5" s="1"/>
  <c r="AG34" i="5"/>
  <c r="AD34" i="5"/>
  <c r="AJ34" i="5" s="1"/>
  <c r="AK34" i="5" s="1"/>
  <c r="T34" i="5"/>
  <c r="S34" i="5"/>
  <c r="R34" i="5"/>
  <c r="Q34" i="5"/>
  <c r="P34" i="5"/>
  <c r="O34" i="5"/>
  <c r="N34" i="5"/>
  <c r="M34" i="5"/>
  <c r="U34" i="5" s="1"/>
  <c r="V34" i="5" s="1"/>
  <c r="W34" i="5" s="1"/>
  <c r="AG33" i="5"/>
  <c r="AD33" i="5"/>
  <c r="AJ33" i="5" s="1"/>
  <c r="AK33" i="5" s="1"/>
  <c r="T33" i="5"/>
  <c r="S33" i="5"/>
  <c r="R33" i="5"/>
  <c r="Q33" i="5"/>
  <c r="P33" i="5"/>
  <c r="O33" i="5"/>
  <c r="N33" i="5"/>
  <c r="M33" i="5"/>
  <c r="AG32" i="5"/>
  <c r="AD32" i="5"/>
  <c r="AJ32" i="5" s="1"/>
  <c r="AK32" i="5" s="1"/>
  <c r="T32" i="5"/>
  <c r="S32" i="5"/>
  <c r="R32" i="5"/>
  <c r="Q32" i="5"/>
  <c r="P32" i="5"/>
  <c r="O32" i="5"/>
  <c r="N32" i="5"/>
  <c r="M32" i="5"/>
  <c r="U32" i="5" s="1"/>
  <c r="V32" i="5" s="1"/>
  <c r="W32" i="5" s="1"/>
  <c r="AG31" i="5"/>
  <c r="AD31" i="5"/>
  <c r="AJ31" i="5" s="1"/>
  <c r="AK31" i="5" s="1"/>
  <c r="T31" i="5"/>
  <c r="S31" i="5"/>
  <c r="R31" i="5"/>
  <c r="Q31" i="5"/>
  <c r="P31" i="5"/>
  <c r="O31" i="5"/>
  <c r="N31" i="5"/>
  <c r="M31" i="5"/>
  <c r="U31" i="5" s="1"/>
  <c r="V31" i="5" s="1"/>
  <c r="W31" i="5" s="1"/>
  <c r="AG24" i="5"/>
  <c r="AD24" i="5"/>
  <c r="AJ24" i="5" s="1"/>
  <c r="AK24" i="5" s="1"/>
  <c r="T24" i="5"/>
  <c r="S24" i="5"/>
  <c r="R24" i="5"/>
  <c r="Q24" i="5"/>
  <c r="P24" i="5"/>
  <c r="O24" i="5"/>
  <c r="N24" i="5"/>
  <c r="M24" i="5"/>
  <c r="AG23" i="5"/>
  <c r="AD23" i="5"/>
  <c r="AJ23" i="5" s="1"/>
  <c r="AK23" i="5" s="1"/>
  <c r="T23" i="5"/>
  <c r="S23" i="5"/>
  <c r="R23" i="5"/>
  <c r="Q23" i="5"/>
  <c r="P23" i="5"/>
  <c r="O23" i="5"/>
  <c r="N23" i="5"/>
  <c r="M23" i="5"/>
  <c r="U23" i="5" s="1"/>
  <c r="V23" i="5" s="1"/>
  <c r="W23" i="5" s="1"/>
  <c r="AG22" i="5"/>
  <c r="AD22" i="5"/>
  <c r="AJ22" i="5" s="1"/>
  <c r="AK22" i="5" s="1"/>
  <c r="T22" i="5"/>
  <c r="S22" i="5"/>
  <c r="R22" i="5"/>
  <c r="Q22" i="5"/>
  <c r="P22" i="5"/>
  <c r="O22" i="5"/>
  <c r="N22" i="5"/>
  <c r="M22" i="5"/>
  <c r="U22" i="5" s="1"/>
  <c r="V22" i="5" s="1"/>
  <c r="W22" i="5" s="1"/>
  <c r="AG21" i="5"/>
  <c r="AD21" i="5"/>
  <c r="AJ21" i="5" s="1"/>
  <c r="AK21" i="5" s="1"/>
  <c r="U21" i="5"/>
  <c r="V21" i="5" s="1"/>
  <c r="W21" i="5" s="1"/>
  <c r="T21" i="5"/>
  <c r="S21" i="5"/>
  <c r="R21" i="5"/>
  <c r="Q21" i="5"/>
  <c r="O21" i="5"/>
  <c r="N21" i="5"/>
  <c r="M21" i="5"/>
  <c r="AL20" i="5"/>
  <c r="AJ20" i="5"/>
  <c r="AK20" i="5" s="1"/>
  <c r="AG20" i="5"/>
  <c r="AD20" i="5"/>
  <c r="T20" i="5"/>
  <c r="S20" i="5"/>
  <c r="R20" i="5"/>
  <c r="Q20" i="5"/>
  <c r="P20" i="5"/>
  <c r="O20" i="5"/>
  <c r="N20" i="5"/>
  <c r="M20" i="5"/>
  <c r="U20" i="5" s="1"/>
  <c r="V20" i="5" s="1"/>
  <c r="W20" i="5" s="1"/>
  <c r="AJ19" i="5"/>
  <c r="AK19" i="5" s="1"/>
  <c r="AL19" i="5" s="1"/>
  <c r="AG19" i="5"/>
  <c r="AD19" i="5"/>
  <c r="T19" i="5"/>
  <c r="S19" i="5"/>
  <c r="R19" i="5"/>
  <c r="Q19" i="5"/>
  <c r="P19" i="5"/>
  <c r="O19" i="5"/>
  <c r="N19" i="5"/>
  <c r="M19" i="5"/>
  <c r="U19" i="5" s="1"/>
  <c r="V19" i="5" s="1"/>
  <c r="W19" i="5" s="1"/>
  <c r="AJ18" i="5"/>
  <c r="AK18" i="5" s="1"/>
  <c r="AG18" i="5"/>
  <c r="AD18" i="5"/>
  <c r="T18" i="5"/>
  <c r="S18" i="5"/>
  <c r="R18" i="5"/>
  <c r="Q18" i="5"/>
  <c r="P18" i="5"/>
  <c r="O18" i="5"/>
  <c r="N18" i="5"/>
  <c r="M18" i="5"/>
  <c r="AJ17" i="5"/>
  <c r="AK17" i="5" s="1"/>
  <c r="AG17" i="5"/>
  <c r="AD17" i="5"/>
  <c r="T17" i="5"/>
  <c r="S17" i="5"/>
  <c r="R17" i="5"/>
  <c r="Q17" i="5"/>
  <c r="P17" i="5"/>
  <c r="O17" i="5"/>
  <c r="N17" i="5"/>
  <c r="M17" i="5"/>
  <c r="U17" i="5" s="1"/>
  <c r="V17" i="5" s="1"/>
  <c r="W17" i="5" s="1"/>
  <c r="AJ16" i="5"/>
  <c r="AK16" i="5" s="1"/>
  <c r="AG16" i="5"/>
  <c r="AD16" i="5"/>
  <c r="T16" i="5"/>
  <c r="S16" i="5"/>
  <c r="R16" i="5"/>
  <c r="Q16" i="5"/>
  <c r="P16" i="5"/>
  <c r="O16" i="5"/>
  <c r="N16" i="5"/>
  <c r="M16" i="5"/>
  <c r="U16" i="5" s="1"/>
  <c r="V16" i="5" s="1"/>
  <c r="W16" i="5" s="1"/>
  <c r="AL16" i="5" s="1"/>
  <c r="AJ15" i="5"/>
  <c r="AK15" i="5" s="1"/>
  <c r="AG15" i="5"/>
  <c r="AD15" i="5"/>
  <c r="T15" i="5"/>
  <c r="S15" i="5"/>
  <c r="R15" i="5"/>
  <c r="Q15" i="5"/>
  <c r="P15" i="5"/>
  <c r="O15" i="5"/>
  <c r="N15" i="5"/>
  <c r="M15" i="5"/>
  <c r="U15" i="5" s="1"/>
  <c r="V15" i="5" s="1"/>
  <c r="W15" i="5" s="1"/>
  <c r="AJ14" i="5"/>
  <c r="AK14" i="5" s="1"/>
  <c r="AG14" i="5"/>
  <c r="AD14" i="5"/>
  <c r="T14" i="5"/>
  <c r="S14" i="5"/>
  <c r="R14" i="5"/>
  <c r="Q14" i="5"/>
  <c r="P14" i="5"/>
  <c r="O14" i="5"/>
  <c r="N14" i="5"/>
  <c r="M14" i="5"/>
  <c r="AJ13" i="5"/>
  <c r="AK13" i="5" s="1"/>
  <c r="AG13" i="5"/>
  <c r="AD13" i="5"/>
  <c r="T13" i="5"/>
  <c r="S13" i="5"/>
  <c r="R13" i="5"/>
  <c r="Q13" i="5"/>
  <c r="P13" i="5"/>
  <c r="O13" i="5"/>
  <c r="N13" i="5"/>
  <c r="M13" i="5"/>
  <c r="U13" i="5" s="1"/>
  <c r="V13" i="5" s="1"/>
  <c r="W13" i="5" s="1"/>
  <c r="AL12" i="5"/>
  <c r="AJ12" i="5"/>
  <c r="AK12" i="5" s="1"/>
  <c r="AG12" i="5"/>
  <c r="AD12" i="5"/>
  <c r="T12" i="5"/>
  <c r="S12" i="5"/>
  <c r="R12" i="5"/>
  <c r="Q12" i="5"/>
  <c r="P12" i="5"/>
  <c r="O12" i="5"/>
  <c r="N12" i="5"/>
  <c r="M12" i="5"/>
  <c r="U12" i="5" s="1"/>
  <c r="V12" i="5" s="1"/>
  <c r="W12" i="5" s="1"/>
  <c r="AJ11" i="5"/>
  <c r="AK11" i="5" s="1"/>
  <c r="AG11" i="5"/>
  <c r="AD11" i="5"/>
  <c r="T11" i="5"/>
  <c r="S11" i="5"/>
  <c r="R11" i="5"/>
  <c r="Q11" i="5"/>
  <c r="P11" i="5"/>
  <c r="O11" i="5"/>
  <c r="N11" i="5"/>
  <c r="M11" i="5"/>
  <c r="U11" i="5" s="1"/>
  <c r="V11" i="5" s="1"/>
  <c r="W11" i="5" s="1"/>
  <c r="AJ10" i="5"/>
  <c r="AK10" i="5" s="1"/>
  <c r="AG10" i="5"/>
  <c r="AD10" i="5"/>
  <c r="T10" i="5"/>
  <c r="S10" i="5"/>
  <c r="R10" i="5"/>
  <c r="Q10" i="5"/>
  <c r="P10" i="5"/>
  <c r="O10" i="5"/>
  <c r="N10" i="5"/>
  <c r="M10" i="5"/>
  <c r="U10" i="5" s="1"/>
  <c r="V10" i="5" s="1"/>
  <c r="W10" i="5" s="1"/>
  <c r="AJ9" i="5"/>
  <c r="AK9" i="5" s="1"/>
  <c r="AG9" i="5"/>
  <c r="AD9" i="5"/>
  <c r="T9" i="5"/>
  <c r="S9" i="5"/>
  <c r="R9" i="5"/>
  <c r="Q9" i="5"/>
  <c r="P9" i="5"/>
  <c r="O9" i="5"/>
  <c r="N9" i="5"/>
  <c r="M9" i="5"/>
  <c r="U9" i="5" s="1"/>
  <c r="V9" i="5" s="1"/>
  <c r="W9" i="5" s="1"/>
  <c r="AJ8" i="5"/>
  <c r="AK8" i="5" s="1"/>
  <c r="AG8" i="5"/>
  <c r="AD8" i="5"/>
  <c r="T8" i="5"/>
  <c r="S8" i="5"/>
  <c r="R8" i="5"/>
  <c r="Q8" i="5"/>
  <c r="P8" i="5"/>
  <c r="O8" i="5"/>
  <c r="N8" i="5"/>
  <c r="M8" i="5"/>
  <c r="U8" i="5" s="1"/>
  <c r="V8" i="5" s="1"/>
  <c r="W8" i="5" s="1"/>
  <c r="AL8" i="5" s="1"/>
  <c r="AJ7" i="5"/>
  <c r="AK7" i="5" s="1"/>
  <c r="AL7" i="5" s="1"/>
  <c r="AG7" i="5"/>
  <c r="AD7" i="5"/>
  <c r="T7" i="5"/>
  <c r="S7" i="5"/>
  <c r="R7" i="5"/>
  <c r="Q7" i="5"/>
  <c r="P7" i="5"/>
  <c r="O7" i="5"/>
  <c r="N7" i="5"/>
  <c r="M7" i="5"/>
  <c r="U7" i="5" s="1"/>
  <c r="V7" i="5" s="1"/>
  <c r="W7" i="5" s="1"/>
  <c r="AJ6" i="5"/>
  <c r="AK6" i="5" s="1"/>
  <c r="AG6" i="5"/>
  <c r="AD6" i="5"/>
  <c r="T6" i="5"/>
  <c r="S6" i="5"/>
  <c r="R6" i="5"/>
  <c r="Q6" i="5"/>
  <c r="P6" i="5"/>
  <c r="O6" i="5"/>
  <c r="N6" i="5"/>
  <c r="M6" i="5"/>
  <c r="AJ5" i="5"/>
  <c r="AK5" i="5" s="1"/>
  <c r="AG5" i="5"/>
  <c r="AD5" i="5"/>
  <c r="T5" i="5"/>
  <c r="S5" i="5"/>
  <c r="R5" i="5"/>
  <c r="Q5" i="5"/>
  <c r="P5" i="5"/>
  <c r="O5" i="5"/>
  <c r="N5" i="5"/>
  <c r="M5" i="5"/>
  <c r="U5" i="5" s="1"/>
  <c r="V5" i="5" s="1"/>
  <c r="W5" i="5" s="1"/>
  <c r="AL4" i="5"/>
  <c r="AJ4" i="5"/>
  <c r="AK4" i="5" s="1"/>
  <c r="AG4" i="5"/>
  <c r="AD4" i="5"/>
  <c r="T4" i="5"/>
  <c r="S4" i="5"/>
  <c r="R4" i="5"/>
  <c r="Q4" i="5"/>
  <c r="P4" i="5"/>
  <c r="O4" i="5"/>
  <c r="N4" i="5"/>
  <c r="M4" i="5"/>
  <c r="U4" i="5" s="1"/>
  <c r="V4" i="5" s="1"/>
  <c r="W4" i="5" s="1"/>
  <c r="AJ3" i="5"/>
  <c r="AK3" i="5" s="1"/>
  <c r="AL3" i="5" s="1"/>
  <c r="AG3" i="5"/>
  <c r="AD3" i="5"/>
  <c r="T3" i="5"/>
  <c r="S3" i="5"/>
  <c r="R3" i="5"/>
  <c r="Q3" i="5"/>
  <c r="P3" i="5"/>
  <c r="O3" i="5"/>
  <c r="N3" i="5"/>
  <c r="M3" i="5"/>
  <c r="U3" i="5" s="1"/>
  <c r="V3" i="5" s="1"/>
  <c r="W3" i="5" s="1"/>
  <c r="AJ14" i="4"/>
  <c r="AK14" i="4" s="1"/>
  <c r="AG14" i="4"/>
  <c r="AD14" i="4"/>
  <c r="T14" i="4"/>
  <c r="S14" i="4"/>
  <c r="R14" i="4"/>
  <c r="Q14" i="4"/>
  <c r="P14" i="4"/>
  <c r="O14" i="4"/>
  <c r="N14" i="4"/>
  <c r="M14" i="4"/>
  <c r="U14" i="4" s="1"/>
  <c r="V14" i="4" s="1"/>
  <c r="W14" i="4" s="1"/>
  <c r="AJ13" i="4"/>
  <c r="AK13" i="4" s="1"/>
  <c r="AG13" i="4"/>
  <c r="AD13" i="4"/>
  <c r="T13" i="4"/>
  <c r="S13" i="4"/>
  <c r="R13" i="4"/>
  <c r="Q13" i="4"/>
  <c r="P13" i="4"/>
  <c r="O13" i="4"/>
  <c r="N13" i="4"/>
  <c r="M13" i="4"/>
  <c r="U13" i="4" s="1"/>
  <c r="V13" i="4" s="1"/>
  <c r="W13" i="4" s="1"/>
  <c r="AJ12" i="4"/>
  <c r="AK12" i="4" s="1"/>
  <c r="AG12" i="4"/>
  <c r="AD12" i="4"/>
  <c r="T12" i="4"/>
  <c r="S12" i="4"/>
  <c r="R12" i="4"/>
  <c r="Q12" i="4"/>
  <c r="P12" i="4"/>
  <c r="O12" i="4"/>
  <c r="N12" i="4"/>
  <c r="M12" i="4"/>
  <c r="U12" i="4" s="1"/>
  <c r="V12" i="4" s="1"/>
  <c r="W12" i="4" s="1"/>
  <c r="AL12" i="4" s="1"/>
  <c r="AJ11" i="4"/>
  <c r="AK11" i="4" s="1"/>
  <c r="AG11" i="4"/>
  <c r="AD11" i="4"/>
  <c r="T11" i="4"/>
  <c r="S11" i="4"/>
  <c r="R11" i="4"/>
  <c r="Q11" i="4"/>
  <c r="P11" i="4"/>
  <c r="O11" i="4"/>
  <c r="N11" i="4"/>
  <c r="M11" i="4"/>
  <c r="U11" i="4" s="1"/>
  <c r="V11" i="4" s="1"/>
  <c r="W11" i="4" s="1"/>
  <c r="AJ10" i="4"/>
  <c r="AK10" i="4" s="1"/>
  <c r="AG10" i="4"/>
  <c r="AD10" i="4"/>
  <c r="T10" i="4"/>
  <c r="S10" i="4"/>
  <c r="R10" i="4"/>
  <c r="Q10" i="4"/>
  <c r="P10" i="4"/>
  <c r="O10" i="4"/>
  <c r="N10" i="4"/>
  <c r="M10" i="4"/>
  <c r="AJ9" i="4"/>
  <c r="AK9" i="4" s="1"/>
  <c r="AG9" i="4"/>
  <c r="AD9" i="4"/>
  <c r="T9" i="4"/>
  <c r="S9" i="4"/>
  <c r="R9" i="4"/>
  <c r="Q9" i="4"/>
  <c r="P9" i="4"/>
  <c r="O9" i="4"/>
  <c r="N9" i="4"/>
  <c r="M9" i="4"/>
  <c r="U9" i="4" s="1"/>
  <c r="V9" i="4" s="1"/>
  <c r="W9" i="4" s="1"/>
  <c r="AJ8" i="4"/>
  <c r="AK8" i="4" s="1"/>
  <c r="AG8" i="4"/>
  <c r="AD8" i="4"/>
  <c r="T8" i="4"/>
  <c r="S8" i="4"/>
  <c r="R8" i="4"/>
  <c r="Q8" i="4"/>
  <c r="P8" i="4"/>
  <c r="O8" i="4"/>
  <c r="N8" i="4"/>
  <c r="M8" i="4"/>
  <c r="U8" i="4" s="1"/>
  <c r="V8" i="4" s="1"/>
  <c r="W8" i="4" s="1"/>
  <c r="AL8" i="4" s="1"/>
  <c r="AJ7" i="4"/>
  <c r="AK7" i="4" s="1"/>
  <c r="AG7" i="4"/>
  <c r="AD7" i="4"/>
  <c r="T7" i="4"/>
  <c r="S7" i="4"/>
  <c r="R7" i="4"/>
  <c r="Q7" i="4"/>
  <c r="P7" i="4"/>
  <c r="O7" i="4"/>
  <c r="N7" i="4"/>
  <c r="M7" i="4"/>
  <c r="U7" i="4" s="1"/>
  <c r="V7" i="4" s="1"/>
  <c r="W7" i="4" s="1"/>
  <c r="AJ6" i="4"/>
  <c r="AK6" i="4" s="1"/>
  <c r="AG6" i="4"/>
  <c r="AD6" i="4"/>
  <c r="T6" i="4"/>
  <c r="S6" i="4"/>
  <c r="R6" i="4"/>
  <c r="Q6" i="4"/>
  <c r="P6" i="4"/>
  <c r="O6" i="4"/>
  <c r="N6" i="4"/>
  <c r="M6" i="4"/>
  <c r="U6" i="4" s="1"/>
  <c r="V6" i="4" s="1"/>
  <c r="W6" i="4" s="1"/>
  <c r="AL6" i="4" s="1"/>
  <c r="AJ5" i="4"/>
  <c r="AK5" i="4" s="1"/>
  <c r="AG5" i="4"/>
  <c r="AD5" i="4"/>
  <c r="T5" i="4"/>
  <c r="S5" i="4"/>
  <c r="R5" i="4"/>
  <c r="Q5" i="4"/>
  <c r="P5" i="4"/>
  <c r="O5" i="4"/>
  <c r="N5" i="4"/>
  <c r="M5" i="4"/>
  <c r="U5" i="4" s="1"/>
  <c r="V5" i="4" s="1"/>
  <c r="W5" i="4" s="1"/>
  <c r="AJ4" i="4"/>
  <c r="AK4" i="4" s="1"/>
  <c r="AG4" i="4"/>
  <c r="AD4" i="4"/>
  <c r="T4" i="4"/>
  <c r="S4" i="4"/>
  <c r="R4" i="4"/>
  <c r="Q4" i="4"/>
  <c r="P4" i="4"/>
  <c r="O4" i="4"/>
  <c r="N4" i="4"/>
  <c r="M4" i="4"/>
  <c r="U4" i="4" s="1"/>
  <c r="V4" i="4" s="1"/>
  <c r="W4" i="4" s="1"/>
  <c r="AL4" i="4" s="1"/>
  <c r="AJ3" i="4"/>
  <c r="AK3" i="4" s="1"/>
  <c r="AL3" i="4" s="1"/>
  <c r="AG3" i="4"/>
  <c r="AD3" i="4"/>
  <c r="T3" i="4"/>
  <c r="S3" i="4"/>
  <c r="R3" i="4"/>
  <c r="Q3" i="4"/>
  <c r="P3" i="4"/>
  <c r="O3" i="4"/>
  <c r="N3" i="4"/>
  <c r="M3" i="4"/>
  <c r="U3" i="4" s="1"/>
  <c r="V3" i="4" s="1"/>
  <c r="W3" i="4" s="1"/>
  <c r="AG81" i="3"/>
  <c r="AD81" i="3"/>
  <c r="AJ81" i="3" s="1"/>
  <c r="AK81" i="3" s="1"/>
  <c r="T81" i="3"/>
  <c r="S81" i="3"/>
  <c r="R81" i="3"/>
  <c r="Q81" i="3"/>
  <c r="O81" i="3"/>
  <c r="N81" i="3"/>
  <c r="M81" i="3"/>
  <c r="U81" i="3" s="1"/>
  <c r="V81" i="3" s="1"/>
  <c r="W81" i="3" s="1"/>
  <c r="AG80" i="3"/>
  <c r="AD80" i="3"/>
  <c r="AJ80" i="3" s="1"/>
  <c r="AK80" i="3" s="1"/>
  <c r="T80" i="3"/>
  <c r="S80" i="3"/>
  <c r="R80" i="3"/>
  <c r="Q80" i="3"/>
  <c r="P80" i="3"/>
  <c r="O80" i="3"/>
  <c r="N80" i="3"/>
  <c r="M80" i="3"/>
  <c r="AG79" i="3"/>
  <c r="AD79" i="3"/>
  <c r="AJ79" i="3" s="1"/>
  <c r="AK79" i="3" s="1"/>
  <c r="T79" i="3"/>
  <c r="S79" i="3"/>
  <c r="R79" i="3"/>
  <c r="Q79" i="3"/>
  <c r="P79" i="3"/>
  <c r="O79" i="3"/>
  <c r="N79" i="3"/>
  <c r="M79" i="3"/>
  <c r="AG78" i="3"/>
  <c r="AD78" i="3"/>
  <c r="AJ78" i="3" s="1"/>
  <c r="AK78" i="3" s="1"/>
  <c r="T78" i="3"/>
  <c r="S78" i="3"/>
  <c r="R78" i="3"/>
  <c r="Q78" i="3"/>
  <c r="P78" i="3"/>
  <c r="O78" i="3"/>
  <c r="N78" i="3"/>
  <c r="M78" i="3"/>
  <c r="AG77" i="3"/>
  <c r="AD77" i="3"/>
  <c r="T77" i="3"/>
  <c r="S77" i="3"/>
  <c r="R77" i="3"/>
  <c r="Q77" i="3"/>
  <c r="P77" i="3"/>
  <c r="O77" i="3"/>
  <c r="N77" i="3"/>
  <c r="M77" i="3"/>
  <c r="AG76" i="3"/>
  <c r="AD76" i="3"/>
  <c r="T76" i="3"/>
  <c r="S76" i="3"/>
  <c r="R76" i="3"/>
  <c r="Q76" i="3"/>
  <c r="P76" i="3"/>
  <c r="O76" i="3"/>
  <c r="N76" i="3"/>
  <c r="M76" i="3"/>
  <c r="AG75" i="3"/>
  <c r="AD75" i="3"/>
  <c r="T75" i="3"/>
  <c r="S75" i="3"/>
  <c r="R75" i="3"/>
  <c r="Q75" i="3"/>
  <c r="P75" i="3"/>
  <c r="O75" i="3"/>
  <c r="N75" i="3"/>
  <c r="M75" i="3"/>
  <c r="AG74" i="3"/>
  <c r="AD74" i="3"/>
  <c r="T74" i="3"/>
  <c r="S74" i="3"/>
  <c r="R74" i="3"/>
  <c r="Q74" i="3"/>
  <c r="P74" i="3"/>
  <c r="O74" i="3"/>
  <c r="N74" i="3"/>
  <c r="M74" i="3"/>
  <c r="AG73" i="3"/>
  <c r="AD73" i="3"/>
  <c r="T73" i="3"/>
  <c r="S73" i="3"/>
  <c r="R73" i="3"/>
  <c r="Q73" i="3"/>
  <c r="P73" i="3"/>
  <c r="O73" i="3"/>
  <c r="N73" i="3"/>
  <c r="M73" i="3"/>
  <c r="AG72" i="3"/>
  <c r="AD72" i="3"/>
  <c r="T72" i="3"/>
  <c r="S72" i="3"/>
  <c r="R72" i="3"/>
  <c r="Q72" i="3"/>
  <c r="P72" i="3"/>
  <c r="O72" i="3"/>
  <c r="N72" i="3"/>
  <c r="M72" i="3"/>
  <c r="AG71" i="3"/>
  <c r="AD71" i="3"/>
  <c r="T71" i="3"/>
  <c r="S71" i="3"/>
  <c r="R71" i="3"/>
  <c r="Q71" i="3"/>
  <c r="P71" i="3"/>
  <c r="O71" i="3"/>
  <c r="N71" i="3"/>
  <c r="M71" i="3"/>
  <c r="AG70" i="3"/>
  <c r="AD70" i="3"/>
  <c r="AJ70" i="3" s="1"/>
  <c r="AK70" i="3" s="1"/>
  <c r="T70" i="3"/>
  <c r="S70" i="3"/>
  <c r="R70" i="3"/>
  <c r="Q70" i="3"/>
  <c r="P70" i="3"/>
  <c r="O70" i="3"/>
  <c r="N70" i="3"/>
  <c r="M70" i="3"/>
  <c r="AG69" i="3"/>
  <c r="AD69" i="3"/>
  <c r="AJ69" i="3" s="1"/>
  <c r="AK69" i="3" s="1"/>
  <c r="T69" i="3"/>
  <c r="S69" i="3"/>
  <c r="R69" i="3"/>
  <c r="Q69" i="3"/>
  <c r="P69" i="3"/>
  <c r="O69" i="3"/>
  <c r="N69" i="3"/>
  <c r="M69" i="3"/>
  <c r="AG68" i="3"/>
  <c r="AD68" i="3"/>
  <c r="T68" i="3"/>
  <c r="S68" i="3"/>
  <c r="R68" i="3"/>
  <c r="Q68" i="3"/>
  <c r="P68" i="3"/>
  <c r="O68" i="3"/>
  <c r="N68" i="3"/>
  <c r="M68" i="3"/>
  <c r="AG67" i="3"/>
  <c r="AD67" i="3"/>
  <c r="T67" i="3"/>
  <c r="S67" i="3"/>
  <c r="R67" i="3"/>
  <c r="Q67" i="3"/>
  <c r="P67" i="3"/>
  <c r="O67" i="3"/>
  <c r="N67" i="3"/>
  <c r="M67" i="3"/>
  <c r="AG66" i="3"/>
  <c r="AD66" i="3"/>
  <c r="T66" i="3"/>
  <c r="S66" i="3"/>
  <c r="R66" i="3"/>
  <c r="Q66" i="3"/>
  <c r="P66" i="3"/>
  <c r="O66" i="3"/>
  <c r="N66" i="3"/>
  <c r="M66" i="3"/>
  <c r="U66" i="3" s="1"/>
  <c r="V66" i="3" s="1"/>
  <c r="W66" i="3" s="1"/>
  <c r="AG65" i="3"/>
  <c r="AD65" i="3"/>
  <c r="AJ65" i="3" s="1"/>
  <c r="AK65" i="3" s="1"/>
  <c r="T65" i="3"/>
  <c r="S65" i="3"/>
  <c r="R65" i="3"/>
  <c r="Q65" i="3"/>
  <c r="P65" i="3"/>
  <c r="O65" i="3"/>
  <c r="N65" i="3"/>
  <c r="M65" i="3"/>
  <c r="AG64" i="3"/>
  <c r="AD64" i="3"/>
  <c r="T64" i="3"/>
  <c r="S64" i="3"/>
  <c r="R64" i="3"/>
  <c r="Q64" i="3"/>
  <c r="P64" i="3"/>
  <c r="O64" i="3"/>
  <c r="N64" i="3"/>
  <c r="M64" i="3"/>
  <c r="AG63" i="3"/>
  <c r="AD63" i="3"/>
  <c r="T63" i="3"/>
  <c r="S63" i="3"/>
  <c r="R63" i="3"/>
  <c r="Q63" i="3"/>
  <c r="P63" i="3"/>
  <c r="O63" i="3"/>
  <c r="N63" i="3"/>
  <c r="M63" i="3"/>
  <c r="AG62" i="3"/>
  <c r="AD62" i="3"/>
  <c r="AJ62" i="3" s="1"/>
  <c r="AK62" i="3" s="1"/>
  <c r="T62" i="3"/>
  <c r="S62" i="3"/>
  <c r="R62" i="3"/>
  <c r="Q62" i="3"/>
  <c r="P62" i="3"/>
  <c r="O62" i="3"/>
  <c r="N62" i="3"/>
  <c r="M62" i="3"/>
  <c r="U62" i="3" s="1"/>
  <c r="V62" i="3" s="1"/>
  <c r="W62" i="3" s="1"/>
  <c r="AG61" i="3"/>
  <c r="AD61" i="3"/>
  <c r="AJ61" i="3" s="1"/>
  <c r="AK61" i="3" s="1"/>
  <c r="T61" i="3"/>
  <c r="S61" i="3"/>
  <c r="R61" i="3"/>
  <c r="Q61" i="3"/>
  <c r="P61" i="3"/>
  <c r="O61" i="3"/>
  <c r="N61" i="3"/>
  <c r="M61" i="3"/>
  <c r="AG60" i="3"/>
  <c r="AD60" i="3"/>
  <c r="T60" i="3"/>
  <c r="S60" i="3"/>
  <c r="R60" i="3"/>
  <c r="Q60" i="3"/>
  <c r="P60" i="3"/>
  <c r="O60" i="3"/>
  <c r="N60" i="3"/>
  <c r="M60" i="3"/>
  <c r="AG59" i="3"/>
  <c r="AD59" i="3"/>
  <c r="T59" i="3"/>
  <c r="S59" i="3"/>
  <c r="R59" i="3"/>
  <c r="Q59" i="3"/>
  <c r="P59" i="3"/>
  <c r="O59" i="3"/>
  <c r="N59" i="3"/>
  <c r="M59" i="3"/>
  <c r="AG58" i="3"/>
  <c r="AD58" i="3"/>
  <c r="T58" i="3"/>
  <c r="S58" i="3"/>
  <c r="R58" i="3"/>
  <c r="Q58" i="3"/>
  <c r="P58" i="3"/>
  <c r="O58" i="3"/>
  <c r="N58" i="3"/>
  <c r="M58" i="3"/>
  <c r="U58" i="3" s="1"/>
  <c r="V58" i="3" s="1"/>
  <c r="W58" i="3" s="1"/>
  <c r="AG57" i="3"/>
  <c r="AD57" i="3"/>
  <c r="AJ57" i="3" s="1"/>
  <c r="AK57" i="3" s="1"/>
  <c r="T57" i="3"/>
  <c r="S57" i="3"/>
  <c r="R57" i="3"/>
  <c r="Q57" i="3"/>
  <c r="P57" i="3"/>
  <c r="O57" i="3"/>
  <c r="N57" i="3"/>
  <c r="M57" i="3"/>
  <c r="AG56" i="3"/>
  <c r="AD56" i="3"/>
  <c r="T56" i="3"/>
  <c r="S56" i="3"/>
  <c r="R56" i="3"/>
  <c r="Q56" i="3"/>
  <c r="P56" i="3"/>
  <c r="O56" i="3"/>
  <c r="N56" i="3"/>
  <c r="M56" i="3"/>
  <c r="AG55" i="3"/>
  <c r="AD55" i="3"/>
  <c r="T55" i="3"/>
  <c r="S55" i="3"/>
  <c r="R55" i="3"/>
  <c r="Q55" i="3"/>
  <c r="P55" i="3"/>
  <c r="O55" i="3"/>
  <c r="N55" i="3"/>
  <c r="M55" i="3"/>
  <c r="AG54" i="3"/>
  <c r="AD54" i="3"/>
  <c r="AJ54" i="3" s="1"/>
  <c r="AK54" i="3" s="1"/>
  <c r="T54" i="3"/>
  <c r="S54" i="3"/>
  <c r="R54" i="3"/>
  <c r="Q54" i="3"/>
  <c r="P54" i="3"/>
  <c r="O54" i="3"/>
  <c r="N54" i="3"/>
  <c r="M54" i="3"/>
  <c r="U54" i="3" s="1"/>
  <c r="V54" i="3" s="1"/>
  <c r="W54" i="3" s="1"/>
  <c r="AG53" i="3"/>
  <c r="AD53" i="3"/>
  <c r="AJ53" i="3" s="1"/>
  <c r="AK53" i="3" s="1"/>
  <c r="T53" i="3"/>
  <c r="S53" i="3"/>
  <c r="R53" i="3"/>
  <c r="Q53" i="3"/>
  <c r="P53" i="3"/>
  <c r="O53" i="3"/>
  <c r="N53" i="3"/>
  <c r="M53" i="3"/>
  <c r="AG52" i="3"/>
  <c r="AD52" i="3"/>
  <c r="T52" i="3"/>
  <c r="S52" i="3"/>
  <c r="R52" i="3"/>
  <c r="Q52" i="3"/>
  <c r="P52" i="3"/>
  <c r="O52" i="3"/>
  <c r="N52" i="3"/>
  <c r="M52" i="3"/>
  <c r="AG51" i="3"/>
  <c r="AD51" i="3"/>
  <c r="T51" i="3"/>
  <c r="S51" i="3"/>
  <c r="R51" i="3"/>
  <c r="Q51" i="3"/>
  <c r="P51" i="3"/>
  <c r="O51" i="3"/>
  <c r="N51" i="3"/>
  <c r="M51" i="3"/>
  <c r="AG50" i="3"/>
  <c r="AD50" i="3"/>
  <c r="AJ50" i="3" s="1"/>
  <c r="AK50" i="3" s="1"/>
  <c r="T50" i="3"/>
  <c r="S50" i="3"/>
  <c r="R50" i="3"/>
  <c r="Q50" i="3"/>
  <c r="P50" i="3"/>
  <c r="O50" i="3"/>
  <c r="N50" i="3"/>
  <c r="M50" i="3"/>
  <c r="AG49" i="3"/>
  <c r="AD49" i="3"/>
  <c r="T49" i="3"/>
  <c r="S49" i="3"/>
  <c r="R49" i="3"/>
  <c r="Q49" i="3"/>
  <c r="P49" i="3"/>
  <c r="O49" i="3"/>
  <c r="N49" i="3"/>
  <c r="M49" i="3"/>
  <c r="AG48" i="3"/>
  <c r="AD48" i="3"/>
  <c r="T48" i="3"/>
  <c r="S48" i="3"/>
  <c r="R48" i="3"/>
  <c r="Q48" i="3"/>
  <c r="P48" i="3"/>
  <c r="O48" i="3"/>
  <c r="N48" i="3"/>
  <c r="M48" i="3"/>
  <c r="AG47" i="3"/>
  <c r="AD47" i="3"/>
  <c r="AJ47" i="3" s="1"/>
  <c r="AK47" i="3" s="1"/>
  <c r="T47" i="3"/>
  <c r="S47" i="3"/>
  <c r="R47" i="3"/>
  <c r="Q47" i="3"/>
  <c r="P47" i="3"/>
  <c r="O47" i="3"/>
  <c r="N47" i="3"/>
  <c r="M47" i="3"/>
  <c r="AG46" i="3"/>
  <c r="AD46" i="3"/>
  <c r="AJ46" i="3" s="1"/>
  <c r="AK46" i="3" s="1"/>
  <c r="T46" i="3"/>
  <c r="S46" i="3"/>
  <c r="R46" i="3"/>
  <c r="Q46" i="3"/>
  <c r="P46" i="3"/>
  <c r="O46" i="3"/>
  <c r="N46" i="3"/>
  <c r="M46" i="3"/>
  <c r="AG45" i="3"/>
  <c r="AD45" i="3"/>
  <c r="T45" i="3"/>
  <c r="S45" i="3"/>
  <c r="R45" i="3"/>
  <c r="Q45" i="3"/>
  <c r="P45" i="3"/>
  <c r="O45" i="3"/>
  <c r="N45" i="3"/>
  <c r="M45" i="3"/>
  <c r="AG44" i="3"/>
  <c r="AD44" i="3"/>
  <c r="T44" i="3"/>
  <c r="S44" i="3"/>
  <c r="R44" i="3"/>
  <c r="Q44" i="3"/>
  <c r="P44" i="3"/>
  <c r="O44" i="3"/>
  <c r="N44" i="3"/>
  <c r="M44" i="3"/>
  <c r="AG43" i="3"/>
  <c r="AD43" i="3"/>
  <c r="AJ43" i="3" s="1"/>
  <c r="AK43" i="3" s="1"/>
  <c r="T43" i="3"/>
  <c r="S43" i="3"/>
  <c r="R43" i="3"/>
  <c r="Q43" i="3"/>
  <c r="P43" i="3"/>
  <c r="O43" i="3"/>
  <c r="N43" i="3"/>
  <c r="M43" i="3"/>
  <c r="AG42" i="3"/>
  <c r="AD42" i="3"/>
  <c r="T42" i="3"/>
  <c r="S42" i="3"/>
  <c r="R42" i="3"/>
  <c r="Q42" i="3"/>
  <c r="P42" i="3"/>
  <c r="O42" i="3"/>
  <c r="N42" i="3"/>
  <c r="M42" i="3"/>
  <c r="AK41" i="3"/>
  <c r="AJ41" i="3"/>
  <c r="AG41" i="3"/>
  <c r="AD41" i="3"/>
  <c r="T41" i="3"/>
  <c r="S41" i="3"/>
  <c r="R41" i="3"/>
  <c r="Q41" i="3"/>
  <c r="P41" i="3"/>
  <c r="O41" i="3"/>
  <c r="N41" i="3"/>
  <c r="M41" i="3"/>
  <c r="AG40" i="3"/>
  <c r="AD40" i="3"/>
  <c r="AJ40" i="3" s="1"/>
  <c r="AK40" i="3" s="1"/>
  <c r="T40" i="3"/>
  <c r="S40" i="3"/>
  <c r="R40" i="3"/>
  <c r="Q40" i="3"/>
  <c r="P40" i="3"/>
  <c r="O40" i="3"/>
  <c r="N40" i="3"/>
  <c r="M40" i="3"/>
  <c r="AJ39" i="3"/>
  <c r="AK39" i="3" s="1"/>
  <c r="AG39" i="3"/>
  <c r="AD39" i="3"/>
  <c r="T39" i="3"/>
  <c r="S39" i="3"/>
  <c r="R39" i="3"/>
  <c r="Q39" i="3"/>
  <c r="P39" i="3"/>
  <c r="O39" i="3"/>
  <c r="N39" i="3"/>
  <c r="M39" i="3"/>
  <c r="AG38" i="3"/>
  <c r="AD38" i="3"/>
  <c r="AJ38" i="3" s="1"/>
  <c r="AK38" i="3" s="1"/>
  <c r="T38" i="3"/>
  <c r="S38" i="3"/>
  <c r="R38" i="3"/>
  <c r="Q38" i="3"/>
  <c r="P38" i="3"/>
  <c r="O38" i="3"/>
  <c r="N38" i="3"/>
  <c r="M38" i="3"/>
  <c r="AG37" i="3"/>
  <c r="AD37" i="3"/>
  <c r="AJ37" i="3" s="1"/>
  <c r="AK37" i="3" s="1"/>
  <c r="T37" i="3"/>
  <c r="S37" i="3"/>
  <c r="R37" i="3"/>
  <c r="Q37" i="3"/>
  <c r="P37" i="3"/>
  <c r="O37" i="3"/>
  <c r="N37" i="3"/>
  <c r="M37" i="3"/>
  <c r="AG36" i="3"/>
  <c r="AD36" i="3"/>
  <c r="AJ36" i="3" s="1"/>
  <c r="AK36" i="3" s="1"/>
  <c r="T36" i="3"/>
  <c r="S36" i="3"/>
  <c r="R36" i="3"/>
  <c r="Q36" i="3"/>
  <c r="P36" i="3"/>
  <c r="O36" i="3"/>
  <c r="N36" i="3"/>
  <c r="M36" i="3"/>
  <c r="AG35" i="3"/>
  <c r="AJ35" i="3" s="1"/>
  <c r="AK35" i="3" s="1"/>
  <c r="AD35" i="3"/>
  <c r="T35" i="3"/>
  <c r="S35" i="3"/>
  <c r="R35" i="3"/>
  <c r="Q35" i="3"/>
  <c r="P35" i="3"/>
  <c r="O35" i="3"/>
  <c r="N35" i="3"/>
  <c r="M35" i="3"/>
  <c r="AK34" i="3"/>
  <c r="AJ34" i="3"/>
  <c r="AG34" i="3"/>
  <c r="AD34" i="3"/>
  <c r="T34" i="3"/>
  <c r="S34" i="3"/>
  <c r="R34" i="3"/>
  <c r="Q34" i="3"/>
  <c r="P34" i="3"/>
  <c r="O34" i="3"/>
  <c r="N34" i="3"/>
  <c r="M34" i="3"/>
  <c r="AG33" i="3"/>
  <c r="AJ33" i="3" s="1"/>
  <c r="AK33" i="3" s="1"/>
  <c r="AD33" i="3"/>
  <c r="T33" i="3"/>
  <c r="S33" i="3"/>
  <c r="R33" i="3"/>
  <c r="Q33" i="3"/>
  <c r="P33" i="3"/>
  <c r="O33" i="3"/>
  <c r="N33" i="3"/>
  <c r="M33" i="3"/>
  <c r="AJ32" i="3"/>
  <c r="AK32" i="3" s="1"/>
  <c r="AG32" i="3"/>
  <c r="AD32" i="3"/>
  <c r="T32" i="3"/>
  <c r="S32" i="3"/>
  <c r="R32" i="3"/>
  <c r="Q32" i="3"/>
  <c r="P32" i="3"/>
  <c r="O32" i="3"/>
  <c r="N32" i="3"/>
  <c r="M32" i="3"/>
  <c r="AL81" i="3" l="1"/>
  <c r="U78" i="3"/>
  <c r="V78" i="3" s="1"/>
  <c r="W78" i="3" s="1"/>
  <c r="U76" i="3"/>
  <c r="V76" i="3" s="1"/>
  <c r="W76" i="3" s="1"/>
  <c r="AJ76" i="3"/>
  <c r="AK76" i="3" s="1"/>
  <c r="U45" i="3"/>
  <c r="V45" i="3" s="1"/>
  <c r="W45" i="3" s="1"/>
  <c r="U53" i="3"/>
  <c r="V53" i="3" s="1"/>
  <c r="W53" i="3" s="1"/>
  <c r="AL53" i="3" s="1"/>
  <c r="U57" i="3"/>
  <c r="V57" i="3" s="1"/>
  <c r="W57" i="3" s="1"/>
  <c r="AL57" i="3" s="1"/>
  <c r="U61" i="3"/>
  <c r="V61" i="3" s="1"/>
  <c r="W61" i="3" s="1"/>
  <c r="AL61" i="3"/>
  <c r="U65" i="3"/>
  <c r="V65" i="3" s="1"/>
  <c r="W65" i="3" s="1"/>
  <c r="AL65" i="3" s="1"/>
  <c r="U69" i="3"/>
  <c r="V69" i="3" s="1"/>
  <c r="W69" i="3" s="1"/>
  <c r="AL69" i="3" s="1"/>
  <c r="U80" i="3"/>
  <c r="V80" i="3" s="1"/>
  <c r="W80" i="3" s="1"/>
  <c r="AL80" i="3" s="1"/>
  <c r="U35" i="3"/>
  <c r="V35" i="3" s="1"/>
  <c r="W35" i="3" s="1"/>
  <c r="AL35" i="3" s="1"/>
  <c r="U42" i="3"/>
  <c r="V42" i="3" s="1"/>
  <c r="W42" i="3" s="1"/>
  <c r="AJ42" i="3"/>
  <c r="AK42" i="3" s="1"/>
  <c r="U73" i="3"/>
  <c r="V73" i="3" s="1"/>
  <c r="W73" i="3" s="1"/>
  <c r="AJ73" i="3"/>
  <c r="AK73" i="3" s="1"/>
  <c r="U77" i="3"/>
  <c r="V77" i="3" s="1"/>
  <c r="W77" i="3" s="1"/>
  <c r="AJ77" i="3"/>
  <c r="AK77" i="3" s="1"/>
  <c r="U51" i="3"/>
  <c r="V51" i="3" s="1"/>
  <c r="W51" i="3" s="1"/>
  <c r="U55" i="3"/>
  <c r="V55" i="3" s="1"/>
  <c r="W55" i="3" s="1"/>
  <c r="U59" i="3"/>
  <c r="V59" i="3" s="1"/>
  <c r="W59" i="3" s="1"/>
  <c r="U63" i="3"/>
  <c r="V63" i="3" s="1"/>
  <c r="W63" i="3" s="1"/>
  <c r="U67" i="3"/>
  <c r="V67" i="3" s="1"/>
  <c r="W67" i="3" s="1"/>
  <c r="U74" i="3"/>
  <c r="V74" i="3" s="1"/>
  <c r="W74" i="3" s="1"/>
  <c r="U71" i="3"/>
  <c r="V71" i="3" s="1"/>
  <c r="W71" i="3" s="1"/>
  <c r="U75" i="3"/>
  <c r="V75" i="3" s="1"/>
  <c r="W75" i="3" s="1"/>
  <c r="U79" i="3"/>
  <c r="V79" i="3" s="1"/>
  <c r="W79" i="3" s="1"/>
  <c r="AL79" i="3" s="1"/>
  <c r="U70" i="3"/>
  <c r="V70" i="3" s="1"/>
  <c r="W70" i="3" s="1"/>
  <c r="U34" i="3"/>
  <c r="V34" i="3" s="1"/>
  <c r="W34" i="3" s="1"/>
  <c r="U39" i="3"/>
  <c r="V39" i="3" s="1"/>
  <c r="W39" i="3" s="1"/>
  <c r="AL39" i="3" s="1"/>
  <c r="U44" i="3"/>
  <c r="V44" i="3" s="1"/>
  <c r="W44" i="3" s="1"/>
  <c r="U48" i="3"/>
  <c r="V48" i="3" s="1"/>
  <c r="W48" i="3" s="1"/>
  <c r="AJ48" i="3"/>
  <c r="AK48" i="3" s="1"/>
  <c r="AL48" i="3" s="1"/>
  <c r="U68" i="3"/>
  <c r="V68" i="3" s="1"/>
  <c r="W68" i="3" s="1"/>
  <c r="AL32" i="3"/>
  <c r="AL54" i="3"/>
  <c r="AL62" i="3"/>
  <c r="U33" i="3"/>
  <c r="V33" i="3" s="1"/>
  <c r="W33" i="3" s="1"/>
  <c r="U41" i="3"/>
  <c r="V41" i="3" s="1"/>
  <c r="W41" i="3" s="1"/>
  <c r="AL41" i="3" s="1"/>
  <c r="U49" i="3"/>
  <c r="V49" i="3" s="1"/>
  <c r="W49" i="3" s="1"/>
  <c r="U64" i="3"/>
  <c r="V64" i="3" s="1"/>
  <c r="W64" i="3" s="1"/>
  <c r="U72" i="3"/>
  <c r="V72" i="3" s="1"/>
  <c r="W72" i="3" s="1"/>
  <c r="AL11" i="5"/>
  <c r="AL13" i="5"/>
  <c r="U18" i="5"/>
  <c r="V18" i="5" s="1"/>
  <c r="W18" i="5" s="1"/>
  <c r="U38" i="5"/>
  <c r="V38" i="5" s="1"/>
  <c r="W38" i="5" s="1"/>
  <c r="AL38" i="5" s="1"/>
  <c r="AL34" i="3"/>
  <c r="U38" i="3"/>
  <c r="V38" i="3" s="1"/>
  <c r="W38" i="3" s="1"/>
  <c r="AL78" i="3"/>
  <c r="AL9" i="5"/>
  <c r="U14" i="5"/>
  <c r="V14" i="5" s="1"/>
  <c r="W14" i="5" s="1"/>
  <c r="AL14" i="5" s="1"/>
  <c r="U43" i="3"/>
  <c r="V43" i="3" s="1"/>
  <c r="W43" i="3" s="1"/>
  <c r="AL43" i="3" s="1"/>
  <c r="U47" i="3"/>
  <c r="V47" i="3" s="1"/>
  <c r="W47" i="3" s="1"/>
  <c r="AL47" i="3" s="1"/>
  <c r="AL5" i="5"/>
  <c r="U24" i="5"/>
  <c r="V24" i="5" s="1"/>
  <c r="W24" i="5" s="1"/>
  <c r="U32" i="3"/>
  <c r="V32" i="3" s="1"/>
  <c r="W32" i="3" s="1"/>
  <c r="U40" i="3"/>
  <c r="V40" i="3" s="1"/>
  <c r="W40" i="3" s="1"/>
  <c r="AL40" i="3" s="1"/>
  <c r="U52" i="3"/>
  <c r="V52" i="3" s="1"/>
  <c r="W52" i="3" s="1"/>
  <c r="AJ52" i="3"/>
  <c r="AK52" i="3" s="1"/>
  <c r="AL70" i="3"/>
  <c r="AL73" i="3"/>
  <c r="AL76" i="3"/>
  <c r="AL11" i="4"/>
  <c r="AL13" i="4"/>
  <c r="U6" i="5"/>
  <c r="V6" i="5" s="1"/>
  <c r="W6" i="5" s="1"/>
  <c r="AL18" i="5"/>
  <c r="U33" i="5"/>
  <c r="V33" i="5" s="1"/>
  <c r="W33" i="5" s="1"/>
  <c r="AL33" i="3"/>
  <c r="U37" i="3"/>
  <c r="V37" i="3" s="1"/>
  <c r="W37" i="3" s="1"/>
  <c r="AL37" i="3" s="1"/>
  <c r="U50" i="3"/>
  <c r="V50" i="3" s="1"/>
  <c r="W50" i="3" s="1"/>
  <c r="AL50" i="3" s="1"/>
  <c r="U60" i="3"/>
  <c r="V60" i="3" s="1"/>
  <c r="W60" i="3" s="1"/>
  <c r="AJ60" i="3"/>
  <c r="AK60" i="3" s="1"/>
  <c r="AL60" i="3" s="1"/>
  <c r="AL7" i="4"/>
  <c r="AL9" i="4"/>
  <c r="AL33" i="5"/>
  <c r="AL36" i="5"/>
  <c r="AL38" i="3"/>
  <c r="U46" i="3"/>
  <c r="V46" i="3" s="1"/>
  <c r="W46" i="3" s="1"/>
  <c r="AL46" i="3" s="1"/>
  <c r="AJ68" i="3"/>
  <c r="AK68" i="3" s="1"/>
  <c r="AL68" i="3" s="1"/>
  <c r="AL5" i="4"/>
  <c r="U10" i="4"/>
  <c r="V10" i="4" s="1"/>
  <c r="W10" i="4" s="1"/>
  <c r="AL10" i="4" s="1"/>
  <c r="AL10" i="5"/>
  <c r="AL6" i="5"/>
  <c r="AL22" i="5"/>
  <c r="U36" i="3"/>
  <c r="V36" i="3" s="1"/>
  <c r="W36" i="3" s="1"/>
  <c r="AL36" i="3" s="1"/>
  <c r="U56" i="3"/>
  <c r="V56" i="3" s="1"/>
  <c r="W56" i="3" s="1"/>
  <c r="AL14" i="4"/>
  <c r="AL15" i="5"/>
  <c r="AL17" i="5"/>
  <c r="AL23" i="5"/>
  <c r="AL37" i="5"/>
  <c r="AJ58" i="3"/>
  <c r="AK58" i="3" s="1"/>
  <c r="AL58" i="3" s="1"/>
  <c r="AJ66" i="3"/>
  <c r="AK66" i="3" s="1"/>
  <c r="AL66" i="3" s="1"/>
  <c r="AJ74" i="3"/>
  <c r="AK74" i="3" s="1"/>
  <c r="AL74" i="3" s="1"/>
  <c r="AL34" i="5"/>
  <c r="AJ49" i="3"/>
  <c r="AK49" i="3" s="1"/>
  <c r="AJ55" i="3"/>
  <c r="AK55" i="3" s="1"/>
  <c r="AL55" i="3" s="1"/>
  <c r="AJ63" i="3"/>
  <c r="AK63" i="3" s="1"/>
  <c r="AL63" i="3" s="1"/>
  <c r="AJ71" i="3"/>
  <c r="AK71" i="3" s="1"/>
  <c r="AL31" i="5"/>
  <c r="U40" i="5"/>
  <c r="V40" i="5" s="1"/>
  <c r="W40" i="5" s="1"/>
  <c r="AL40" i="5" s="1"/>
  <c r="AL24" i="5"/>
  <c r="AJ45" i="3"/>
  <c r="AK45" i="3" s="1"/>
  <c r="AJ51" i="3"/>
  <c r="AK51" i="3" s="1"/>
  <c r="AJ59" i="3"/>
  <c r="AK59" i="3" s="1"/>
  <c r="AL59" i="3" s="1"/>
  <c r="AJ67" i="3"/>
  <c r="AK67" i="3" s="1"/>
  <c r="AL67" i="3" s="1"/>
  <c r="AJ75" i="3"/>
  <c r="AK75" i="3" s="1"/>
  <c r="AL75" i="3" s="1"/>
  <c r="AL21" i="5"/>
  <c r="AL35" i="5"/>
  <c r="AL41" i="5"/>
  <c r="AJ44" i="3"/>
  <c r="AK44" i="3" s="1"/>
  <c r="AL44" i="3" s="1"/>
  <c r="AJ56" i="3"/>
  <c r="AK56" i="3" s="1"/>
  <c r="AJ64" i="3"/>
  <c r="AK64" i="3" s="1"/>
  <c r="AJ72" i="3"/>
  <c r="AK72" i="3" s="1"/>
  <c r="AL32" i="5"/>
  <c r="U39" i="5"/>
  <c r="V39" i="5" s="1"/>
  <c r="W39" i="5" s="1"/>
  <c r="AL39" i="5" s="1"/>
  <c r="AL45" i="3" l="1"/>
  <c r="AL77" i="3"/>
  <c r="AL71" i="3"/>
  <c r="AL72" i="3"/>
  <c r="AL51" i="3"/>
  <c r="AL52" i="3"/>
  <c r="AL42" i="3"/>
  <c r="AL64" i="3"/>
  <c r="AL56" i="3"/>
  <c r="AL49" i="3"/>
</calcChain>
</file>

<file path=xl/sharedStrings.xml><?xml version="1.0" encoding="utf-8"?>
<sst xmlns="http://schemas.openxmlformats.org/spreadsheetml/2006/main" count="2683" uniqueCount="447">
  <si>
    <t>N°</t>
  </si>
  <si>
    <t>Nombre</t>
  </si>
  <si>
    <t>DNI</t>
  </si>
  <si>
    <t>Género</t>
  </si>
  <si>
    <t>Edad</t>
  </si>
  <si>
    <t>Institución</t>
  </si>
  <si>
    <t>Cargo</t>
  </si>
  <si>
    <t>Sector público</t>
  </si>
  <si>
    <t>Departamento de procedencia</t>
  </si>
  <si>
    <t>Pueblo Indígena</t>
  </si>
  <si>
    <t>Correo electrónico</t>
  </si>
  <si>
    <t>Asistencia</t>
  </si>
  <si>
    <t>¿Cumplió con el criterio de asistencia?</t>
  </si>
  <si>
    <t>Nota examen de entrada</t>
  </si>
  <si>
    <t>Foros</t>
  </si>
  <si>
    <t xml:space="preserve">Nota de Examen Final </t>
  </si>
  <si>
    <t>Nota final</t>
  </si>
  <si>
    <t>¿Calificación aprobatoria?</t>
  </si>
  <si>
    <t>Persona capacitada</t>
  </si>
  <si>
    <t>15-29 años</t>
  </si>
  <si>
    <t>30 años a más</t>
  </si>
  <si>
    <t>Total</t>
  </si>
  <si>
    <t>%</t>
  </si>
  <si>
    <t>Foro 1</t>
  </si>
  <si>
    <t>Foro 2</t>
  </si>
  <si>
    <t>Foro 3</t>
  </si>
  <si>
    <t>Foro 4</t>
  </si>
  <si>
    <t>Foro 5</t>
  </si>
  <si>
    <t>Promedio (F 1 al F5 y F8)</t>
  </si>
  <si>
    <t>Foro 6</t>
  </si>
  <si>
    <t>Foro 7</t>
  </si>
  <si>
    <t>Promedio (F6 y F7)</t>
  </si>
  <si>
    <t>Foro 8</t>
  </si>
  <si>
    <t>Femenino</t>
  </si>
  <si>
    <t>X</t>
  </si>
  <si>
    <t>Pontificia Universidad Católica Del Perú</t>
  </si>
  <si>
    <t>Estudiante</t>
  </si>
  <si>
    <t>No</t>
  </si>
  <si>
    <t>Lima Metropolitana</t>
  </si>
  <si>
    <t>NA</t>
  </si>
  <si>
    <t>Soto Escobar, Adriana Rebeca</t>
  </si>
  <si>
    <t>zapata_escobar@hotmail.com</t>
  </si>
  <si>
    <t>Camacho Terrel, Leila Marisela</t>
  </si>
  <si>
    <t>leilact_14@hotmail.com</t>
  </si>
  <si>
    <t>Odar Palacios, Darlene Alyson</t>
  </si>
  <si>
    <t>alysonodar2000@hotmail.com</t>
  </si>
  <si>
    <t>Camargo Piñan, Florangel Ximena</t>
  </si>
  <si>
    <t>ximenacamargo60@gmail.com</t>
  </si>
  <si>
    <t>Masculino</t>
  </si>
  <si>
    <t>Huamani Ortiz, Alexander Fidel</t>
  </si>
  <si>
    <t>alexnio159357@gmail.com</t>
  </si>
  <si>
    <t>Muñoz Espinoza, Liana Madeley</t>
  </si>
  <si>
    <t>lianamadeley141101@gmail.com</t>
  </si>
  <si>
    <t>Cubas Cuadros, Christian Eduardo</t>
  </si>
  <si>
    <t>christiancubas373@gmail.com</t>
  </si>
  <si>
    <t>Aquino Dianderas, Lucero Mia</t>
  </si>
  <si>
    <t>luceromia2001@hotmail.com</t>
  </si>
  <si>
    <t>Vizcarra Lizarbe, Sebastian Guillermo</t>
  </si>
  <si>
    <t>sebastianvizcarra82@hotmail.com</t>
  </si>
  <si>
    <t>Vidal Ramirez, Sebastian Alonso</t>
  </si>
  <si>
    <t>Pontificia Universidad Catolica Del Peru</t>
  </si>
  <si>
    <t>sebasdie@gmail.com</t>
  </si>
  <si>
    <t>Universidad Del Pacífico</t>
  </si>
  <si>
    <t>Quechuas</t>
  </si>
  <si>
    <t>Chucon Cure, Nayely Amelia</t>
  </si>
  <si>
    <t>gremju@hotmail.com</t>
  </si>
  <si>
    <t>Pila Thaquima, Susan Yanet</t>
  </si>
  <si>
    <t>ccus.susan.pila@gmail.com</t>
  </si>
  <si>
    <t>Bedia Cruz, Leslie Mariana</t>
  </si>
  <si>
    <t>No especificó</t>
  </si>
  <si>
    <t>lesliemarianabc@gmail.com</t>
  </si>
  <si>
    <t>Terrones Guevara, Sofia Teresita</t>
  </si>
  <si>
    <t>sofitere23@gmail.com</t>
  </si>
  <si>
    <t>Ramos Suazo, Valkiria Estrella</t>
  </si>
  <si>
    <t>valkiria.ramos505@gmail.com</t>
  </si>
  <si>
    <t>Cotera Flores, Alejandra Lucia</t>
  </si>
  <si>
    <t>alelu2004alcf@gmail.com</t>
  </si>
  <si>
    <t>Oquendo Escarcena, Cintya Rubi</t>
  </si>
  <si>
    <t>74651684</t>
  </si>
  <si>
    <t>Universidad Nacional De San Antonio Abad Del Cusco</t>
  </si>
  <si>
    <t>Cusco</t>
  </si>
  <si>
    <t>rubioquendo08@gmail.com</t>
  </si>
  <si>
    <t>Universidad Nacional Agraria La Molina</t>
  </si>
  <si>
    <t>Universidad De Lima</t>
  </si>
  <si>
    <t>Vivanco Lucana, Mariela</t>
  </si>
  <si>
    <t>70322198</t>
  </si>
  <si>
    <t>Universidad Andina Del Cusco</t>
  </si>
  <si>
    <t>maryyy11@hotmail.com</t>
  </si>
  <si>
    <t>Chaparro Elguera, Ruby Azucena</t>
  </si>
  <si>
    <t>73952249</t>
  </si>
  <si>
    <t>chikinkira29@hotmail.es</t>
  </si>
  <si>
    <t>Universidad Nacional Mayor De San Marcos</t>
  </si>
  <si>
    <t>Universidad Nacional De Ucayali</t>
  </si>
  <si>
    <t>Ucayali</t>
  </si>
  <si>
    <t>Universidad Privada Del Norte</t>
  </si>
  <si>
    <t>Atayupanqui Bejar, Lucero</t>
  </si>
  <si>
    <t>72383723</t>
  </si>
  <si>
    <t>Universidad Continental</t>
  </si>
  <si>
    <t>abejarlucero@gmail.com</t>
  </si>
  <si>
    <t>Zegarra Fuentes, Valeria Andrea</t>
  </si>
  <si>
    <t>Universidad Del Pacifico</t>
  </si>
  <si>
    <t>vzegarra21@gmail.com</t>
  </si>
  <si>
    <t>Basilio Cabrera, Adrian Vadick</t>
  </si>
  <si>
    <t>72238821</t>
  </si>
  <si>
    <t>vadick1111once@gmail.com</t>
  </si>
  <si>
    <t>Ortiz Zapata, Dante André</t>
  </si>
  <si>
    <t>72781960</t>
  </si>
  <si>
    <t>andreortizzapata@gmail.com</t>
  </si>
  <si>
    <t>Marina Del Aguila, Kessia Fernanda</t>
  </si>
  <si>
    <t>73752676</t>
  </si>
  <si>
    <t>kessiafernanda06@gmail.com</t>
  </si>
  <si>
    <t>Cardama Freitas, Hillary Nohelia</t>
  </si>
  <si>
    <t>Universidad Nacional De La Amazonía Peruana</t>
  </si>
  <si>
    <t>Loreto</t>
  </si>
  <si>
    <t>hillaryr5cardama@gmail.com</t>
  </si>
  <si>
    <t>Universidad Nacional De La Amazonia Peruana</t>
  </si>
  <si>
    <t>Grados Pinto, Daniela Nicole</t>
  </si>
  <si>
    <t>Universidad San Ignacio De Loyola</t>
  </si>
  <si>
    <t>danielaa.grados@gmail.com</t>
  </si>
  <si>
    <t>Aroni Huamani, Efrain</t>
  </si>
  <si>
    <t>77287255</t>
  </si>
  <si>
    <t>174279@unsaac.edu.pe</t>
  </si>
  <si>
    <t>Vásquez Cusicuna, Giuseppe Jair</t>
  </si>
  <si>
    <t>73193182</t>
  </si>
  <si>
    <t>154431@unsaac.edu.pe</t>
  </si>
  <si>
    <t>Torres Huaman, Diana</t>
  </si>
  <si>
    <t>75206120</t>
  </si>
  <si>
    <t>dianatorres0018@gmail.com</t>
  </si>
  <si>
    <t>Calla Apucusi, Guianina Sheryl</t>
  </si>
  <si>
    <t>72404530</t>
  </si>
  <si>
    <t>Universidad Tecnológica De Los Andes -Cusco</t>
  </si>
  <si>
    <t>guiani.sheryl@gmail.com</t>
  </si>
  <si>
    <t>Universidad Cesar Vallejo</t>
  </si>
  <si>
    <t>Universidad Peruana De Ciencias Aplicadas</t>
  </si>
  <si>
    <t>Prefiero no indicarlo</t>
  </si>
  <si>
    <t>Universidad Nacional San Antonio Abad Del Cusco</t>
  </si>
  <si>
    <t>Melendez Barrantes, Roland Hingler</t>
  </si>
  <si>
    <t>61201927</t>
  </si>
  <si>
    <t>hingler.melendz10@gmail.com</t>
  </si>
  <si>
    <t>Ojeda Ormachea, Benjamin Jharol</t>
  </si>
  <si>
    <t>76958706</t>
  </si>
  <si>
    <t>Universidad Nacional Del San Antonio De Abad Del Cusco</t>
  </si>
  <si>
    <t>215095@unsaac.edu.pe</t>
  </si>
  <si>
    <t>Salazar Rojas, Maria</t>
  </si>
  <si>
    <t>73414129</t>
  </si>
  <si>
    <t>mfsaro29@gmail.com</t>
  </si>
  <si>
    <t>Gutierrez Huañec, Milene</t>
  </si>
  <si>
    <t>72038748</t>
  </si>
  <si>
    <t>milene25gh@gmail.com</t>
  </si>
  <si>
    <t>Diaz Lopez, Rodrigo Wilfredo</t>
  </si>
  <si>
    <t>rodrigo.diaz3@unmsm.edu.pe</t>
  </si>
  <si>
    <t>Lezama Chacon, George Frantz</t>
  </si>
  <si>
    <t>74363496</t>
  </si>
  <si>
    <t>Universidad Andina Del Cusco - Filial Puerto Maldonado</t>
  </si>
  <si>
    <t>Madre de Dios</t>
  </si>
  <si>
    <t>georgeflc18@gmail.com</t>
  </si>
  <si>
    <t>Samaniego Laura, Leslie Valeria</t>
  </si>
  <si>
    <t>vxlsxm@gmail.com</t>
  </si>
  <si>
    <t>Gamarra Briceño, Jair Daniel</t>
  </si>
  <si>
    <t>jair.gamarra@unmsm.edu.pe</t>
  </si>
  <si>
    <t>Universidad Nacional Amazónica De Madre De Dios</t>
  </si>
  <si>
    <t>Navarro Llontop, Milagros Del Rosario</t>
  </si>
  <si>
    <t>Kukama Kukamiria</t>
  </si>
  <si>
    <t>milagrosnavarrollontop@gmail.com</t>
  </si>
  <si>
    <t>Bardales Bosmediano, Jefferson Aramis</t>
  </si>
  <si>
    <t>Universidad Nacional De La Amazonía Peruana - Unap</t>
  </si>
  <si>
    <t>jear.barbos@gmail.com</t>
  </si>
  <si>
    <t>Muñoz Fernandez, Vanessa Jhasmin</t>
  </si>
  <si>
    <t>75898461</t>
  </si>
  <si>
    <t>vanessajhasminm@gmail.com</t>
  </si>
  <si>
    <t>Timaná Del Rosario, Aldair Alexander</t>
  </si>
  <si>
    <t>75652806</t>
  </si>
  <si>
    <t>aldair.12tm@gmail.com</t>
  </si>
  <si>
    <t>Hernandez Landa, Jason Fabrizio</t>
  </si>
  <si>
    <t>Universidad Tecnológica Del Perú</t>
  </si>
  <si>
    <t>jasonhernandezlanda23@gmail.com</t>
  </si>
  <si>
    <t>Tarraga Puma, Angela</t>
  </si>
  <si>
    <t>72948146</t>
  </si>
  <si>
    <t>192185@unsaac.edu.pe</t>
  </si>
  <si>
    <t>Antezana Barragan, Yogayda Keyvenith</t>
  </si>
  <si>
    <t>73744835</t>
  </si>
  <si>
    <t>yantezana22@unamad.edu.pe</t>
  </si>
  <si>
    <t>Esquivel Maiz, Naomi</t>
  </si>
  <si>
    <t>76632633</t>
  </si>
  <si>
    <t>naomiesma@gmail.com</t>
  </si>
  <si>
    <t>Ttito Rado, Karen</t>
  </si>
  <si>
    <t>karenrado0916@gmail.com</t>
  </si>
  <si>
    <t>Meza Lopez, Javier Pedro</t>
  </si>
  <si>
    <t>75461538</t>
  </si>
  <si>
    <t>javiermezalopez07@gmail.com</t>
  </si>
  <si>
    <t>Guillen Cortez, Dayana</t>
  </si>
  <si>
    <t>90565331</t>
  </si>
  <si>
    <t>dayana.guillen.cortez@gmail.com</t>
  </si>
  <si>
    <t>Espinoza Ramirez, Nelly Yuliana</t>
  </si>
  <si>
    <t>72965982</t>
  </si>
  <si>
    <t>espinozaramireznelly01@gmail.com</t>
  </si>
  <si>
    <t>Quispe Aymachoque, Marcia Pamela</t>
  </si>
  <si>
    <t>72427612</t>
  </si>
  <si>
    <t>Universidad Continental - Universidad Nacional De San Antonio Abad Del Cusco</t>
  </si>
  <si>
    <t>200156@unsaac.edu.pe</t>
  </si>
  <si>
    <t>Crispin Guizada, Shallom Karen</t>
  </si>
  <si>
    <t>71048940</t>
  </si>
  <si>
    <t>shalomkarencrispin@gmail.com</t>
  </si>
  <si>
    <t>Machado Pérez, Denise Carly</t>
  </si>
  <si>
    <t>71627113</t>
  </si>
  <si>
    <t>machado.perez.carly@gmail.com</t>
  </si>
  <si>
    <t>Huaman Laura, Maikel Pablo</t>
  </si>
  <si>
    <t>76263790</t>
  </si>
  <si>
    <t>76263790@continental.edu.pe</t>
  </si>
  <si>
    <t>Meza Mays, Abbygail Denisse</t>
  </si>
  <si>
    <t>76773224</t>
  </si>
  <si>
    <t>abbygailmeza@gmail.com</t>
  </si>
  <si>
    <t>Timoteo Laguna, Tomás</t>
  </si>
  <si>
    <t>tomastlaguna@gmail.com</t>
  </si>
  <si>
    <t>Tito Benavente, Erika</t>
  </si>
  <si>
    <t>75728005</t>
  </si>
  <si>
    <t>erikatitobenavente@gmail.com</t>
  </si>
  <si>
    <t>Meza Sarmiento, Natalya</t>
  </si>
  <si>
    <t>natalyamezasar@gmail.com</t>
  </si>
  <si>
    <t>Lobo Zumaeta, Laura Judith</t>
  </si>
  <si>
    <t>73521896</t>
  </si>
  <si>
    <t>laura.lobo305@gmail.com</t>
  </si>
  <si>
    <t>Sandi Panduro, Susan Linsay</t>
  </si>
  <si>
    <t>Universidad Científica Del Perú</t>
  </si>
  <si>
    <t>Urarina</t>
  </si>
  <si>
    <t>susan01sandi@gmail.com</t>
  </si>
  <si>
    <t>Belizario Ferrel, Carla Pilar</t>
  </si>
  <si>
    <t>74310118</t>
  </si>
  <si>
    <t>cbelizariof@unamad.edu.pe</t>
  </si>
  <si>
    <t>Huaman Ojeda, Wilian Josep</t>
  </si>
  <si>
    <t>74049231</t>
  </si>
  <si>
    <t>170538@unsaac.edu.pe</t>
  </si>
  <si>
    <t>Pezo Tong, Ivana Fiorella</t>
  </si>
  <si>
    <t>ivana.pezo.ifpt@gmail.com</t>
  </si>
  <si>
    <t>Ramirez Pinedo, Pedro Golber</t>
  </si>
  <si>
    <t>golberzpier@gmail.com</t>
  </si>
  <si>
    <t>Reyna Fasabi, Sandra Magaly</t>
  </si>
  <si>
    <t>Matses</t>
  </si>
  <si>
    <t>samdrareyna784@gmail.com</t>
  </si>
  <si>
    <t>Universidad Tecnológica De Los Andes</t>
  </si>
  <si>
    <t>Guerra Sanchez, Kassandra</t>
  </si>
  <si>
    <t>gkassandra249@gmail.com</t>
  </si>
  <si>
    <t>Flores Rios, Alison Luana</t>
  </si>
  <si>
    <t>alison.flores230701@gmail.com</t>
  </si>
  <si>
    <t>Davila Asenjo, Mary Milagros</t>
  </si>
  <si>
    <t>73789400</t>
  </si>
  <si>
    <t>marimilagroscny@gmail.com</t>
  </si>
  <si>
    <t>Lozano Yalta, Fernando Estephano</t>
  </si>
  <si>
    <t>fernandolozano609@gmail.com</t>
  </si>
  <si>
    <t>Escalante Quiñones, George Eufemio</t>
  </si>
  <si>
    <t>73828307</t>
  </si>
  <si>
    <t>73828307@continental.edu.pe</t>
  </si>
  <si>
    <t>Ríos Díaz, Genaro</t>
  </si>
  <si>
    <t>genaroriosd@gmail.com</t>
  </si>
  <si>
    <t>Chuquitapa Checcori, Evelyn</t>
  </si>
  <si>
    <t>73017342</t>
  </si>
  <si>
    <t>204678@unsaac.edu.pe</t>
  </si>
  <si>
    <t>Baca Paredes, Martín Jair</t>
  </si>
  <si>
    <t>71447611</t>
  </si>
  <si>
    <t>tim.kyle.99@gmail.com</t>
  </si>
  <si>
    <t>Reyna Pizango, Alexia Lucia</t>
  </si>
  <si>
    <t>alexialuciareynapizango@gmail.com</t>
  </si>
  <si>
    <t>Vela Melendez, Ricky Freddy</t>
  </si>
  <si>
    <t>updateonfire@gmail.com</t>
  </si>
  <si>
    <t>Huillca Esquivel, Adan</t>
  </si>
  <si>
    <t>74687784</t>
  </si>
  <si>
    <t>Universidad Andina Del Cusco - Filial Sicuani</t>
  </si>
  <si>
    <t>esquivel1236@outlook.com</t>
  </si>
  <si>
    <t>Salas Silva, Jose Andres</t>
  </si>
  <si>
    <t>Universidad Científica Del Sur</t>
  </si>
  <si>
    <t>100074019@cientifica.edu.pe</t>
  </si>
  <si>
    <t>Carpio Montesinos, Johan Fabrizzio</t>
  </si>
  <si>
    <t>74171265</t>
  </si>
  <si>
    <t>74171265@continental.edu.pe</t>
  </si>
  <si>
    <t>Lozano Angulo, José Luis</t>
  </si>
  <si>
    <t>lozanoangulojoseluis@gmail.com</t>
  </si>
  <si>
    <t>Hernandez Rosales, Eliane Karina</t>
  </si>
  <si>
    <t>72237423</t>
  </si>
  <si>
    <t>todomiya04@gmail.com</t>
  </si>
  <si>
    <t>Lozada Rivera, Fatima Beatriz</t>
  </si>
  <si>
    <t>fatimalozadar@gmail.com</t>
  </si>
  <si>
    <t>Valdivieso Calderón, Rafaela Claudia</t>
  </si>
  <si>
    <t>rc.valdiviesoc@alum.up.edu.pe</t>
  </si>
  <si>
    <t>Choquecondo Medrano, Shakira Nohelia</t>
  </si>
  <si>
    <t>78374998</t>
  </si>
  <si>
    <t>Universidad Nacional Amazonica Madre De Dios</t>
  </si>
  <si>
    <t>noheliamedrano352@gmail.com</t>
  </si>
  <si>
    <t>Barreda Alegre, Yarmeli Melissa</t>
  </si>
  <si>
    <t>74251265</t>
  </si>
  <si>
    <t>yarmelib@gmail.com</t>
  </si>
  <si>
    <t>Quineche Martínez, Paula Vanessa</t>
  </si>
  <si>
    <t>73373816</t>
  </si>
  <si>
    <t>vanepaki@gmail.com</t>
  </si>
  <si>
    <t>Chuquisaca Loaiza, Thalia Keiko</t>
  </si>
  <si>
    <t>74205335</t>
  </si>
  <si>
    <t>193815@unsaac.edu.pe</t>
  </si>
  <si>
    <t>Rodríguez Flores, Cesia Winy</t>
  </si>
  <si>
    <t>75232880</t>
  </si>
  <si>
    <t>cesiawinyrodriguezflores@gmail.com</t>
  </si>
  <si>
    <t>Flores Huaman, Paola Dalia</t>
  </si>
  <si>
    <t>76537529</t>
  </si>
  <si>
    <t>paolaflor.2003@gmail.com</t>
  </si>
  <si>
    <t>Villanueva Flores, Andrea Francinne</t>
  </si>
  <si>
    <t>73006610</t>
  </si>
  <si>
    <t>andreafrancinne@gmail.com</t>
  </si>
  <si>
    <t>Huancapaza Flores, Maricruz</t>
  </si>
  <si>
    <t>76157390</t>
  </si>
  <si>
    <t>maricruzhuancapaza7@gmail.com</t>
  </si>
  <si>
    <t>Lavajos Callo, Fiorela</t>
  </si>
  <si>
    <t>76039928</t>
  </si>
  <si>
    <t>Universidad Nacional Amazònica De Madre De Dios</t>
  </si>
  <si>
    <t>lavajossiempre@gmail.com</t>
  </si>
  <si>
    <t>Inuma Pareja, Astrid Roxana</t>
  </si>
  <si>
    <t>44045248</t>
  </si>
  <si>
    <t>Universidad Andina Del Cusco-Filial Puerto Maldonado</t>
  </si>
  <si>
    <t>astridinuma889@gmail.com</t>
  </si>
  <si>
    <t>Chumbe Puyo, Fernando Adolfo</t>
  </si>
  <si>
    <t>m10fernando99@gmail.com</t>
  </si>
  <si>
    <t>Mozombite Ortega, Greysi Melissa</t>
  </si>
  <si>
    <t>melissamozombite69@gmail.com</t>
  </si>
  <si>
    <t>Paucar Huaman, Kathia Esther</t>
  </si>
  <si>
    <t>75144557</t>
  </si>
  <si>
    <t>Universidad Tecnologica De Los Andes</t>
  </si>
  <si>
    <t>201713314a@utea.edu.pe</t>
  </si>
  <si>
    <t>Amaro Carbajal, Yulisa</t>
  </si>
  <si>
    <t>73775334</t>
  </si>
  <si>
    <t>73775334@continental.edu.pe</t>
  </si>
  <si>
    <t>Espinoza Fabian, Ray Adan</t>
  </si>
  <si>
    <t>74946650</t>
  </si>
  <si>
    <t>184374@unsaac.edu.pe</t>
  </si>
  <si>
    <t>Maldonado Zumaeta, Zinder Dominike</t>
  </si>
  <si>
    <t>zindersita1@gmail.com</t>
  </si>
  <si>
    <t>Montalvo Ramirez, Nhedaly Millet</t>
  </si>
  <si>
    <t>76074295</t>
  </si>
  <si>
    <t>milletmontalvoramirez17@gmail.com</t>
  </si>
  <si>
    <t>Angulo Quino, Renzo Victor</t>
  </si>
  <si>
    <t>75672503</t>
  </si>
  <si>
    <t>prionomcd@gmail.com</t>
  </si>
  <si>
    <t>Espinoza Cotito, María Paula Wilma</t>
  </si>
  <si>
    <t>mpespinozacotito@gmail.com</t>
  </si>
  <si>
    <t>Ramirez Perez, Astrid Danae</t>
  </si>
  <si>
    <t>72228978</t>
  </si>
  <si>
    <t>astrid20ramirez@gmail.com</t>
  </si>
  <si>
    <t>Universidad San Martín De Porres</t>
  </si>
  <si>
    <t>Tamani Yaicate, Luis Miguel</t>
  </si>
  <si>
    <t>tamaniyaicatem@gmail.com</t>
  </si>
  <si>
    <t>Bautista Nuñez, Johanes Isidro</t>
  </si>
  <si>
    <t>johanesi2002@gmail.com</t>
  </si>
  <si>
    <t>Jimenez Giraldo, Stivhen Daniel</t>
  </si>
  <si>
    <t>75844873</t>
  </si>
  <si>
    <t>stivhen123report@gmail.com</t>
  </si>
  <si>
    <t>Yucra Ferro, Eddwar Harold</t>
  </si>
  <si>
    <t>72950312</t>
  </si>
  <si>
    <t>yucraferroeddwar@gmail.com</t>
  </si>
  <si>
    <t>Rodriguez Torres, Patrick Ibrahin</t>
  </si>
  <si>
    <t>72840454</t>
  </si>
  <si>
    <t>Universidad Nacional De Ucayalí</t>
  </si>
  <si>
    <t>rtpatrick517@gmail.com</t>
  </si>
  <si>
    <t>Chumbe Ceopa, Demi Xiosmi</t>
  </si>
  <si>
    <t>72003775</t>
  </si>
  <si>
    <t>demichumbe@gmail.com</t>
  </si>
  <si>
    <t>Universidad Nacional Amazónica Madre De Dios</t>
  </si>
  <si>
    <t>Llaury Chacón, Médali</t>
  </si>
  <si>
    <t>llaumedali@gmail.com</t>
  </si>
  <si>
    <t>Cruzado Carranza, Mirian</t>
  </si>
  <si>
    <t>48689250</t>
  </si>
  <si>
    <t>mcruzadocarranza28@gmail.com</t>
  </si>
  <si>
    <t>Gamarra Jaimes Ramirez, Ximena Isabel</t>
  </si>
  <si>
    <t>ximenagamarra100.jaimes@gmail.com</t>
  </si>
  <si>
    <t>Moreno Shuña, Richard Paolo</t>
  </si>
  <si>
    <t>72219924</t>
  </si>
  <si>
    <t>Amahuaca</t>
  </si>
  <si>
    <t>rmorenos18-2dc@unamad.edu.pe</t>
  </si>
  <si>
    <t>Halanocca Joachin, Brendaly</t>
  </si>
  <si>
    <t>73583026</t>
  </si>
  <si>
    <t>b.hjoachin@gmail.com</t>
  </si>
  <si>
    <t>Odicio Guevara, Manuel Eli</t>
  </si>
  <si>
    <t>modicio@sernanp.gob.pe</t>
  </si>
  <si>
    <t>Mamani Condori, Katerine</t>
  </si>
  <si>
    <t>76125049</t>
  </si>
  <si>
    <t>katerinemamani159@gmail.com</t>
  </si>
  <si>
    <t>Selección</t>
  </si>
  <si>
    <t>Carrera</t>
  </si>
  <si>
    <t>Apto</t>
  </si>
  <si>
    <t>Derecho</t>
  </si>
  <si>
    <t>Backup</t>
  </si>
  <si>
    <t>Sí</t>
  </si>
  <si>
    <t>17.33</t>
  </si>
  <si>
    <t>19.00</t>
  </si>
  <si>
    <t>18.37</t>
  </si>
  <si>
    <t>18.00</t>
  </si>
  <si>
    <t>16.50</t>
  </si>
  <si>
    <t>18.30</t>
  </si>
  <si>
    <t>18.58</t>
  </si>
  <si>
    <t>19.50</t>
  </si>
  <si>
    <t>18.25</t>
  </si>
  <si>
    <t>17.67</t>
  </si>
  <si>
    <t>17.93</t>
  </si>
  <si>
    <t>18.17</t>
  </si>
  <si>
    <t>17.50</t>
  </si>
  <si>
    <t>18.33</t>
  </si>
  <si>
    <t>18.50</t>
  </si>
  <si>
    <t>17.87</t>
  </si>
  <si>
    <t>16.25</t>
  </si>
  <si>
    <t>17.85</t>
  </si>
  <si>
    <t>17.17</t>
  </si>
  <si>
    <t>17.83</t>
  </si>
  <si>
    <t>17.80</t>
  </si>
  <si>
    <t>17.58</t>
  </si>
  <si>
    <t>15.75</t>
  </si>
  <si>
    <t>17.77</t>
  </si>
  <si>
    <t>17.73</t>
  </si>
  <si>
    <t>16.00</t>
  </si>
  <si>
    <t>17.00</t>
  </si>
  <si>
    <t>17.70</t>
  </si>
  <si>
    <t>17.60</t>
  </si>
  <si>
    <t>18.83</t>
  </si>
  <si>
    <t>13.50</t>
  </si>
  <si>
    <t>17.57</t>
  </si>
  <si>
    <t>15.58</t>
  </si>
  <si>
    <t>17.52</t>
  </si>
  <si>
    <t>17.43</t>
  </si>
  <si>
    <t>17.40</t>
  </si>
  <si>
    <t>16.17</t>
  </si>
  <si>
    <t>17.38</t>
  </si>
  <si>
    <t>16.83</t>
  </si>
  <si>
    <t>17.37</t>
  </si>
  <si>
    <t>17.75</t>
  </si>
  <si>
    <t>15.00</t>
  </si>
  <si>
    <t>17.35</t>
  </si>
  <si>
    <t>17.30</t>
  </si>
  <si>
    <t>17.27</t>
  </si>
  <si>
    <t>17.23</t>
  </si>
  <si>
    <t xml:space="preserve">Economía </t>
  </si>
  <si>
    <t>Antropología</t>
  </si>
  <si>
    <t xml:space="preserve">Ingenieria Geológica </t>
  </si>
  <si>
    <t>Ingeniera industrial</t>
  </si>
  <si>
    <t>Ingeniería en Gestión Ambiental</t>
  </si>
  <si>
    <t>Ingeniería en Ecología de Bosques Tropicales</t>
  </si>
  <si>
    <t>Negocios Internacionales y Turismo</t>
  </si>
  <si>
    <t>Ingeniería en Ciencias Forestales</t>
  </si>
  <si>
    <t>Ingeniería Forestal</t>
  </si>
  <si>
    <t>Ciencias Forestales</t>
  </si>
  <si>
    <t>Derecho y Ciencias Políticas</t>
  </si>
  <si>
    <t>Ingeniera Forestal</t>
  </si>
  <si>
    <t>Nota de Examen Final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</si>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</sst>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\.mm"/>
  </numFmts>
  <fonts count="12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u/>
      <sz val="12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u/>
      <sz val="12"/>
      <color rgb="FF000000"/>
      <name val="Calibri"/>
    </font>
    <font>
      <b/>
      <u/>
      <sz val="12"/>
      <color rgb="FF000000"/>
      <name val="Calibri"/>
    </font>
    <font>
      <b/>
      <u/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9" fontId="4" fillId="0" borderId="7" xfId="0" applyNumberFormat="1" applyFont="1" applyBorder="1" applyAlignment="1">
      <alignment horizontal="center"/>
    </xf>
    <xf numFmtId="2" fontId="4" fillId="0" borderId="7" xfId="0" applyNumberFormat="1" applyFont="1" applyBorder="1"/>
    <xf numFmtId="0" fontId="4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9" fontId="4" fillId="2" borderId="8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165" fontId="4" fillId="2" borderId="8" xfId="0" applyNumberFormat="1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/>
    <xf numFmtId="9" fontId="4" fillId="3" borderId="7" xfId="0" applyNumberFormat="1" applyFont="1" applyFill="1" applyBorder="1" applyAlignment="1">
      <alignment horizontal="center"/>
    </xf>
    <xf numFmtId="2" fontId="4" fillId="3" borderId="7" xfId="0" applyNumberFormat="1" applyFont="1" applyFill="1" applyBorder="1"/>
    <xf numFmtId="0" fontId="4" fillId="4" borderId="7" xfId="0" applyFont="1" applyFill="1" applyBorder="1" applyAlignment="1">
      <alignment horizontal="center"/>
    </xf>
    <xf numFmtId="0" fontId="4" fillId="4" borderId="7" xfId="0" applyFont="1" applyFill="1" applyBorder="1"/>
    <xf numFmtId="9" fontId="4" fillId="4" borderId="7" xfId="0" applyNumberFormat="1" applyFont="1" applyFill="1" applyBorder="1" applyAlignment="1">
      <alignment horizontal="center"/>
    </xf>
    <xf numFmtId="2" fontId="4" fillId="4" borderId="7" xfId="0" applyNumberFormat="1" applyFont="1" applyFill="1" applyBorder="1"/>
    <xf numFmtId="0" fontId="8" fillId="4" borderId="7" xfId="0" applyFont="1" applyFill="1" applyBorder="1" applyAlignment="1">
      <alignment horizontal="center"/>
    </xf>
    <xf numFmtId="0" fontId="8" fillId="4" borderId="3" xfId="0" applyFont="1" applyFill="1" applyBorder="1" applyAlignment="1"/>
    <xf numFmtId="0" fontId="8" fillId="4" borderId="3" xfId="0" applyFont="1" applyFill="1" applyBorder="1" applyAlignment="1">
      <alignment horizontal="center"/>
    </xf>
    <xf numFmtId="9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right"/>
    </xf>
    <xf numFmtId="2" fontId="8" fillId="4" borderId="3" xfId="0" applyNumberFormat="1" applyFont="1" applyFill="1" applyBorder="1" applyAlignment="1">
      <alignment horizontal="right"/>
    </xf>
    <xf numFmtId="0" fontId="4" fillId="5" borderId="7" xfId="0" applyFont="1" applyFill="1" applyBorder="1" applyAlignment="1">
      <alignment horizontal="center"/>
    </xf>
    <xf numFmtId="0" fontId="4" fillId="5" borderId="7" xfId="0" applyFont="1" applyFill="1" applyBorder="1"/>
    <xf numFmtId="9" fontId="4" fillId="5" borderId="7" xfId="0" applyNumberFormat="1" applyFont="1" applyFill="1" applyBorder="1" applyAlignment="1">
      <alignment horizontal="center"/>
    </xf>
    <xf numFmtId="2" fontId="4" fillId="5" borderId="7" xfId="0" applyNumberFormat="1" applyFont="1" applyFill="1" applyBorder="1"/>
    <xf numFmtId="0" fontId="8" fillId="5" borderId="7" xfId="0" applyFont="1" applyFill="1" applyBorder="1" applyAlignment="1">
      <alignment horizontal="center"/>
    </xf>
    <xf numFmtId="0" fontId="8" fillId="5" borderId="3" xfId="0" applyFont="1" applyFill="1" applyBorder="1" applyAlignment="1"/>
    <xf numFmtId="0" fontId="8" fillId="5" borderId="3" xfId="0" applyFont="1" applyFill="1" applyBorder="1" applyAlignment="1">
      <alignment horizontal="center"/>
    </xf>
    <xf numFmtId="9" fontId="8" fillId="5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right"/>
    </xf>
    <xf numFmtId="2" fontId="8" fillId="5" borderId="3" xfId="0" applyNumberFormat="1" applyFont="1" applyFill="1" applyBorder="1" applyAlignment="1">
      <alignment horizontal="right"/>
    </xf>
    <xf numFmtId="0" fontId="8" fillId="5" borderId="6" xfId="0" applyFont="1" applyFill="1" applyBorder="1" applyAlignment="1">
      <alignment horizontal="center"/>
    </xf>
    <xf numFmtId="0" fontId="8" fillId="5" borderId="8" xfId="0" applyFont="1" applyFill="1" applyBorder="1" applyAlignment="1"/>
    <xf numFmtId="0" fontId="8" fillId="5" borderId="8" xfId="0" applyFont="1" applyFill="1" applyBorder="1" applyAlignment="1">
      <alignment horizontal="center"/>
    </xf>
    <xf numFmtId="9" fontId="8" fillId="5" borderId="8" xfId="0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right"/>
    </xf>
    <xf numFmtId="2" fontId="8" fillId="5" borderId="8" xfId="0" applyNumberFormat="1" applyFont="1" applyFill="1" applyBorder="1" applyAlignment="1">
      <alignment horizontal="right"/>
    </xf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/>
    <xf numFmtId="0" fontId="4" fillId="6" borderId="8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center"/>
    </xf>
    <xf numFmtId="0" fontId="4" fillId="6" borderId="8" xfId="0" applyFont="1" applyFill="1" applyBorder="1" applyAlignment="1"/>
    <xf numFmtId="9" fontId="4" fillId="6" borderId="8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/>
    <xf numFmtId="0" fontId="8" fillId="0" borderId="3" xfId="0" applyFont="1" applyBorder="1" applyAlignment="1">
      <alignment horizontal="center"/>
    </xf>
    <xf numFmtId="9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right"/>
    </xf>
    <xf numFmtId="2" fontId="8" fillId="0" borderId="3" xfId="0" applyNumberFormat="1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4" fillId="0" borderId="0" xfId="0" applyFont="1"/>
    <xf numFmtId="9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10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/>
    <xf numFmtId="0" fontId="8" fillId="0" borderId="8" xfId="0" applyFont="1" applyBorder="1" applyAlignment="1">
      <alignment horizontal="center"/>
    </xf>
    <xf numFmtId="9" fontId="8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2" fontId="8" fillId="0" borderId="8" xfId="0" applyNumberFormat="1" applyFont="1" applyBorder="1" applyAlignment="1">
      <alignment horizontal="right"/>
    </xf>
    <xf numFmtId="0" fontId="4" fillId="8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" fontId="5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/>
    <xf numFmtId="0" fontId="4" fillId="0" borderId="8" xfId="0" applyFont="1" applyBorder="1" applyAlignment="1">
      <alignment horizontal="right"/>
    </xf>
    <xf numFmtId="0" fontId="4" fillId="0" borderId="8" xfId="0" applyFont="1" applyBorder="1" applyAlignment="1"/>
    <xf numFmtId="9" fontId="4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7" borderId="3" xfId="0" applyFont="1" applyFill="1" applyBorder="1" applyAlignment="1">
      <alignment horizontal="right"/>
    </xf>
    <xf numFmtId="0" fontId="4" fillId="7" borderId="8" xfId="0" applyFont="1" applyFill="1" applyBorder="1" applyAlignment="1">
      <alignment horizontal="right"/>
    </xf>
    <xf numFmtId="0" fontId="4" fillId="9" borderId="8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5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0" fontId="2" fillId="0" borderId="8" xfId="0" applyFont="1" applyBorder="1"/>
    <xf numFmtId="0" fontId="5" fillId="0" borderId="9" xfId="0" applyFont="1" applyBorder="1" applyAlignment="1">
      <alignment horizontal="center"/>
    </xf>
    <xf numFmtId="0" fontId="4" fillId="6" borderId="9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1"/>
  <sheetViews>
    <sheetView tabSelected="1" topLeftCell="AG1" workbookViewId="0">
      <selection activeCell="AM2" sqref="AM2"/>
    </sheetView>
  </sheetViews>
  <sheetFormatPr baseColWidth="10" defaultColWidth="14.42578125" defaultRowHeight="15" customHeight="1"/>
  <sheetData>
    <row r="1" spans="1:39" ht="15.75">
      <c r="A1" s="9"/>
      <c r="B1" s="9"/>
      <c r="C1" s="9"/>
      <c r="D1" s="10"/>
      <c r="E1" s="11" t="s">
        <v>19</v>
      </c>
      <c r="F1" s="11" t="s">
        <v>20</v>
      </c>
      <c r="G1" s="10"/>
      <c r="H1" s="10"/>
      <c r="I1" s="12"/>
      <c r="J1" s="10"/>
      <c r="K1" s="10"/>
      <c r="L1" s="10"/>
      <c r="M1" s="13">
        <v>45230</v>
      </c>
      <c r="N1" s="13">
        <v>45233</v>
      </c>
      <c r="O1" s="13">
        <v>45237</v>
      </c>
      <c r="P1" s="13">
        <v>45240</v>
      </c>
      <c r="Q1" s="13">
        <v>45244</v>
      </c>
      <c r="R1" s="13">
        <v>45247</v>
      </c>
      <c r="S1" s="13">
        <v>45251</v>
      </c>
      <c r="T1" s="13">
        <v>45254</v>
      </c>
      <c r="U1" s="14" t="s">
        <v>21</v>
      </c>
      <c r="V1" s="14" t="s">
        <v>22</v>
      </c>
      <c r="W1" s="10"/>
      <c r="X1" s="10"/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0"/>
      <c r="AJ1" s="10"/>
      <c r="AK1" s="10"/>
      <c r="AL1" s="15"/>
      <c r="AM1" t="s">
        <v>446</v>
      </c>
    </row>
    <row r="2" spans="1:39">
      <c r="A2" s="16">
        <v>35</v>
      </c>
      <c r="B2" s="17" t="s">
        <v>66</v>
      </c>
      <c r="C2" s="17">
        <v>60840865</v>
      </c>
      <c r="D2" s="17" t="s">
        <v>33</v>
      </c>
      <c r="E2" s="18" t="s">
        <v>34</v>
      </c>
      <c r="F2" s="19"/>
      <c r="G2" s="17" t="s">
        <v>35</v>
      </c>
      <c r="H2" s="17" t="s">
        <v>36</v>
      </c>
      <c r="I2" s="17" t="s">
        <v>37</v>
      </c>
      <c r="J2" s="17" t="s">
        <v>38</v>
      </c>
      <c r="K2" s="17" t="s">
        <v>39</v>
      </c>
      <c r="L2" s="17" t="s">
        <v>67</v>
      </c>
      <c r="M2" s="18" t="s">
        <v>34</v>
      </c>
      <c r="N2" s="18" t="s">
        <v>34</v>
      </c>
      <c r="O2" s="18" t="s">
        <v>34</v>
      </c>
      <c r="P2" s="18" t="s">
        <v>34</v>
      </c>
      <c r="Q2" s="18" t="s">
        <v>34</v>
      </c>
      <c r="R2" s="18" t="s">
        <v>34</v>
      </c>
      <c r="S2" s="18" t="s">
        <v>34</v>
      </c>
      <c r="T2" s="18" t="s">
        <v>34</v>
      </c>
      <c r="U2" s="18">
        <v>8</v>
      </c>
      <c r="V2" s="20">
        <v>1</v>
      </c>
      <c r="W2" s="18" t="s">
        <v>386</v>
      </c>
      <c r="X2" s="21">
        <v>45063</v>
      </c>
      <c r="Y2" s="21">
        <v>45064</v>
      </c>
      <c r="Z2" s="21">
        <v>45061</v>
      </c>
      <c r="AA2" s="21">
        <v>45065</v>
      </c>
      <c r="AB2" s="22">
        <v>16</v>
      </c>
      <c r="AC2" s="21">
        <v>45062</v>
      </c>
      <c r="AD2" s="22" t="s">
        <v>387</v>
      </c>
      <c r="AE2" s="21">
        <v>45064</v>
      </c>
      <c r="AF2" s="21">
        <v>45065</v>
      </c>
      <c r="AG2" s="22" t="s">
        <v>388</v>
      </c>
      <c r="AH2" s="22">
        <v>18</v>
      </c>
      <c r="AI2" s="21">
        <v>45064</v>
      </c>
      <c r="AJ2" s="22" t="s">
        <v>389</v>
      </c>
      <c r="AK2" s="18" t="s">
        <v>386</v>
      </c>
      <c r="AL2" s="18" t="s">
        <v>386</v>
      </c>
      <c r="AM2" s="112">
        <v>0</v>
      </c>
    </row>
    <row r="3" spans="1:39">
      <c r="A3" s="16">
        <v>164</v>
      </c>
      <c r="B3" s="17" t="s">
        <v>252</v>
      </c>
      <c r="C3" s="17">
        <v>74390236</v>
      </c>
      <c r="D3" s="17" t="s">
        <v>134</v>
      </c>
      <c r="E3" s="18" t="s">
        <v>34</v>
      </c>
      <c r="F3" s="19"/>
      <c r="G3" s="17" t="s">
        <v>62</v>
      </c>
      <c r="H3" s="17" t="s">
        <v>36</v>
      </c>
      <c r="I3" s="17" t="s">
        <v>37</v>
      </c>
      <c r="J3" s="17" t="s">
        <v>38</v>
      </c>
      <c r="K3" s="17" t="s">
        <v>39</v>
      </c>
      <c r="L3" s="17" t="s">
        <v>253</v>
      </c>
      <c r="M3" s="18" t="s">
        <v>34</v>
      </c>
      <c r="N3" s="18" t="s">
        <v>34</v>
      </c>
      <c r="O3" s="18" t="s">
        <v>34</v>
      </c>
      <c r="P3" s="18" t="s">
        <v>34</v>
      </c>
      <c r="Q3" s="18" t="s">
        <v>34</v>
      </c>
      <c r="R3" s="18" t="s">
        <v>34</v>
      </c>
      <c r="S3" s="18" t="s">
        <v>34</v>
      </c>
      <c r="T3" s="18" t="s">
        <v>34</v>
      </c>
      <c r="U3" s="18">
        <v>8</v>
      </c>
      <c r="V3" s="20">
        <v>1</v>
      </c>
      <c r="W3" s="18" t="s">
        <v>386</v>
      </c>
      <c r="X3" s="22">
        <v>15</v>
      </c>
      <c r="Y3" s="22">
        <v>20</v>
      </c>
      <c r="Z3" s="22">
        <v>17</v>
      </c>
      <c r="AA3" s="22">
        <v>20</v>
      </c>
      <c r="AB3" s="22">
        <v>17</v>
      </c>
      <c r="AC3" s="22">
        <v>19</v>
      </c>
      <c r="AD3" s="22" t="s">
        <v>390</v>
      </c>
      <c r="AE3" s="22">
        <v>20</v>
      </c>
      <c r="AF3" s="22">
        <v>13</v>
      </c>
      <c r="AG3" s="22" t="s">
        <v>391</v>
      </c>
      <c r="AH3" s="22">
        <v>15</v>
      </c>
      <c r="AI3" s="22">
        <v>19</v>
      </c>
      <c r="AJ3" s="22" t="s">
        <v>392</v>
      </c>
      <c r="AK3" s="18" t="s">
        <v>386</v>
      </c>
      <c r="AL3" s="18" t="s">
        <v>386</v>
      </c>
      <c r="AM3" s="112">
        <v>0</v>
      </c>
    </row>
    <row r="4" spans="1:39">
      <c r="A4" s="16">
        <v>64</v>
      </c>
      <c r="B4" s="17" t="s">
        <v>99</v>
      </c>
      <c r="C4" s="17">
        <v>60870751</v>
      </c>
      <c r="D4" s="17" t="s">
        <v>33</v>
      </c>
      <c r="E4" s="18" t="s">
        <v>34</v>
      </c>
      <c r="F4" s="19"/>
      <c r="G4" s="17" t="s">
        <v>100</v>
      </c>
      <c r="H4" s="17" t="s">
        <v>36</v>
      </c>
      <c r="I4" s="17" t="s">
        <v>37</v>
      </c>
      <c r="J4" s="17" t="s">
        <v>38</v>
      </c>
      <c r="K4" s="17" t="s">
        <v>39</v>
      </c>
      <c r="L4" s="17" t="s">
        <v>101</v>
      </c>
      <c r="M4" s="18" t="s">
        <v>34</v>
      </c>
      <c r="N4" s="18" t="s">
        <v>34</v>
      </c>
      <c r="O4" s="18" t="s">
        <v>34</v>
      </c>
      <c r="P4" s="18" t="s">
        <v>34</v>
      </c>
      <c r="Q4" s="18" t="s">
        <v>34</v>
      </c>
      <c r="R4" s="18" t="s">
        <v>34</v>
      </c>
      <c r="S4" s="18" t="s">
        <v>34</v>
      </c>
      <c r="T4" s="18" t="s">
        <v>34</v>
      </c>
      <c r="U4" s="18">
        <v>8</v>
      </c>
      <c r="V4" s="20">
        <v>1</v>
      </c>
      <c r="W4" s="18" t="s">
        <v>386</v>
      </c>
      <c r="X4" s="22">
        <v>15</v>
      </c>
      <c r="Y4" s="21">
        <v>45059</v>
      </c>
      <c r="Z4" s="22">
        <v>20</v>
      </c>
      <c r="AA4" s="22">
        <v>20</v>
      </c>
      <c r="AB4" s="22">
        <v>20</v>
      </c>
      <c r="AC4" s="22">
        <v>20</v>
      </c>
      <c r="AD4" s="22" t="s">
        <v>393</v>
      </c>
      <c r="AE4" s="22">
        <v>20</v>
      </c>
      <c r="AF4" s="22">
        <v>19</v>
      </c>
      <c r="AG4" s="22" t="s">
        <v>394</v>
      </c>
      <c r="AH4" s="22">
        <v>18</v>
      </c>
      <c r="AI4" s="21">
        <v>45063</v>
      </c>
      <c r="AJ4" s="21">
        <v>45278</v>
      </c>
      <c r="AK4" s="18" t="s">
        <v>386</v>
      </c>
      <c r="AL4" s="18" t="s">
        <v>386</v>
      </c>
      <c r="AM4" s="112">
        <v>0</v>
      </c>
    </row>
    <row r="5" spans="1:39">
      <c r="A5" s="16">
        <v>23</v>
      </c>
      <c r="B5" s="17" t="s">
        <v>59</v>
      </c>
      <c r="C5" s="17">
        <v>72937628</v>
      </c>
      <c r="D5" s="17" t="s">
        <v>48</v>
      </c>
      <c r="E5" s="18" t="s">
        <v>34</v>
      </c>
      <c r="F5" s="19"/>
      <c r="G5" s="17" t="s">
        <v>60</v>
      </c>
      <c r="H5" s="17" t="s">
        <v>36</v>
      </c>
      <c r="I5" s="17" t="s">
        <v>37</v>
      </c>
      <c r="J5" s="17" t="s">
        <v>38</v>
      </c>
      <c r="K5" s="17" t="s">
        <v>39</v>
      </c>
      <c r="L5" s="17" t="s">
        <v>61</v>
      </c>
      <c r="M5" s="18" t="s">
        <v>34</v>
      </c>
      <c r="N5" s="18" t="s">
        <v>34</v>
      </c>
      <c r="O5" s="18" t="s">
        <v>34</v>
      </c>
      <c r="P5" s="18" t="s">
        <v>34</v>
      </c>
      <c r="Q5" s="18" t="s">
        <v>34</v>
      </c>
      <c r="R5" s="18" t="s">
        <v>34</v>
      </c>
      <c r="S5" s="18" t="s">
        <v>34</v>
      </c>
      <c r="T5" s="18" t="s">
        <v>34</v>
      </c>
      <c r="U5" s="18">
        <v>8</v>
      </c>
      <c r="V5" s="20">
        <v>1</v>
      </c>
      <c r="W5" s="18" t="s">
        <v>386</v>
      </c>
      <c r="X5" s="21">
        <v>45064</v>
      </c>
      <c r="Y5" s="22">
        <v>20</v>
      </c>
      <c r="Z5" s="21">
        <v>45062</v>
      </c>
      <c r="AA5" s="22">
        <v>19</v>
      </c>
      <c r="AB5" s="21">
        <v>45063</v>
      </c>
      <c r="AC5" s="21">
        <v>45062</v>
      </c>
      <c r="AD5" s="22" t="s">
        <v>395</v>
      </c>
      <c r="AE5" s="22">
        <v>17</v>
      </c>
      <c r="AF5" s="22">
        <v>19</v>
      </c>
      <c r="AG5" s="22" t="s">
        <v>390</v>
      </c>
      <c r="AH5" s="22">
        <v>20</v>
      </c>
      <c r="AI5" s="22">
        <v>18</v>
      </c>
      <c r="AJ5" s="23">
        <v>45064</v>
      </c>
      <c r="AK5" s="18" t="s">
        <v>386</v>
      </c>
      <c r="AL5" s="18" t="s">
        <v>386</v>
      </c>
      <c r="AM5" s="112">
        <v>0</v>
      </c>
    </row>
    <row r="6" spans="1:39">
      <c r="A6" s="16">
        <v>118</v>
      </c>
      <c r="B6" s="17" t="s">
        <v>185</v>
      </c>
      <c r="C6" s="17">
        <v>73884757</v>
      </c>
      <c r="D6" s="17" t="s">
        <v>33</v>
      </c>
      <c r="E6" s="18" t="s">
        <v>34</v>
      </c>
      <c r="F6" s="19"/>
      <c r="G6" s="17" t="s">
        <v>133</v>
      </c>
      <c r="H6" s="17" t="s">
        <v>36</v>
      </c>
      <c r="I6" s="17" t="s">
        <v>37</v>
      </c>
      <c r="J6" s="17" t="s">
        <v>38</v>
      </c>
      <c r="K6" s="17" t="s">
        <v>39</v>
      </c>
      <c r="L6" s="17" t="s">
        <v>186</v>
      </c>
      <c r="M6" s="18" t="s">
        <v>34</v>
      </c>
      <c r="N6" s="18" t="s">
        <v>34</v>
      </c>
      <c r="O6" s="18" t="s">
        <v>34</v>
      </c>
      <c r="P6" s="18" t="s">
        <v>34</v>
      </c>
      <c r="Q6" s="18" t="s">
        <v>34</v>
      </c>
      <c r="R6" s="18" t="s">
        <v>34</v>
      </c>
      <c r="S6" s="18" t="s">
        <v>34</v>
      </c>
      <c r="T6" s="18" t="s">
        <v>34</v>
      </c>
      <c r="U6" s="18">
        <v>8</v>
      </c>
      <c r="V6" s="20">
        <v>1</v>
      </c>
      <c r="W6" s="18" t="s">
        <v>386</v>
      </c>
      <c r="X6" s="22">
        <v>17</v>
      </c>
      <c r="Y6" s="22">
        <v>20</v>
      </c>
      <c r="Z6" s="22">
        <v>20</v>
      </c>
      <c r="AA6" s="22">
        <v>15</v>
      </c>
      <c r="AB6" s="22">
        <v>16</v>
      </c>
      <c r="AC6" s="22">
        <v>15</v>
      </c>
      <c r="AD6" s="22" t="s">
        <v>396</v>
      </c>
      <c r="AE6" s="22">
        <v>17</v>
      </c>
      <c r="AF6" s="22">
        <v>16</v>
      </c>
      <c r="AG6" s="22" t="s">
        <v>391</v>
      </c>
      <c r="AH6" s="22">
        <v>20</v>
      </c>
      <c r="AI6" s="21">
        <v>45064</v>
      </c>
      <c r="AJ6" s="22" t="s">
        <v>397</v>
      </c>
      <c r="AK6" s="18" t="s">
        <v>386</v>
      </c>
      <c r="AL6" s="18" t="s">
        <v>386</v>
      </c>
      <c r="AM6" s="112">
        <v>0</v>
      </c>
    </row>
    <row r="7" spans="1:39">
      <c r="A7" s="16">
        <v>138</v>
      </c>
      <c r="B7" s="17" t="s">
        <v>212</v>
      </c>
      <c r="C7" s="17">
        <v>76476180</v>
      </c>
      <c r="D7" s="17" t="s">
        <v>48</v>
      </c>
      <c r="E7" s="18" t="s">
        <v>34</v>
      </c>
      <c r="F7" s="19"/>
      <c r="G7" s="17" t="s">
        <v>82</v>
      </c>
      <c r="H7" s="17" t="s">
        <v>36</v>
      </c>
      <c r="I7" s="17" t="s">
        <v>37</v>
      </c>
      <c r="J7" s="17" t="s">
        <v>38</v>
      </c>
      <c r="K7" s="17" t="s">
        <v>63</v>
      </c>
      <c r="L7" s="17" t="s">
        <v>213</v>
      </c>
      <c r="M7" s="18" t="s">
        <v>34</v>
      </c>
      <c r="N7" s="18" t="s">
        <v>34</v>
      </c>
      <c r="O7" s="18" t="s">
        <v>34</v>
      </c>
      <c r="P7" s="18" t="s">
        <v>34</v>
      </c>
      <c r="Q7" s="18" t="s">
        <v>34</v>
      </c>
      <c r="R7" s="18" t="s">
        <v>34</v>
      </c>
      <c r="S7" s="18" t="s">
        <v>34</v>
      </c>
      <c r="T7" s="18" t="s">
        <v>34</v>
      </c>
      <c r="U7" s="18">
        <v>8</v>
      </c>
      <c r="V7" s="20">
        <v>1</v>
      </c>
      <c r="W7" s="18" t="s">
        <v>386</v>
      </c>
      <c r="X7" s="21">
        <v>45053</v>
      </c>
      <c r="Y7" s="22">
        <v>18</v>
      </c>
      <c r="Z7" s="22">
        <v>19</v>
      </c>
      <c r="AA7" s="22">
        <v>17</v>
      </c>
      <c r="AB7" s="22">
        <v>19</v>
      </c>
      <c r="AC7" s="22">
        <v>18</v>
      </c>
      <c r="AD7" s="22" t="s">
        <v>398</v>
      </c>
      <c r="AE7" s="22">
        <v>17</v>
      </c>
      <c r="AF7" s="22">
        <v>18</v>
      </c>
      <c r="AG7" s="22" t="s">
        <v>399</v>
      </c>
      <c r="AH7" s="22">
        <v>18</v>
      </c>
      <c r="AI7" s="22">
        <v>18</v>
      </c>
      <c r="AJ7" s="22" t="s">
        <v>397</v>
      </c>
      <c r="AK7" s="18" t="s">
        <v>386</v>
      </c>
      <c r="AL7" s="18" t="s">
        <v>386</v>
      </c>
      <c r="AM7" s="112">
        <v>0</v>
      </c>
    </row>
    <row r="8" spans="1:39">
      <c r="A8" s="16">
        <v>271</v>
      </c>
      <c r="B8" s="17" t="s">
        <v>367</v>
      </c>
      <c r="C8" s="17">
        <v>72837947</v>
      </c>
      <c r="D8" s="17" t="s">
        <v>33</v>
      </c>
      <c r="E8" s="18" t="s">
        <v>34</v>
      </c>
      <c r="F8" s="19"/>
      <c r="G8" s="17" t="s">
        <v>343</v>
      </c>
      <c r="H8" s="17" t="s">
        <v>36</v>
      </c>
      <c r="I8" s="17" t="s">
        <v>37</v>
      </c>
      <c r="J8" s="17" t="s">
        <v>38</v>
      </c>
      <c r="K8" s="17" t="s">
        <v>39</v>
      </c>
      <c r="L8" s="17" t="s">
        <v>368</v>
      </c>
      <c r="M8" s="18" t="s">
        <v>34</v>
      </c>
      <c r="N8" s="18" t="s">
        <v>34</v>
      </c>
      <c r="O8" s="18" t="s">
        <v>34</v>
      </c>
      <c r="P8" s="18" t="s">
        <v>34</v>
      </c>
      <c r="Q8" s="18" t="s">
        <v>34</v>
      </c>
      <c r="R8" s="18" t="s">
        <v>34</v>
      </c>
      <c r="S8" s="18" t="s">
        <v>34</v>
      </c>
      <c r="T8" s="18" t="s">
        <v>34</v>
      </c>
      <c r="U8" s="18">
        <v>8</v>
      </c>
      <c r="V8" s="20">
        <v>1</v>
      </c>
      <c r="W8" s="18" t="s">
        <v>386</v>
      </c>
      <c r="X8" s="22">
        <v>17</v>
      </c>
      <c r="Y8" s="22">
        <v>20</v>
      </c>
      <c r="Z8" s="22">
        <v>19</v>
      </c>
      <c r="AA8" s="22">
        <v>20</v>
      </c>
      <c r="AB8" s="22">
        <v>17</v>
      </c>
      <c r="AC8" s="22">
        <v>18</v>
      </c>
      <c r="AD8" s="22" t="s">
        <v>400</v>
      </c>
      <c r="AE8" s="22">
        <v>20</v>
      </c>
      <c r="AF8" s="22">
        <v>17</v>
      </c>
      <c r="AG8" s="22" t="s">
        <v>401</v>
      </c>
      <c r="AH8" s="22">
        <v>16</v>
      </c>
      <c r="AI8" s="21">
        <v>45063</v>
      </c>
      <c r="AJ8" s="22" t="s">
        <v>402</v>
      </c>
      <c r="AK8" s="18" t="s">
        <v>386</v>
      </c>
      <c r="AL8" s="18" t="s">
        <v>386</v>
      </c>
      <c r="AM8" s="112">
        <v>0</v>
      </c>
    </row>
    <row r="9" spans="1:39">
      <c r="A9" s="16">
        <v>3</v>
      </c>
      <c r="B9" s="17" t="s">
        <v>40</v>
      </c>
      <c r="C9" s="17">
        <v>71059280</v>
      </c>
      <c r="D9" s="17" t="s">
        <v>33</v>
      </c>
      <c r="E9" s="18" t="s">
        <v>34</v>
      </c>
      <c r="F9" s="19"/>
      <c r="G9" s="17" t="s">
        <v>35</v>
      </c>
      <c r="H9" s="17" t="s">
        <v>36</v>
      </c>
      <c r="I9" s="17" t="s">
        <v>37</v>
      </c>
      <c r="J9" s="17" t="s">
        <v>38</v>
      </c>
      <c r="K9" s="17" t="s">
        <v>39</v>
      </c>
      <c r="L9" s="17" t="s">
        <v>41</v>
      </c>
      <c r="M9" s="18" t="s">
        <v>34</v>
      </c>
      <c r="N9" s="18" t="s">
        <v>34</v>
      </c>
      <c r="O9" s="18" t="s">
        <v>34</v>
      </c>
      <c r="P9" s="18" t="s">
        <v>34</v>
      </c>
      <c r="Q9" s="18" t="s">
        <v>34</v>
      </c>
      <c r="R9" s="18" t="s">
        <v>34</v>
      </c>
      <c r="S9" s="18" t="s">
        <v>34</v>
      </c>
      <c r="T9" s="18" t="s">
        <v>34</v>
      </c>
      <c r="U9" s="18">
        <v>8</v>
      </c>
      <c r="V9" s="20">
        <v>1</v>
      </c>
      <c r="W9" s="18" t="s">
        <v>386</v>
      </c>
      <c r="X9" s="22">
        <v>11</v>
      </c>
      <c r="Y9" s="22">
        <v>15</v>
      </c>
      <c r="Z9" s="21">
        <v>45059</v>
      </c>
      <c r="AA9" s="21">
        <v>45062</v>
      </c>
      <c r="AB9" s="22">
        <v>16</v>
      </c>
      <c r="AC9" s="21">
        <v>45062</v>
      </c>
      <c r="AD9" s="22" t="s">
        <v>403</v>
      </c>
      <c r="AE9" s="22">
        <v>18</v>
      </c>
      <c r="AF9" s="22">
        <v>20</v>
      </c>
      <c r="AG9" s="22" t="s">
        <v>388</v>
      </c>
      <c r="AH9" s="22">
        <v>20</v>
      </c>
      <c r="AI9" s="22">
        <v>18</v>
      </c>
      <c r="AJ9" s="22" t="s">
        <v>404</v>
      </c>
      <c r="AK9" s="18" t="s">
        <v>386</v>
      </c>
      <c r="AL9" s="18" t="s">
        <v>386</v>
      </c>
      <c r="AM9" s="112">
        <v>0</v>
      </c>
    </row>
    <row r="10" spans="1:39">
      <c r="A10" s="16">
        <v>38</v>
      </c>
      <c r="B10" s="17" t="s">
        <v>71</v>
      </c>
      <c r="C10" s="17">
        <v>72811615</v>
      </c>
      <c r="D10" s="17" t="s">
        <v>33</v>
      </c>
      <c r="E10" s="18" t="s">
        <v>34</v>
      </c>
      <c r="F10" s="19"/>
      <c r="G10" s="17" t="s">
        <v>35</v>
      </c>
      <c r="H10" s="17" t="s">
        <v>36</v>
      </c>
      <c r="I10" s="17" t="s">
        <v>37</v>
      </c>
      <c r="J10" s="17" t="s">
        <v>38</v>
      </c>
      <c r="K10" s="17" t="s">
        <v>39</v>
      </c>
      <c r="L10" s="17" t="s">
        <v>72</v>
      </c>
      <c r="M10" s="18" t="s">
        <v>34</v>
      </c>
      <c r="N10" s="18" t="s">
        <v>34</v>
      </c>
      <c r="O10" s="18" t="s">
        <v>34</v>
      </c>
      <c r="P10" s="18" t="s">
        <v>34</v>
      </c>
      <c r="Q10" s="18" t="s">
        <v>34</v>
      </c>
      <c r="R10" s="18" t="s">
        <v>34</v>
      </c>
      <c r="S10" s="18" t="s">
        <v>34</v>
      </c>
      <c r="T10" s="18" t="s">
        <v>34</v>
      </c>
      <c r="U10" s="18">
        <v>8</v>
      </c>
      <c r="V10" s="20">
        <v>1</v>
      </c>
      <c r="W10" s="18" t="s">
        <v>386</v>
      </c>
      <c r="X10" s="21">
        <v>45064</v>
      </c>
      <c r="Y10" s="22">
        <v>16</v>
      </c>
      <c r="Z10" s="22">
        <v>17</v>
      </c>
      <c r="AA10" s="22">
        <v>17</v>
      </c>
      <c r="AB10" s="22">
        <v>17</v>
      </c>
      <c r="AC10" s="22">
        <v>19</v>
      </c>
      <c r="AD10" s="22" t="s">
        <v>405</v>
      </c>
      <c r="AE10" s="22">
        <v>19</v>
      </c>
      <c r="AF10" s="22">
        <v>17</v>
      </c>
      <c r="AG10" s="22" t="s">
        <v>390</v>
      </c>
      <c r="AH10" s="22">
        <v>17</v>
      </c>
      <c r="AI10" s="22">
        <v>18</v>
      </c>
      <c r="AJ10" s="22" t="s">
        <v>406</v>
      </c>
      <c r="AK10" s="18" t="s">
        <v>386</v>
      </c>
      <c r="AL10" s="18" t="s">
        <v>386</v>
      </c>
      <c r="AM10" s="112">
        <v>0</v>
      </c>
    </row>
    <row r="11" spans="1:39">
      <c r="A11" s="16">
        <v>40</v>
      </c>
      <c r="B11" s="17" t="s">
        <v>73</v>
      </c>
      <c r="C11" s="17">
        <v>73226286</v>
      </c>
      <c r="D11" s="17" t="s">
        <v>33</v>
      </c>
      <c r="E11" s="18" t="s">
        <v>34</v>
      </c>
      <c r="F11" s="19"/>
      <c r="G11" s="17" t="s">
        <v>35</v>
      </c>
      <c r="H11" s="17" t="s">
        <v>36</v>
      </c>
      <c r="I11" s="17" t="s">
        <v>37</v>
      </c>
      <c r="J11" s="17" t="s">
        <v>38</v>
      </c>
      <c r="K11" s="17" t="s">
        <v>39</v>
      </c>
      <c r="L11" s="17" t="s">
        <v>74</v>
      </c>
      <c r="M11" s="18" t="s">
        <v>34</v>
      </c>
      <c r="N11" s="18" t="s">
        <v>34</v>
      </c>
      <c r="O11" s="18" t="s">
        <v>34</v>
      </c>
      <c r="P11" s="18" t="s">
        <v>34</v>
      </c>
      <c r="Q11" s="18" t="s">
        <v>34</v>
      </c>
      <c r="R11" s="18" t="s">
        <v>34</v>
      </c>
      <c r="S11" s="18" t="s">
        <v>34</v>
      </c>
      <c r="T11" s="18" t="s">
        <v>34</v>
      </c>
      <c r="U11" s="18">
        <v>8</v>
      </c>
      <c r="V11" s="20">
        <v>1</v>
      </c>
      <c r="W11" s="18" t="s">
        <v>386</v>
      </c>
      <c r="X11" s="21">
        <v>45062</v>
      </c>
      <c r="Y11" s="22">
        <v>19</v>
      </c>
      <c r="Z11" s="22">
        <v>19</v>
      </c>
      <c r="AA11" s="22">
        <v>19</v>
      </c>
      <c r="AB11" s="22">
        <v>16</v>
      </c>
      <c r="AC11" s="22">
        <v>16</v>
      </c>
      <c r="AD11" s="22" t="s">
        <v>390</v>
      </c>
      <c r="AE11" s="22">
        <v>18</v>
      </c>
      <c r="AF11" s="22">
        <v>19</v>
      </c>
      <c r="AG11" s="22" t="s">
        <v>401</v>
      </c>
      <c r="AH11" s="22">
        <v>19</v>
      </c>
      <c r="AI11" s="21">
        <v>45063</v>
      </c>
      <c r="AJ11" s="22" t="s">
        <v>407</v>
      </c>
      <c r="AK11" s="18" t="s">
        <v>386</v>
      </c>
      <c r="AL11" s="18" t="s">
        <v>386</v>
      </c>
      <c r="AM11" s="112">
        <v>0</v>
      </c>
    </row>
    <row r="12" spans="1:39">
      <c r="A12" s="16">
        <v>27</v>
      </c>
      <c r="B12" s="17" t="s">
        <v>64</v>
      </c>
      <c r="C12" s="17">
        <v>74226135</v>
      </c>
      <c r="D12" s="17" t="s">
        <v>33</v>
      </c>
      <c r="E12" s="18" t="s">
        <v>34</v>
      </c>
      <c r="F12" s="19"/>
      <c r="G12" s="17" t="s">
        <v>35</v>
      </c>
      <c r="H12" s="17" t="s">
        <v>36</v>
      </c>
      <c r="I12" s="17" t="s">
        <v>37</v>
      </c>
      <c r="J12" s="17" t="s">
        <v>38</v>
      </c>
      <c r="K12" s="17" t="s">
        <v>39</v>
      </c>
      <c r="L12" s="17" t="s">
        <v>65</v>
      </c>
      <c r="M12" s="18" t="s">
        <v>34</v>
      </c>
      <c r="N12" s="18" t="s">
        <v>34</v>
      </c>
      <c r="O12" s="18" t="s">
        <v>34</v>
      </c>
      <c r="P12" s="18" t="s">
        <v>34</v>
      </c>
      <c r="Q12" s="18" t="s">
        <v>34</v>
      </c>
      <c r="R12" s="18" t="s">
        <v>34</v>
      </c>
      <c r="S12" s="18" t="s">
        <v>34</v>
      </c>
      <c r="T12" s="18" t="s">
        <v>34</v>
      </c>
      <c r="U12" s="18">
        <v>8</v>
      </c>
      <c r="V12" s="20">
        <v>1</v>
      </c>
      <c r="W12" s="18" t="s">
        <v>386</v>
      </c>
      <c r="X12" s="21">
        <v>45061</v>
      </c>
      <c r="Y12" s="22">
        <v>20</v>
      </c>
      <c r="Z12" s="22">
        <v>19</v>
      </c>
      <c r="AA12" s="22">
        <v>16</v>
      </c>
      <c r="AB12" s="22">
        <v>16</v>
      </c>
      <c r="AC12" s="21">
        <v>45061</v>
      </c>
      <c r="AD12" s="22" t="s">
        <v>408</v>
      </c>
      <c r="AE12" s="22">
        <v>14</v>
      </c>
      <c r="AF12" s="21">
        <v>45063</v>
      </c>
      <c r="AG12" s="22" t="s">
        <v>409</v>
      </c>
      <c r="AH12" s="22">
        <v>19</v>
      </c>
      <c r="AI12" s="21">
        <v>45064</v>
      </c>
      <c r="AJ12" s="22" t="s">
        <v>410</v>
      </c>
      <c r="AK12" s="18" t="s">
        <v>386</v>
      </c>
      <c r="AL12" s="18" t="s">
        <v>386</v>
      </c>
      <c r="AM12" s="112">
        <v>0</v>
      </c>
    </row>
    <row r="13" spans="1:39">
      <c r="A13" s="16">
        <v>13</v>
      </c>
      <c r="B13" s="17" t="s">
        <v>49</v>
      </c>
      <c r="C13" s="17">
        <v>70668946</v>
      </c>
      <c r="D13" s="17" t="s">
        <v>48</v>
      </c>
      <c r="E13" s="18" t="s">
        <v>34</v>
      </c>
      <c r="F13" s="19"/>
      <c r="G13" s="17" t="s">
        <v>35</v>
      </c>
      <c r="H13" s="17" t="s">
        <v>36</v>
      </c>
      <c r="I13" s="17" t="s">
        <v>37</v>
      </c>
      <c r="J13" s="17" t="s">
        <v>38</v>
      </c>
      <c r="K13" s="17" t="s">
        <v>39</v>
      </c>
      <c r="L13" s="17" t="s">
        <v>50</v>
      </c>
      <c r="M13" s="18" t="s">
        <v>34</v>
      </c>
      <c r="N13" s="18" t="s">
        <v>34</v>
      </c>
      <c r="O13" s="18" t="s">
        <v>34</v>
      </c>
      <c r="P13" s="18" t="s">
        <v>34</v>
      </c>
      <c r="Q13" s="18" t="s">
        <v>34</v>
      </c>
      <c r="R13" s="18" t="s">
        <v>34</v>
      </c>
      <c r="S13" s="18" t="s">
        <v>34</v>
      </c>
      <c r="T13" s="18" t="s">
        <v>34</v>
      </c>
      <c r="U13" s="18">
        <v>8</v>
      </c>
      <c r="V13" s="20">
        <v>1</v>
      </c>
      <c r="W13" s="18" t="s">
        <v>386</v>
      </c>
      <c r="X13" s="21">
        <v>45062</v>
      </c>
      <c r="Y13" s="22">
        <v>19</v>
      </c>
      <c r="Z13" s="22">
        <v>18</v>
      </c>
      <c r="AA13" s="22">
        <v>18</v>
      </c>
      <c r="AB13" s="22">
        <v>18</v>
      </c>
      <c r="AC13" s="22">
        <v>19</v>
      </c>
      <c r="AD13" s="22" t="s">
        <v>398</v>
      </c>
      <c r="AE13" s="22">
        <v>18</v>
      </c>
      <c r="AF13" s="22">
        <v>18</v>
      </c>
      <c r="AG13" s="22" t="s">
        <v>390</v>
      </c>
      <c r="AH13" s="22">
        <v>17</v>
      </c>
      <c r="AI13" s="21">
        <v>45063</v>
      </c>
      <c r="AJ13" s="22" t="s">
        <v>411</v>
      </c>
      <c r="AK13" s="18" t="s">
        <v>386</v>
      </c>
      <c r="AL13" s="18" t="s">
        <v>386</v>
      </c>
      <c r="AM13" s="112">
        <v>0</v>
      </c>
    </row>
    <row r="14" spans="1:39">
      <c r="A14" s="16">
        <v>17</v>
      </c>
      <c r="B14" s="17" t="s">
        <v>51</v>
      </c>
      <c r="C14" s="17">
        <v>74723790</v>
      </c>
      <c r="D14" s="17" t="s">
        <v>33</v>
      </c>
      <c r="E14" s="18" t="s">
        <v>34</v>
      </c>
      <c r="F14" s="19"/>
      <c r="G14" s="17" t="s">
        <v>35</v>
      </c>
      <c r="H14" s="17" t="s">
        <v>36</v>
      </c>
      <c r="I14" s="17" t="s">
        <v>37</v>
      </c>
      <c r="J14" s="17" t="s">
        <v>38</v>
      </c>
      <c r="K14" s="17" t="s">
        <v>39</v>
      </c>
      <c r="L14" s="17" t="s">
        <v>52</v>
      </c>
      <c r="M14" s="18" t="s">
        <v>34</v>
      </c>
      <c r="N14" s="18" t="s">
        <v>34</v>
      </c>
      <c r="O14" s="18" t="s">
        <v>34</v>
      </c>
      <c r="P14" s="18" t="s">
        <v>34</v>
      </c>
      <c r="Q14" s="18" t="s">
        <v>34</v>
      </c>
      <c r="R14" s="18" t="s">
        <v>34</v>
      </c>
      <c r="S14" s="18" t="s">
        <v>34</v>
      </c>
      <c r="T14" s="18" t="s">
        <v>34</v>
      </c>
      <c r="U14" s="18">
        <v>8</v>
      </c>
      <c r="V14" s="20">
        <v>1</v>
      </c>
      <c r="W14" s="18" t="s">
        <v>386</v>
      </c>
      <c r="X14" s="21">
        <v>45063</v>
      </c>
      <c r="Y14" s="22">
        <v>14</v>
      </c>
      <c r="Z14" s="22">
        <v>19</v>
      </c>
      <c r="AA14" s="22">
        <v>17</v>
      </c>
      <c r="AB14" s="22">
        <v>17</v>
      </c>
      <c r="AC14" s="22">
        <v>16</v>
      </c>
      <c r="AD14" s="22" t="s">
        <v>405</v>
      </c>
      <c r="AE14" s="22">
        <v>19</v>
      </c>
      <c r="AF14" s="22">
        <v>19</v>
      </c>
      <c r="AG14" s="22" t="s">
        <v>388</v>
      </c>
      <c r="AH14" s="22">
        <v>20</v>
      </c>
      <c r="AI14" s="21">
        <v>45063</v>
      </c>
      <c r="AJ14" s="22" t="s">
        <v>411</v>
      </c>
      <c r="AK14" s="18" t="s">
        <v>386</v>
      </c>
      <c r="AL14" s="18" t="s">
        <v>386</v>
      </c>
      <c r="AM14" s="112">
        <v>0</v>
      </c>
    </row>
    <row r="15" spans="1:39">
      <c r="A15" s="16">
        <v>5</v>
      </c>
      <c r="B15" s="17" t="s">
        <v>44</v>
      </c>
      <c r="C15" s="17">
        <v>70367035</v>
      </c>
      <c r="D15" s="17" t="s">
        <v>33</v>
      </c>
      <c r="E15" s="18" t="s">
        <v>34</v>
      </c>
      <c r="F15" s="19"/>
      <c r="G15" s="17" t="s">
        <v>35</v>
      </c>
      <c r="H15" s="17" t="s">
        <v>36</v>
      </c>
      <c r="I15" s="17" t="s">
        <v>37</v>
      </c>
      <c r="J15" s="17" t="s">
        <v>38</v>
      </c>
      <c r="K15" s="17" t="s">
        <v>39</v>
      </c>
      <c r="L15" s="17" t="s">
        <v>45</v>
      </c>
      <c r="M15" s="18" t="s">
        <v>34</v>
      </c>
      <c r="N15" s="18" t="s">
        <v>34</v>
      </c>
      <c r="O15" s="18" t="s">
        <v>34</v>
      </c>
      <c r="P15" s="18" t="s">
        <v>34</v>
      </c>
      <c r="Q15" s="18" t="s">
        <v>34</v>
      </c>
      <c r="R15" s="18" t="s">
        <v>34</v>
      </c>
      <c r="S15" s="18" t="s">
        <v>34</v>
      </c>
      <c r="T15" s="18" t="s">
        <v>34</v>
      </c>
      <c r="U15" s="18">
        <v>8</v>
      </c>
      <c r="V15" s="20">
        <v>1</v>
      </c>
      <c r="W15" s="18" t="s">
        <v>386</v>
      </c>
      <c r="X15" s="21">
        <v>45063</v>
      </c>
      <c r="Y15" s="22">
        <v>16</v>
      </c>
      <c r="Z15" s="22">
        <v>16</v>
      </c>
      <c r="AA15" s="22">
        <v>15</v>
      </c>
      <c r="AB15" s="22">
        <v>16</v>
      </c>
      <c r="AC15" s="22">
        <v>17</v>
      </c>
      <c r="AD15" s="22" t="s">
        <v>412</v>
      </c>
      <c r="AE15" s="22">
        <v>18</v>
      </c>
      <c r="AF15" s="22">
        <v>16</v>
      </c>
      <c r="AG15" s="22" t="s">
        <v>413</v>
      </c>
      <c r="AH15" s="22">
        <v>16</v>
      </c>
      <c r="AI15" s="21">
        <v>45064</v>
      </c>
      <c r="AJ15" s="22" t="s">
        <v>414</v>
      </c>
      <c r="AK15" s="18" t="s">
        <v>386</v>
      </c>
      <c r="AL15" s="18" t="s">
        <v>386</v>
      </c>
      <c r="AM15" s="112">
        <v>0</v>
      </c>
    </row>
    <row r="16" spans="1:39">
      <c r="A16" s="16">
        <v>21</v>
      </c>
      <c r="B16" s="17" t="s">
        <v>55</v>
      </c>
      <c r="C16" s="17">
        <v>73884699</v>
      </c>
      <c r="D16" s="17" t="s">
        <v>33</v>
      </c>
      <c r="E16" s="18" t="s">
        <v>34</v>
      </c>
      <c r="F16" s="19"/>
      <c r="G16" s="17" t="s">
        <v>35</v>
      </c>
      <c r="H16" s="17" t="s">
        <v>36</v>
      </c>
      <c r="I16" s="17" t="s">
        <v>37</v>
      </c>
      <c r="J16" s="17" t="s">
        <v>38</v>
      </c>
      <c r="K16" s="17" t="s">
        <v>39</v>
      </c>
      <c r="L16" s="17" t="s">
        <v>56</v>
      </c>
      <c r="M16" s="18" t="s">
        <v>34</v>
      </c>
      <c r="N16" s="18" t="s">
        <v>34</v>
      </c>
      <c r="O16" s="18" t="s">
        <v>34</v>
      </c>
      <c r="P16" s="18" t="s">
        <v>34</v>
      </c>
      <c r="Q16" s="18" t="s">
        <v>34</v>
      </c>
      <c r="R16" s="18" t="s">
        <v>34</v>
      </c>
      <c r="S16" s="18" t="s">
        <v>34</v>
      </c>
      <c r="T16" s="18" t="s">
        <v>34</v>
      </c>
      <c r="U16" s="18">
        <v>8</v>
      </c>
      <c r="V16" s="20">
        <v>1</v>
      </c>
      <c r="W16" s="18" t="s">
        <v>386</v>
      </c>
      <c r="X16" s="22">
        <v>16</v>
      </c>
      <c r="Y16" s="22">
        <v>18</v>
      </c>
      <c r="Z16" s="22">
        <v>19</v>
      </c>
      <c r="AA16" s="22">
        <v>20</v>
      </c>
      <c r="AB16" s="22">
        <v>17</v>
      </c>
      <c r="AC16" s="22">
        <v>17</v>
      </c>
      <c r="AD16" s="22" t="s">
        <v>401</v>
      </c>
      <c r="AE16" s="22">
        <v>19</v>
      </c>
      <c r="AF16" s="22">
        <v>18</v>
      </c>
      <c r="AG16" s="22" t="s">
        <v>401</v>
      </c>
      <c r="AH16" s="22">
        <v>20</v>
      </c>
      <c r="AI16" s="22">
        <v>17</v>
      </c>
      <c r="AJ16" s="22" t="s">
        <v>415</v>
      </c>
      <c r="AK16" s="18" t="s">
        <v>386</v>
      </c>
      <c r="AL16" s="18" t="s">
        <v>386</v>
      </c>
      <c r="AM16" s="112">
        <v>0</v>
      </c>
    </row>
    <row r="17" spans="1:39">
      <c r="A17" s="16">
        <v>37</v>
      </c>
      <c r="B17" s="17" t="s">
        <v>68</v>
      </c>
      <c r="C17" s="17">
        <v>72836902</v>
      </c>
      <c r="D17" s="17" t="s">
        <v>33</v>
      </c>
      <c r="E17" s="18" t="s">
        <v>34</v>
      </c>
      <c r="F17" s="19"/>
      <c r="G17" s="17" t="s">
        <v>35</v>
      </c>
      <c r="H17" s="17" t="s">
        <v>36</v>
      </c>
      <c r="I17" s="17" t="s">
        <v>37</v>
      </c>
      <c r="J17" s="17" t="s">
        <v>38</v>
      </c>
      <c r="K17" s="17" t="s">
        <v>69</v>
      </c>
      <c r="L17" s="17" t="s">
        <v>70</v>
      </c>
      <c r="M17" s="18" t="s">
        <v>34</v>
      </c>
      <c r="N17" s="18" t="s">
        <v>34</v>
      </c>
      <c r="O17" s="18" t="s">
        <v>34</v>
      </c>
      <c r="P17" s="18" t="s">
        <v>34</v>
      </c>
      <c r="Q17" s="18" t="s">
        <v>34</v>
      </c>
      <c r="R17" s="18" t="s">
        <v>34</v>
      </c>
      <c r="S17" s="18" t="s">
        <v>34</v>
      </c>
      <c r="T17" s="18" t="s">
        <v>34</v>
      </c>
      <c r="U17" s="18">
        <v>8</v>
      </c>
      <c r="V17" s="20">
        <v>1</v>
      </c>
      <c r="W17" s="18" t="s">
        <v>386</v>
      </c>
      <c r="X17" s="21">
        <v>45058</v>
      </c>
      <c r="Y17" s="22">
        <v>20</v>
      </c>
      <c r="Z17" s="22">
        <v>19</v>
      </c>
      <c r="AA17" s="21">
        <v>45065</v>
      </c>
      <c r="AB17" s="22">
        <v>17</v>
      </c>
      <c r="AC17" s="21">
        <v>45061</v>
      </c>
      <c r="AD17" s="22" t="s">
        <v>401</v>
      </c>
      <c r="AE17" s="22">
        <v>19</v>
      </c>
      <c r="AF17" s="22">
        <v>18</v>
      </c>
      <c r="AG17" s="22" t="s">
        <v>401</v>
      </c>
      <c r="AH17" s="22">
        <v>20</v>
      </c>
      <c r="AI17" s="22">
        <v>17</v>
      </c>
      <c r="AJ17" s="22" t="s">
        <v>415</v>
      </c>
      <c r="AK17" s="18" t="s">
        <v>386</v>
      </c>
      <c r="AL17" s="18" t="s">
        <v>386</v>
      </c>
      <c r="AM17" s="112">
        <v>0</v>
      </c>
    </row>
    <row r="18" spans="1:39">
      <c r="A18" s="16">
        <v>187</v>
      </c>
      <c r="B18" s="17" t="s">
        <v>281</v>
      </c>
      <c r="C18" s="17">
        <v>75955336</v>
      </c>
      <c r="D18" s="17" t="s">
        <v>33</v>
      </c>
      <c r="E18" s="18" t="s">
        <v>34</v>
      </c>
      <c r="F18" s="19"/>
      <c r="G18" s="17" t="s">
        <v>62</v>
      </c>
      <c r="H18" s="17" t="s">
        <v>36</v>
      </c>
      <c r="I18" s="17" t="s">
        <v>37</v>
      </c>
      <c r="J18" s="17" t="s">
        <v>38</v>
      </c>
      <c r="K18" s="17" t="s">
        <v>39</v>
      </c>
      <c r="L18" s="17" t="s">
        <v>282</v>
      </c>
      <c r="M18" s="18" t="s">
        <v>34</v>
      </c>
      <c r="N18" s="18" t="s">
        <v>34</v>
      </c>
      <c r="O18" s="18" t="s">
        <v>34</v>
      </c>
      <c r="P18" s="18" t="s">
        <v>34</v>
      </c>
      <c r="Q18" s="18" t="s">
        <v>34</v>
      </c>
      <c r="R18" s="18" t="s">
        <v>34</v>
      </c>
      <c r="S18" s="18" t="s">
        <v>34</v>
      </c>
      <c r="T18" s="18" t="s">
        <v>34</v>
      </c>
      <c r="U18" s="18">
        <v>8</v>
      </c>
      <c r="V18" s="20">
        <v>1</v>
      </c>
      <c r="W18" s="18" t="s">
        <v>386</v>
      </c>
      <c r="X18" s="21">
        <v>45060</v>
      </c>
      <c r="Y18" s="22">
        <v>20</v>
      </c>
      <c r="Z18" s="22">
        <v>14</v>
      </c>
      <c r="AA18" s="22">
        <v>20</v>
      </c>
      <c r="AB18" s="22">
        <v>20</v>
      </c>
      <c r="AC18" s="22">
        <v>19</v>
      </c>
      <c r="AD18" s="22" t="s">
        <v>416</v>
      </c>
      <c r="AE18" s="22">
        <v>14</v>
      </c>
      <c r="AF18" s="22">
        <v>13</v>
      </c>
      <c r="AG18" s="22" t="s">
        <v>417</v>
      </c>
      <c r="AH18" s="22">
        <v>20</v>
      </c>
      <c r="AI18" s="21">
        <v>45064</v>
      </c>
      <c r="AJ18" s="22" t="s">
        <v>418</v>
      </c>
      <c r="AK18" s="18" t="s">
        <v>386</v>
      </c>
      <c r="AL18" s="18" t="s">
        <v>386</v>
      </c>
      <c r="AM18" s="112">
        <v>0</v>
      </c>
    </row>
    <row r="19" spans="1:39">
      <c r="A19" s="16">
        <v>95</v>
      </c>
      <c r="B19" s="17" t="s">
        <v>149</v>
      </c>
      <c r="C19" s="17">
        <v>74844488</v>
      </c>
      <c r="D19" s="17" t="s">
        <v>48</v>
      </c>
      <c r="E19" s="18" t="s">
        <v>34</v>
      </c>
      <c r="F19" s="19"/>
      <c r="G19" s="17" t="s">
        <v>91</v>
      </c>
      <c r="H19" s="17" t="s">
        <v>36</v>
      </c>
      <c r="I19" s="17" t="s">
        <v>37</v>
      </c>
      <c r="J19" s="17" t="s">
        <v>38</v>
      </c>
      <c r="K19" s="17" t="s">
        <v>39</v>
      </c>
      <c r="L19" s="17" t="s">
        <v>150</v>
      </c>
      <c r="M19" s="18" t="s">
        <v>34</v>
      </c>
      <c r="N19" s="18" t="s">
        <v>34</v>
      </c>
      <c r="O19" s="18" t="s">
        <v>34</v>
      </c>
      <c r="P19" s="18" t="s">
        <v>34</v>
      </c>
      <c r="Q19" s="18" t="s">
        <v>34</v>
      </c>
      <c r="R19" s="18" t="s">
        <v>34</v>
      </c>
      <c r="S19" s="18" t="s">
        <v>34</v>
      </c>
      <c r="T19" s="18" t="s">
        <v>34</v>
      </c>
      <c r="U19" s="18">
        <v>8</v>
      </c>
      <c r="V19" s="20">
        <v>1</v>
      </c>
      <c r="W19" s="18" t="s">
        <v>386</v>
      </c>
      <c r="X19" s="21">
        <v>45062</v>
      </c>
      <c r="Y19" s="22">
        <v>12</v>
      </c>
      <c r="Z19" s="21">
        <v>45059</v>
      </c>
      <c r="AA19" s="22">
        <v>18</v>
      </c>
      <c r="AB19" s="22">
        <v>17</v>
      </c>
      <c r="AC19" s="22">
        <v>18</v>
      </c>
      <c r="AD19" s="22" t="s">
        <v>419</v>
      </c>
      <c r="AE19" s="22">
        <v>19</v>
      </c>
      <c r="AF19" s="22">
        <v>17</v>
      </c>
      <c r="AG19" s="22" t="s">
        <v>390</v>
      </c>
      <c r="AH19" s="22">
        <v>15</v>
      </c>
      <c r="AI19" s="22">
        <v>18</v>
      </c>
      <c r="AJ19" s="22" t="s">
        <v>420</v>
      </c>
      <c r="AK19" s="18" t="s">
        <v>386</v>
      </c>
      <c r="AL19" s="18" t="s">
        <v>386</v>
      </c>
      <c r="AM19" s="112">
        <v>0</v>
      </c>
    </row>
    <row r="20" spans="1:39">
      <c r="A20" s="16">
        <v>22</v>
      </c>
      <c r="B20" s="17" t="s">
        <v>57</v>
      </c>
      <c r="C20" s="17">
        <v>70464664</v>
      </c>
      <c r="D20" s="17" t="s">
        <v>48</v>
      </c>
      <c r="E20" s="18" t="s">
        <v>34</v>
      </c>
      <c r="F20" s="19"/>
      <c r="G20" s="17" t="s">
        <v>35</v>
      </c>
      <c r="H20" s="17" t="s">
        <v>36</v>
      </c>
      <c r="I20" s="17" t="s">
        <v>37</v>
      </c>
      <c r="J20" s="17" t="s">
        <v>38</v>
      </c>
      <c r="K20" s="17" t="s">
        <v>39</v>
      </c>
      <c r="L20" s="17" t="s">
        <v>58</v>
      </c>
      <c r="M20" s="18" t="s">
        <v>34</v>
      </c>
      <c r="N20" s="18" t="s">
        <v>34</v>
      </c>
      <c r="O20" s="18" t="s">
        <v>34</v>
      </c>
      <c r="P20" s="18" t="s">
        <v>34</v>
      </c>
      <c r="Q20" s="18" t="s">
        <v>34</v>
      </c>
      <c r="R20" s="18" t="s">
        <v>34</v>
      </c>
      <c r="S20" s="18" t="s">
        <v>34</v>
      </c>
      <c r="T20" s="18" t="s">
        <v>34</v>
      </c>
      <c r="U20" s="18">
        <v>8</v>
      </c>
      <c r="V20" s="20">
        <v>1</v>
      </c>
      <c r="W20" s="18" t="s">
        <v>386</v>
      </c>
      <c r="X20" s="21">
        <v>45064</v>
      </c>
      <c r="Y20" s="22">
        <v>19</v>
      </c>
      <c r="Z20" s="22">
        <v>18</v>
      </c>
      <c r="AA20" s="22">
        <v>18</v>
      </c>
      <c r="AB20" s="22">
        <v>16</v>
      </c>
      <c r="AC20" s="22">
        <v>17</v>
      </c>
      <c r="AD20" s="22" t="s">
        <v>405</v>
      </c>
      <c r="AE20" s="22">
        <v>20</v>
      </c>
      <c r="AF20" s="22">
        <v>18</v>
      </c>
      <c r="AG20" s="22" t="s">
        <v>388</v>
      </c>
      <c r="AH20" s="22">
        <v>15</v>
      </c>
      <c r="AI20" s="22">
        <v>17</v>
      </c>
      <c r="AJ20" s="22" t="s">
        <v>421</v>
      </c>
      <c r="AK20" s="18" t="s">
        <v>386</v>
      </c>
      <c r="AL20" s="18" t="s">
        <v>386</v>
      </c>
      <c r="AM20" s="112">
        <v>0</v>
      </c>
    </row>
    <row r="21" spans="1:39">
      <c r="A21" s="16">
        <v>18</v>
      </c>
      <c r="B21" s="17" t="s">
        <v>53</v>
      </c>
      <c r="C21" s="17">
        <v>71900749</v>
      </c>
      <c r="D21" s="17" t="s">
        <v>48</v>
      </c>
      <c r="E21" s="18" t="s">
        <v>34</v>
      </c>
      <c r="F21" s="19"/>
      <c r="G21" s="17" t="s">
        <v>35</v>
      </c>
      <c r="H21" s="17" t="s">
        <v>36</v>
      </c>
      <c r="I21" s="17" t="s">
        <v>37</v>
      </c>
      <c r="J21" s="17" t="s">
        <v>38</v>
      </c>
      <c r="K21" s="17" t="s">
        <v>39</v>
      </c>
      <c r="L21" s="17" t="s">
        <v>54</v>
      </c>
      <c r="M21" s="18" t="s">
        <v>34</v>
      </c>
      <c r="N21" s="18" t="s">
        <v>34</v>
      </c>
      <c r="O21" s="18" t="s">
        <v>34</v>
      </c>
      <c r="P21" s="18" t="s">
        <v>34</v>
      </c>
      <c r="Q21" s="18" t="s">
        <v>34</v>
      </c>
      <c r="R21" s="18" t="s">
        <v>34</v>
      </c>
      <c r="S21" s="18" t="s">
        <v>34</v>
      </c>
      <c r="T21" s="18" t="s">
        <v>34</v>
      </c>
      <c r="U21" s="18">
        <v>8</v>
      </c>
      <c r="V21" s="20">
        <v>1</v>
      </c>
      <c r="W21" s="18" t="s">
        <v>386</v>
      </c>
      <c r="X21" s="21">
        <v>45062</v>
      </c>
      <c r="Y21" s="22">
        <v>13</v>
      </c>
      <c r="Z21" s="22">
        <v>19</v>
      </c>
      <c r="AA21" s="22">
        <v>16</v>
      </c>
      <c r="AB21" s="22">
        <v>16</v>
      </c>
      <c r="AC21" s="22">
        <v>20</v>
      </c>
      <c r="AD21" s="22" t="s">
        <v>413</v>
      </c>
      <c r="AE21" s="22">
        <v>18</v>
      </c>
      <c r="AF21" s="22">
        <v>20</v>
      </c>
      <c r="AG21" s="22" t="s">
        <v>388</v>
      </c>
      <c r="AH21" s="22">
        <v>18</v>
      </c>
      <c r="AI21" s="22">
        <v>17</v>
      </c>
      <c r="AJ21" s="22" t="s">
        <v>422</v>
      </c>
      <c r="AK21" s="18" t="s">
        <v>386</v>
      </c>
      <c r="AL21" s="18" t="s">
        <v>386</v>
      </c>
      <c r="AM21" s="112">
        <v>0</v>
      </c>
    </row>
    <row r="22" spans="1:39">
      <c r="A22" s="16">
        <v>186</v>
      </c>
      <c r="B22" s="17" t="s">
        <v>279</v>
      </c>
      <c r="C22" s="17">
        <v>71033956</v>
      </c>
      <c r="D22" s="17" t="s">
        <v>33</v>
      </c>
      <c r="E22" s="18" t="s">
        <v>34</v>
      </c>
      <c r="F22" s="19"/>
      <c r="G22" s="17" t="s">
        <v>83</v>
      </c>
      <c r="H22" s="17" t="s">
        <v>36</v>
      </c>
      <c r="I22" s="17" t="s">
        <v>37</v>
      </c>
      <c r="J22" s="17" t="s">
        <v>38</v>
      </c>
      <c r="K22" s="17" t="s">
        <v>39</v>
      </c>
      <c r="L22" s="17" t="s">
        <v>280</v>
      </c>
      <c r="M22" s="18" t="s">
        <v>34</v>
      </c>
      <c r="N22" s="18" t="s">
        <v>34</v>
      </c>
      <c r="O22" s="18" t="s">
        <v>34</v>
      </c>
      <c r="P22" s="18" t="s">
        <v>34</v>
      </c>
      <c r="Q22" s="18" t="s">
        <v>34</v>
      </c>
      <c r="R22" s="18" t="s">
        <v>34</v>
      </c>
      <c r="S22" s="18" t="s">
        <v>34</v>
      </c>
      <c r="T22" s="18" t="s">
        <v>34</v>
      </c>
      <c r="U22" s="18">
        <v>8</v>
      </c>
      <c r="V22" s="20">
        <v>1</v>
      </c>
      <c r="W22" s="18" t="s">
        <v>386</v>
      </c>
      <c r="X22" s="21">
        <v>45061</v>
      </c>
      <c r="Y22" s="22">
        <v>17</v>
      </c>
      <c r="Z22" s="22">
        <v>13</v>
      </c>
      <c r="AA22" s="22">
        <v>17</v>
      </c>
      <c r="AB22" s="22">
        <v>16</v>
      </c>
      <c r="AC22" s="22">
        <v>18</v>
      </c>
      <c r="AD22" s="22" t="s">
        <v>423</v>
      </c>
      <c r="AE22" s="22">
        <v>18</v>
      </c>
      <c r="AF22" s="21">
        <v>45064</v>
      </c>
      <c r="AG22" s="22" t="s">
        <v>395</v>
      </c>
      <c r="AH22" s="22">
        <v>16</v>
      </c>
      <c r="AI22" s="21">
        <v>45063</v>
      </c>
      <c r="AJ22" s="22" t="s">
        <v>424</v>
      </c>
      <c r="AK22" s="18" t="s">
        <v>386</v>
      </c>
      <c r="AL22" s="18" t="s">
        <v>386</v>
      </c>
      <c r="AM22" s="112">
        <v>0</v>
      </c>
    </row>
    <row r="23" spans="1:39">
      <c r="A23" s="16">
        <v>176</v>
      </c>
      <c r="B23" s="17" t="s">
        <v>268</v>
      </c>
      <c r="C23" s="17">
        <v>72713109</v>
      </c>
      <c r="D23" s="17" t="s">
        <v>48</v>
      </c>
      <c r="E23" s="18" t="s">
        <v>34</v>
      </c>
      <c r="F23" s="19"/>
      <c r="G23" s="17" t="s">
        <v>269</v>
      </c>
      <c r="H23" s="17" t="s">
        <v>36</v>
      </c>
      <c r="I23" s="17" t="s">
        <v>37</v>
      </c>
      <c r="J23" s="17" t="s">
        <v>38</v>
      </c>
      <c r="K23" s="17" t="s">
        <v>39</v>
      </c>
      <c r="L23" s="17" t="s">
        <v>270</v>
      </c>
      <c r="M23" s="18" t="s">
        <v>34</v>
      </c>
      <c r="N23" s="18" t="s">
        <v>34</v>
      </c>
      <c r="O23" s="18" t="s">
        <v>34</v>
      </c>
      <c r="P23" s="18" t="s">
        <v>34</v>
      </c>
      <c r="Q23" s="18" t="s">
        <v>34</v>
      </c>
      <c r="R23" s="18" t="s">
        <v>34</v>
      </c>
      <c r="S23" s="18" t="s">
        <v>34</v>
      </c>
      <c r="T23" s="18" t="s">
        <v>34</v>
      </c>
      <c r="U23" s="18">
        <v>8</v>
      </c>
      <c r="V23" s="20">
        <v>1</v>
      </c>
      <c r="W23" s="18" t="s">
        <v>386</v>
      </c>
      <c r="X23" s="21">
        <v>45061</v>
      </c>
      <c r="Y23" s="22">
        <v>17</v>
      </c>
      <c r="Z23" s="22">
        <v>17</v>
      </c>
      <c r="AA23" s="22">
        <v>17</v>
      </c>
      <c r="AB23" s="22">
        <v>16</v>
      </c>
      <c r="AC23" s="22">
        <v>18</v>
      </c>
      <c r="AD23" s="22" t="s">
        <v>425</v>
      </c>
      <c r="AE23" s="22">
        <v>17</v>
      </c>
      <c r="AF23" s="22">
        <v>18</v>
      </c>
      <c r="AG23" s="22" t="s">
        <v>399</v>
      </c>
      <c r="AH23" s="22">
        <v>16</v>
      </c>
      <c r="AI23" s="21">
        <v>45063</v>
      </c>
      <c r="AJ23" s="22" t="s">
        <v>426</v>
      </c>
      <c r="AK23" s="18" t="s">
        <v>386</v>
      </c>
      <c r="AL23" s="18" t="s">
        <v>386</v>
      </c>
      <c r="AM23" s="112">
        <v>0</v>
      </c>
    </row>
    <row r="24" spans="1:39">
      <c r="A24" s="16">
        <v>98</v>
      </c>
      <c r="B24" s="17" t="s">
        <v>156</v>
      </c>
      <c r="C24" s="17">
        <v>74804720</v>
      </c>
      <c r="D24" s="17" t="s">
        <v>33</v>
      </c>
      <c r="E24" s="18" t="s">
        <v>34</v>
      </c>
      <c r="F24" s="19"/>
      <c r="G24" s="17" t="s">
        <v>94</v>
      </c>
      <c r="H24" s="17" t="s">
        <v>36</v>
      </c>
      <c r="I24" s="17" t="s">
        <v>37</v>
      </c>
      <c r="J24" s="17" t="s">
        <v>38</v>
      </c>
      <c r="K24" s="17" t="s">
        <v>39</v>
      </c>
      <c r="L24" s="17" t="s">
        <v>157</v>
      </c>
      <c r="M24" s="18" t="s">
        <v>34</v>
      </c>
      <c r="N24" s="18" t="s">
        <v>34</v>
      </c>
      <c r="O24" s="18" t="s">
        <v>34</v>
      </c>
      <c r="P24" s="18" t="s">
        <v>34</v>
      </c>
      <c r="Q24" s="18" t="s">
        <v>34</v>
      </c>
      <c r="R24" s="18" t="s">
        <v>34</v>
      </c>
      <c r="S24" s="18" t="s">
        <v>34</v>
      </c>
      <c r="T24" s="18" t="s">
        <v>34</v>
      </c>
      <c r="U24" s="18">
        <v>8</v>
      </c>
      <c r="V24" s="20">
        <v>1</v>
      </c>
      <c r="W24" s="18" t="s">
        <v>386</v>
      </c>
      <c r="X24" s="22">
        <v>18</v>
      </c>
      <c r="Y24" s="21">
        <v>45061</v>
      </c>
      <c r="Z24" s="22">
        <v>19</v>
      </c>
      <c r="AA24" s="22">
        <v>20</v>
      </c>
      <c r="AB24" s="22">
        <v>18</v>
      </c>
      <c r="AC24" s="22">
        <v>16</v>
      </c>
      <c r="AD24" s="22" t="s">
        <v>427</v>
      </c>
      <c r="AE24" s="22">
        <v>16</v>
      </c>
      <c r="AF24" s="22">
        <v>14</v>
      </c>
      <c r="AG24" s="22" t="s">
        <v>428</v>
      </c>
      <c r="AH24" s="22">
        <v>18</v>
      </c>
      <c r="AI24" s="22">
        <v>18</v>
      </c>
      <c r="AJ24" s="22" t="s">
        <v>429</v>
      </c>
      <c r="AK24" s="18" t="s">
        <v>386</v>
      </c>
      <c r="AL24" s="18" t="s">
        <v>386</v>
      </c>
      <c r="AM24" s="112">
        <v>0</v>
      </c>
    </row>
    <row r="25" spans="1:39">
      <c r="A25" s="16">
        <v>247</v>
      </c>
      <c r="B25" s="17" t="s">
        <v>346</v>
      </c>
      <c r="C25" s="17">
        <v>71429732</v>
      </c>
      <c r="D25" s="17" t="s">
        <v>48</v>
      </c>
      <c r="E25" s="18" t="s">
        <v>34</v>
      </c>
      <c r="F25" s="19"/>
      <c r="G25" s="17" t="s">
        <v>35</v>
      </c>
      <c r="H25" s="17" t="s">
        <v>36</v>
      </c>
      <c r="I25" s="17" t="s">
        <v>37</v>
      </c>
      <c r="J25" s="17" t="s">
        <v>38</v>
      </c>
      <c r="K25" s="17" t="s">
        <v>39</v>
      </c>
      <c r="L25" s="17" t="s">
        <v>347</v>
      </c>
      <c r="M25" s="18" t="s">
        <v>34</v>
      </c>
      <c r="N25" s="18" t="s">
        <v>34</v>
      </c>
      <c r="O25" s="18" t="s">
        <v>34</v>
      </c>
      <c r="P25" s="18" t="s">
        <v>34</v>
      </c>
      <c r="Q25" s="18" t="s">
        <v>34</v>
      </c>
      <c r="R25" s="18" t="s">
        <v>34</v>
      </c>
      <c r="S25" s="18" t="s">
        <v>34</v>
      </c>
      <c r="T25" s="18" t="s">
        <v>34</v>
      </c>
      <c r="U25" s="18">
        <v>8</v>
      </c>
      <c r="V25" s="20">
        <v>1</v>
      </c>
      <c r="W25" s="18" t="s">
        <v>386</v>
      </c>
      <c r="X25" s="21">
        <v>45064</v>
      </c>
      <c r="Y25" s="22">
        <v>15</v>
      </c>
      <c r="Z25" s="21">
        <v>45063</v>
      </c>
      <c r="AA25" s="21">
        <v>45063</v>
      </c>
      <c r="AB25" s="22">
        <v>15</v>
      </c>
      <c r="AC25" s="22">
        <v>14</v>
      </c>
      <c r="AD25" s="22" t="s">
        <v>391</v>
      </c>
      <c r="AE25" s="21">
        <v>45063</v>
      </c>
      <c r="AF25" s="22">
        <v>18</v>
      </c>
      <c r="AG25" s="22" t="s">
        <v>427</v>
      </c>
      <c r="AH25" s="22">
        <v>20</v>
      </c>
      <c r="AI25" s="21">
        <v>45063</v>
      </c>
      <c r="AJ25" s="22" t="s">
        <v>429</v>
      </c>
      <c r="AK25" s="18" t="s">
        <v>386</v>
      </c>
      <c r="AL25" s="18" t="s">
        <v>386</v>
      </c>
      <c r="AM25" s="112">
        <v>0</v>
      </c>
    </row>
    <row r="26" spans="1:39">
      <c r="A26" s="16">
        <v>72</v>
      </c>
      <c r="B26" s="17" t="s">
        <v>116</v>
      </c>
      <c r="C26" s="17">
        <v>72035330</v>
      </c>
      <c r="D26" s="17" t="s">
        <v>33</v>
      </c>
      <c r="E26" s="18" t="s">
        <v>34</v>
      </c>
      <c r="F26" s="19"/>
      <c r="G26" s="17" t="s">
        <v>117</v>
      </c>
      <c r="H26" s="17" t="s">
        <v>36</v>
      </c>
      <c r="I26" s="17" t="s">
        <v>37</v>
      </c>
      <c r="J26" s="17" t="s">
        <v>38</v>
      </c>
      <c r="K26" s="17" t="s">
        <v>39</v>
      </c>
      <c r="L26" s="17" t="s">
        <v>118</v>
      </c>
      <c r="M26" s="18" t="s">
        <v>34</v>
      </c>
      <c r="N26" s="18" t="s">
        <v>34</v>
      </c>
      <c r="O26" s="18" t="s">
        <v>34</v>
      </c>
      <c r="P26" s="18" t="s">
        <v>34</v>
      </c>
      <c r="Q26" s="18" t="s">
        <v>34</v>
      </c>
      <c r="R26" s="18" t="s">
        <v>34</v>
      </c>
      <c r="S26" s="18" t="s">
        <v>34</v>
      </c>
      <c r="T26" s="18" t="s">
        <v>34</v>
      </c>
      <c r="U26" s="18">
        <v>8</v>
      </c>
      <c r="V26" s="20">
        <v>1</v>
      </c>
      <c r="W26" s="18" t="s">
        <v>386</v>
      </c>
      <c r="X26" s="22">
        <v>14</v>
      </c>
      <c r="Y26" s="22">
        <v>15</v>
      </c>
      <c r="Z26" s="22">
        <v>17</v>
      </c>
      <c r="AA26" s="22">
        <v>20</v>
      </c>
      <c r="AB26" s="22">
        <v>17</v>
      </c>
      <c r="AC26" s="22">
        <v>16</v>
      </c>
      <c r="AD26" s="22" t="s">
        <v>405</v>
      </c>
      <c r="AE26" s="22">
        <v>17</v>
      </c>
      <c r="AF26" s="22">
        <v>20</v>
      </c>
      <c r="AG26" s="22" t="s">
        <v>401</v>
      </c>
      <c r="AH26" s="22">
        <v>18</v>
      </c>
      <c r="AI26" s="22">
        <v>17</v>
      </c>
      <c r="AJ26" s="22" t="s">
        <v>387</v>
      </c>
      <c r="AK26" s="18" t="s">
        <v>386</v>
      </c>
      <c r="AL26" s="18" t="s">
        <v>386</v>
      </c>
      <c r="AM26" s="112">
        <v>0</v>
      </c>
    </row>
    <row r="27" spans="1:39">
      <c r="A27" s="16">
        <v>6</v>
      </c>
      <c r="B27" s="17" t="s">
        <v>46</v>
      </c>
      <c r="C27" s="17">
        <v>71562516</v>
      </c>
      <c r="D27" s="17" t="s">
        <v>33</v>
      </c>
      <c r="E27" s="18" t="s">
        <v>34</v>
      </c>
      <c r="F27" s="19"/>
      <c r="G27" s="17" t="s">
        <v>35</v>
      </c>
      <c r="H27" s="17" t="s">
        <v>36</v>
      </c>
      <c r="I27" s="17" t="s">
        <v>37</v>
      </c>
      <c r="J27" s="17" t="s">
        <v>38</v>
      </c>
      <c r="K27" s="17" t="s">
        <v>39</v>
      </c>
      <c r="L27" s="17" t="s">
        <v>47</v>
      </c>
      <c r="M27" s="18" t="s">
        <v>34</v>
      </c>
      <c r="N27" s="18" t="s">
        <v>34</v>
      </c>
      <c r="O27" s="18" t="s">
        <v>34</v>
      </c>
      <c r="P27" s="18" t="s">
        <v>34</v>
      </c>
      <c r="Q27" s="18" t="s">
        <v>34</v>
      </c>
      <c r="R27" s="18" t="s">
        <v>34</v>
      </c>
      <c r="S27" s="18" t="s">
        <v>34</v>
      </c>
      <c r="T27" s="18" t="s">
        <v>34</v>
      </c>
      <c r="U27" s="18">
        <v>8</v>
      </c>
      <c r="V27" s="20">
        <v>1</v>
      </c>
      <c r="W27" s="18" t="s">
        <v>386</v>
      </c>
      <c r="X27" s="21">
        <v>45063</v>
      </c>
      <c r="Y27" s="22">
        <v>19</v>
      </c>
      <c r="Z27" s="22">
        <v>19</v>
      </c>
      <c r="AA27" s="22">
        <v>18</v>
      </c>
      <c r="AB27" s="22">
        <v>17</v>
      </c>
      <c r="AC27" s="22">
        <v>20</v>
      </c>
      <c r="AD27" s="22" t="s">
        <v>390</v>
      </c>
      <c r="AE27" s="22">
        <v>18</v>
      </c>
      <c r="AF27" s="22">
        <v>14</v>
      </c>
      <c r="AG27" s="22" t="s">
        <v>412</v>
      </c>
      <c r="AH27" s="22">
        <v>15</v>
      </c>
      <c r="AI27" s="21">
        <v>45063</v>
      </c>
      <c r="AJ27" s="22" t="s">
        <v>430</v>
      </c>
      <c r="AK27" s="18" t="s">
        <v>386</v>
      </c>
      <c r="AL27" s="18" t="s">
        <v>386</v>
      </c>
      <c r="AM27" s="112">
        <v>0</v>
      </c>
    </row>
    <row r="28" spans="1:39">
      <c r="A28" s="16">
        <v>100</v>
      </c>
      <c r="B28" s="17" t="s">
        <v>158</v>
      </c>
      <c r="C28" s="17">
        <v>77071137</v>
      </c>
      <c r="D28" s="17" t="s">
        <v>48</v>
      </c>
      <c r="E28" s="18" t="s">
        <v>34</v>
      </c>
      <c r="F28" s="19"/>
      <c r="G28" s="17" t="s">
        <v>91</v>
      </c>
      <c r="H28" s="17" t="s">
        <v>36</v>
      </c>
      <c r="I28" s="17" t="s">
        <v>37</v>
      </c>
      <c r="J28" s="17" t="s">
        <v>38</v>
      </c>
      <c r="K28" s="17" t="s">
        <v>39</v>
      </c>
      <c r="L28" s="17" t="s">
        <v>159</v>
      </c>
      <c r="M28" s="18" t="s">
        <v>34</v>
      </c>
      <c r="N28" s="18" t="s">
        <v>34</v>
      </c>
      <c r="O28" s="18" t="s">
        <v>34</v>
      </c>
      <c r="P28" s="18" t="s">
        <v>34</v>
      </c>
      <c r="Q28" s="18" t="s">
        <v>34</v>
      </c>
      <c r="R28" s="18" t="s">
        <v>34</v>
      </c>
      <c r="S28" s="18" t="s">
        <v>34</v>
      </c>
      <c r="T28" s="18" t="s">
        <v>34</v>
      </c>
      <c r="U28" s="18">
        <v>8</v>
      </c>
      <c r="V28" s="20">
        <v>1</v>
      </c>
      <c r="W28" s="18" t="s">
        <v>386</v>
      </c>
      <c r="X28" s="21">
        <v>45060</v>
      </c>
      <c r="Y28" s="22">
        <v>18</v>
      </c>
      <c r="Z28" s="22">
        <v>18</v>
      </c>
      <c r="AA28" s="22">
        <v>17</v>
      </c>
      <c r="AB28" s="22">
        <v>18</v>
      </c>
      <c r="AC28" s="22">
        <v>19</v>
      </c>
      <c r="AD28" s="22" t="s">
        <v>400</v>
      </c>
      <c r="AE28" s="22">
        <v>17</v>
      </c>
      <c r="AF28" s="22">
        <v>20</v>
      </c>
      <c r="AG28" s="22" t="s">
        <v>401</v>
      </c>
      <c r="AH28" s="22">
        <v>20</v>
      </c>
      <c r="AI28" s="21">
        <v>45062</v>
      </c>
      <c r="AJ28" s="22" t="s">
        <v>431</v>
      </c>
      <c r="AK28" s="18" t="s">
        <v>386</v>
      </c>
      <c r="AL28" s="18" t="s">
        <v>386</v>
      </c>
      <c r="AM28" s="112">
        <v>0</v>
      </c>
    </row>
    <row r="29" spans="1:39">
      <c r="A29" s="16">
        <v>4</v>
      </c>
      <c r="B29" s="17" t="s">
        <v>42</v>
      </c>
      <c r="C29" s="17">
        <v>72226715</v>
      </c>
      <c r="D29" s="17" t="s">
        <v>33</v>
      </c>
      <c r="E29" s="18" t="s">
        <v>34</v>
      </c>
      <c r="F29" s="19"/>
      <c r="G29" s="17" t="s">
        <v>35</v>
      </c>
      <c r="H29" s="17" t="s">
        <v>36</v>
      </c>
      <c r="I29" s="17" t="s">
        <v>37</v>
      </c>
      <c r="J29" s="17" t="s">
        <v>38</v>
      </c>
      <c r="K29" s="17" t="s">
        <v>39</v>
      </c>
      <c r="L29" s="17" t="s">
        <v>43</v>
      </c>
      <c r="M29" s="18" t="s">
        <v>34</v>
      </c>
      <c r="N29" s="18" t="s">
        <v>34</v>
      </c>
      <c r="O29" s="18" t="s">
        <v>34</v>
      </c>
      <c r="P29" s="18" t="s">
        <v>34</v>
      </c>
      <c r="Q29" s="18" t="s">
        <v>34</v>
      </c>
      <c r="R29" s="18" t="s">
        <v>34</v>
      </c>
      <c r="S29" s="18" t="s">
        <v>34</v>
      </c>
      <c r="T29" s="18" t="s">
        <v>34</v>
      </c>
      <c r="U29" s="18">
        <v>8</v>
      </c>
      <c r="V29" s="20">
        <v>1</v>
      </c>
      <c r="W29" s="18" t="s">
        <v>386</v>
      </c>
      <c r="X29" s="22">
        <v>16</v>
      </c>
      <c r="Y29" s="22">
        <v>16</v>
      </c>
      <c r="Z29" s="22">
        <v>16</v>
      </c>
      <c r="AA29" s="22">
        <v>16</v>
      </c>
      <c r="AB29" s="22">
        <v>16</v>
      </c>
      <c r="AC29" s="22">
        <v>15</v>
      </c>
      <c r="AD29" s="22" t="s">
        <v>423</v>
      </c>
      <c r="AE29" s="22">
        <v>16</v>
      </c>
      <c r="AF29" s="22">
        <v>16</v>
      </c>
      <c r="AG29" s="22" t="s">
        <v>412</v>
      </c>
      <c r="AH29" s="22">
        <v>18</v>
      </c>
      <c r="AI29" s="22">
        <v>18</v>
      </c>
      <c r="AJ29" s="22" t="s">
        <v>432</v>
      </c>
      <c r="AK29" s="18" t="s">
        <v>386</v>
      </c>
      <c r="AL29" s="18" t="s">
        <v>386</v>
      </c>
      <c r="AM29" s="112">
        <v>0</v>
      </c>
    </row>
    <row r="30" spans="1:39">
      <c r="A30" s="16">
        <v>109</v>
      </c>
      <c r="B30" s="17" t="s">
        <v>173</v>
      </c>
      <c r="C30" s="17">
        <v>72247868</v>
      </c>
      <c r="D30" s="17" t="s">
        <v>48</v>
      </c>
      <c r="E30" s="18" t="s">
        <v>34</v>
      </c>
      <c r="F30" s="19"/>
      <c r="G30" s="17" t="s">
        <v>174</v>
      </c>
      <c r="H30" s="17" t="s">
        <v>36</v>
      </c>
      <c r="I30" s="17" t="s">
        <v>37</v>
      </c>
      <c r="J30" s="17" t="s">
        <v>38</v>
      </c>
      <c r="K30" s="17" t="s">
        <v>39</v>
      </c>
      <c r="L30" s="17" t="s">
        <v>175</v>
      </c>
      <c r="M30" s="18" t="s">
        <v>34</v>
      </c>
      <c r="N30" s="18" t="s">
        <v>34</v>
      </c>
      <c r="O30" s="18" t="s">
        <v>34</v>
      </c>
      <c r="P30" s="18" t="s">
        <v>34</v>
      </c>
      <c r="Q30" s="18" t="s">
        <v>34</v>
      </c>
      <c r="R30" s="18" t="s">
        <v>34</v>
      </c>
      <c r="S30" s="18" t="s">
        <v>34</v>
      </c>
      <c r="T30" s="18" t="s">
        <v>34</v>
      </c>
      <c r="U30" s="18">
        <v>8</v>
      </c>
      <c r="V30" s="20">
        <v>1</v>
      </c>
      <c r="W30" s="18" t="s">
        <v>386</v>
      </c>
      <c r="X30" s="21">
        <v>45060</v>
      </c>
      <c r="Y30" s="22">
        <v>17</v>
      </c>
      <c r="Z30" s="22">
        <v>18</v>
      </c>
      <c r="AA30" s="22">
        <v>19</v>
      </c>
      <c r="AB30" s="22">
        <v>17</v>
      </c>
      <c r="AC30" s="22">
        <v>16</v>
      </c>
      <c r="AD30" s="22" t="s">
        <v>387</v>
      </c>
      <c r="AE30" s="22">
        <v>17</v>
      </c>
      <c r="AF30" s="22">
        <v>17</v>
      </c>
      <c r="AG30" s="22" t="s">
        <v>413</v>
      </c>
      <c r="AH30" s="22">
        <v>17</v>
      </c>
      <c r="AI30" s="22">
        <v>17</v>
      </c>
      <c r="AJ30" s="23">
        <v>45124</v>
      </c>
      <c r="AK30" s="18" t="s">
        <v>386</v>
      </c>
      <c r="AL30" s="18" t="s">
        <v>386</v>
      </c>
      <c r="AM30" s="112">
        <v>0</v>
      </c>
    </row>
    <row r="31" spans="1:39">
      <c r="A31" s="16">
        <v>44</v>
      </c>
      <c r="B31" s="17" t="s">
        <v>75</v>
      </c>
      <c r="C31" s="17">
        <v>71624696</v>
      </c>
      <c r="D31" s="17" t="s">
        <v>33</v>
      </c>
      <c r="E31" s="18" t="s">
        <v>34</v>
      </c>
      <c r="F31" s="19"/>
      <c r="G31" s="17" t="s">
        <v>35</v>
      </c>
      <c r="H31" s="17" t="s">
        <v>36</v>
      </c>
      <c r="I31" s="17" t="s">
        <v>37</v>
      </c>
      <c r="J31" s="17" t="s">
        <v>38</v>
      </c>
      <c r="K31" s="17" t="s">
        <v>39</v>
      </c>
      <c r="L31" s="17" t="s">
        <v>76</v>
      </c>
      <c r="M31" s="18" t="s">
        <v>34</v>
      </c>
      <c r="N31" s="18" t="s">
        <v>34</v>
      </c>
      <c r="O31" s="18" t="s">
        <v>34</v>
      </c>
      <c r="P31" s="18" t="s">
        <v>34</v>
      </c>
      <c r="Q31" s="18" t="s">
        <v>34</v>
      </c>
      <c r="R31" s="18" t="s">
        <v>34</v>
      </c>
      <c r="S31" s="18" t="s">
        <v>34</v>
      </c>
      <c r="T31" s="18" t="s">
        <v>34</v>
      </c>
      <c r="U31" s="18">
        <v>8</v>
      </c>
      <c r="V31" s="20">
        <v>1</v>
      </c>
      <c r="W31" s="18" t="s">
        <v>386</v>
      </c>
      <c r="X31" s="22">
        <v>14</v>
      </c>
      <c r="Y31" s="22">
        <v>16</v>
      </c>
      <c r="Z31" s="22">
        <v>16</v>
      </c>
      <c r="AA31" s="22">
        <v>18</v>
      </c>
      <c r="AB31" s="22">
        <v>16</v>
      </c>
      <c r="AC31" s="22">
        <v>18</v>
      </c>
      <c r="AD31" s="22" t="s">
        <v>387</v>
      </c>
      <c r="AE31" s="22">
        <v>18</v>
      </c>
      <c r="AF31" s="22">
        <v>19</v>
      </c>
      <c r="AG31" s="22" t="s">
        <v>401</v>
      </c>
      <c r="AH31" s="22">
        <v>20</v>
      </c>
      <c r="AI31" s="21">
        <v>45062</v>
      </c>
      <c r="AJ31" s="23">
        <v>45124</v>
      </c>
      <c r="AK31" s="18" t="s">
        <v>386</v>
      </c>
      <c r="AL31" s="18" t="s">
        <v>386</v>
      </c>
      <c r="AM31" s="112">
        <v>0</v>
      </c>
    </row>
    <row r="32" spans="1:39">
      <c r="A32" s="24">
        <v>69</v>
      </c>
      <c r="B32" s="25" t="s">
        <v>108</v>
      </c>
      <c r="C32" s="25" t="s">
        <v>109</v>
      </c>
      <c r="D32" s="25" t="s">
        <v>33</v>
      </c>
      <c r="E32" s="24" t="s">
        <v>34</v>
      </c>
      <c r="F32" s="24"/>
      <c r="G32" s="25" t="s">
        <v>92</v>
      </c>
      <c r="H32" s="25" t="s">
        <v>36</v>
      </c>
      <c r="I32" s="25" t="s">
        <v>37</v>
      </c>
      <c r="J32" s="25" t="s">
        <v>93</v>
      </c>
      <c r="K32" s="25" t="s">
        <v>39</v>
      </c>
      <c r="L32" s="25" t="s">
        <v>110</v>
      </c>
      <c r="M32" s="24" t="str">
        <f t="shared" ref="M32:Q32" si="0">IF(Y32&gt;1,"X"," ")</f>
        <v>X</v>
      </c>
      <c r="N32" s="24" t="str">
        <f t="shared" si="0"/>
        <v>X</v>
      </c>
      <c r="O32" s="24" t="str">
        <f t="shared" si="0"/>
        <v>X</v>
      </c>
      <c r="P32" s="24" t="str">
        <f t="shared" si="0"/>
        <v>X</v>
      </c>
      <c r="Q32" s="24" t="str">
        <f t="shared" si="0"/>
        <v>X</v>
      </c>
      <c r="R32" s="24" t="str">
        <f t="shared" ref="R32:S32" si="1">IF(AE32&gt;1,"X"," ")</f>
        <v>X</v>
      </c>
      <c r="S32" s="24" t="str">
        <f t="shared" si="1"/>
        <v>X</v>
      </c>
      <c r="T32" s="24" t="str">
        <f t="shared" ref="T32:T53" si="2">IF(AH32&gt;1,"X"," ")</f>
        <v>X</v>
      </c>
      <c r="U32" s="24">
        <f t="shared" ref="U32:U81" si="3">COUNTA(M32:T32)</f>
        <v>8</v>
      </c>
      <c r="V32" s="26">
        <f t="shared" ref="V32:V53" si="4">U32/8</f>
        <v>1</v>
      </c>
      <c r="W32" s="24" t="str">
        <f t="shared" ref="W32:W53" si="5">IF(V32&gt;75%,"Sí","No")</f>
        <v>Sí</v>
      </c>
      <c r="X32" s="25">
        <v>13</v>
      </c>
      <c r="Y32" s="25">
        <v>15</v>
      </c>
      <c r="Z32" s="25">
        <v>16</v>
      </c>
      <c r="AA32" s="25">
        <v>15</v>
      </c>
      <c r="AB32" s="25">
        <v>14</v>
      </c>
      <c r="AC32" s="25">
        <v>15</v>
      </c>
      <c r="AD32" s="27">
        <f t="shared" ref="AD32:AD81" si="6">AVERAGE(Y32:AC32,AH32)</f>
        <v>14.666666666666666</v>
      </c>
      <c r="AE32" s="25">
        <v>16</v>
      </c>
      <c r="AF32" s="25">
        <v>16</v>
      </c>
      <c r="AG32" s="27">
        <f t="shared" ref="AG32:AG81" si="7">AVERAGE(AE32:AF32)</f>
        <v>16</v>
      </c>
      <c r="AH32" s="25">
        <v>13</v>
      </c>
      <c r="AI32" s="25">
        <v>16</v>
      </c>
      <c r="AJ32" s="27">
        <f t="shared" ref="AJ32:AJ81" si="8">(AD32*0.2 + AG32*0.2+AI32*0.6)</f>
        <v>15.733333333333334</v>
      </c>
      <c r="AK32" s="24" t="str">
        <f t="shared" ref="AK32:AK53" si="9">IF(AJ32&gt;10,"Sí","No")</f>
        <v>Sí</v>
      </c>
      <c r="AL32" s="24" t="str">
        <f t="shared" ref="AL32:AL81" si="10">IF(AND(AK32="Sí",W32="Sí"),"Sí","No")</f>
        <v>Sí</v>
      </c>
      <c r="AM32" s="112">
        <v>1</v>
      </c>
    </row>
    <row r="33" spans="1:39">
      <c r="A33" s="24">
        <v>89</v>
      </c>
      <c r="B33" s="25" t="s">
        <v>136</v>
      </c>
      <c r="C33" s="25" t="s">
        <v>137</v>
      </c>
      <c r="D33" s="25" t="s">
        <v>48</v>
      </c>
      <c r="E33" s="24" t="s">
        <v>34</v>
      </c>
      <c r="F33" s="24"/>
      <c r="G33" s="25" t="s">
        <v>92</v>
      </c>
      <c r="H33" s="25" t="s">
        <v>36</v>
      </c>
      <c r="I33" s="25" t="s">
        <v>37</v>
      </c>
      <c r="J33" s="25" t="s">
        <v>93</v>
      </c>
      <c r="K33" s="25" t="s">
        <v>39</v>
      </c>
      <c r="L33" s="25" t="s">
        <v>138</v>
      </c>
      <c r="M33" s="24" t="str">
        <f t="shared" ref="M33:Q33" si="11">IF(Y33&gt;1,"X"," ")</f>
        <v>X</v>
      </c>
      <c r="N33" s="24" t="str">
        <f t="shared" si="11"/>
        <v>X</v>
      </c>
      <c r="O33" s="24" t="str">
        <f t="shared" si="11"/>
        <v>X</v>
      </c>
      <c r="P33" s="24" t="str">
        <f t="shared" si="11"/>
        <v>X</v>
      </c>
      <c r="Q33" s="24" t="str">
        <f t="shared" si="11"/>
        <v>X</v>
      </c>
      <c r="R33" s="24" t="str">
        <f t="shared" ref="R33:S33" si="12">IF(AE33&gt;1,"X"," ")</f>
        <v>X</v>
      </c>
      <c r="S33" s="24" t="str">
        <f t="shared" si="12"/>
        <v>X</v>
      </c>
      <c r="T33" s="24" t="str">
        <f t="shared" si="2"/>
        <v>X</v>
      </c>
      <c r="U33" s="24">
        <f t="shared" si="3"/>
        <v>8</v>
      </c>
      <c r="V33" s="26">
        <f t="shared" si="4"/>
        <v>1</v>
      </c>
      <c r="W33" s="24" t="str">
        <f t="shared" si="5"/>
        <v>Sí</v>
      </c>
      <c r="X33" s="25">
        <v>12</v>
      </c>
      <c r="Y33" s="25">
        <v>13</v>
      </c>
      <c r="Z33" s="25">
        <v>16.5</v>
      </c>
      <c r="AA33" s="25">
        <v>20</v>
      </c>
      <c r="AB33" s="25">
        <v>17</v>
      </c>
      <c r="AC33" s="25">
        <v>19</v>
      </c>
      <c r="AD33" s="27">
        <f t="shared" si="6"/>
        <v>17.583333333333332</v>
      </c>
      <c r="AE33" s="25">
        <v>20</v>
      </c>
      <c r="AF33" s="25">
        <v>18.5</v>
      </c>
      <c r="AG33" s="27">
        <f t="shared" si="7"/>
        <v>19.25</v>
      </c>
      <c r="AH33" s="25">
        <v>20</v>
      </c>
      <c r="AI33" s="25">
        <v>13.5</v>
      </c>
      <c r="AJ33" s="27">
        <f t="shared" si="8"/>
        <v>15.466666666666667</v>
      </c>
      <c r="AK33" s="24" t="str">
        <f t="shared" si="9"/>
        <v>Sí</v>
      </c>
      <c r="AL33" s="24" t="str">
        <f t="shared" si="10"/>
        <v>Sí</v>
      </c>
      <c r="AM33" s="112">
        <v>1</v>
      </c>
    </row>
    <row r="34" spans="1:39">
      <c r="A34" s="24">
        <v>106</v>
      </c>
      <c r="B34" s="25" t="s">
        <v>167</v>
      </c>
      <c r="C34" s="25" t="s">
        <v>168</v>
      </c>
      <c r="D34" s="25" t="s">
        <v>33</v>
      </c>
      <c r="E34" s="24" t="s">
        <v>34</v>
      </c>
      <c r="F34" s="24"/>
      <c r="G34" s="25" t="s">
        <v>92</v>
      </c>
      <c r="H34" s="25" t="s">
        <v>36</v>
      </c>
      <c r="I34" s="25" t="s">
        <v>37</v>
      </c>
      <c r="J34" s="25" t="s">
        <v>93</v>
      </c>
      <c r="K34" s="25" t="s">
        <v>39</v>
      </c>
      <c r="L34" s="25" t="s">
        <v>169</v>
      </c>
      <c r="M34" s="24" t="str">
        <f t="shared" ref="M34:Q34" si="13">IF(Y34&gt;1,"X"," ")</f>
        <v>X</v>
      </c>
      <c r="N34" s="24" t="str">
        <f t="shared" si="13"/>
        <v>X</v>
      </c>
      <c r="O34" s="24" t="str">
        <f t="shared" si="13"/>
        <v>X</v>
      </c>
      <c r="P34" s="24" t="str">
        <f t="shared" si="13"/>
        <v>X</v>
      </c>
      <c r="Q34" s="24" t="str">
        <f t="shared" si="13"/>
        <v>X</v>
      </c>
      <c r="R34" s="24" t="str">
        <f t="shared" ref="R34:S34" si="14">IF(AE34&gt;1,"X"," ")</f>
        <v>X</v>
      </c>
      <c r="S34" s="24" t="str">
        <f t="shared" si="14"/>
        <v>X</v>
      </c>
      <c r="T34" s="24" t="str">
        <f t="shared" si="2"/>
        <v>X</v>
      </c>
      <c r="U34" s="24">
        <f t="shared" si="3"/>
        <v>8</v>
      </c>
      <c r="V34" s="26">
        <f t="shared" si="4"/>
        <v>1</v>
      </c>
      <c r="W34" s="24" t="str">
        <f t="shared" si="5"/>
        <v>Sí</v>
      </c>
      <c r="X34" s="25">
        <v>12.5</v>
      </c>
      <c r="Y34" s="25">
        <v>14</v>
      </c>
      <c r="Z34" s="25">
        <v>14</v>
      </c>
      <c r="AA34" s="25">
        <v>15</v>
      </c>
      <c r="AB34" s="25">
        <v>13</v>
      </c>
      <c r="AC34" s="25">
        <v>17</v>
      </c>
      <c r="AD34" s="27">
        <f t="shared" si="6"/>
        <v>14.833333333333334</v>
      </c>
      <c r="AE34" s="25">
        <v>16</v>
      </c>
      <c r="AF34" s="25">
        <v>17</v>
      </c>
      <c r="AG34" s="27">
        <f t="shared" si="7"/>
        <v>16.5</v>
      </c>
      <c r="AH34" s="25">
        <v>16</v>
      </c>
      <c r="AI34" s="25">
        <v>15.5</v>
      </c>
      <c r="AJ34" s="27">
        <f t="shared" si="8"/>
        <v>15.566666666666666</v>
      </c>
      <c r="AK34" s="24" t="str">
        <f t="shared" si="9"/>
        <v>Sí</v>
      </c>
      <c r="AL34" s="24" t="str">
        <f t="shared" si="10"/>
        <v>Sí</v>
      </c>
      <c r="AM34" s="112">
        <v>1</v>
      </c>
    </row>
    <row r="35" spans="1:39">
      <c r="A35" s="24">
        <v>117</v>
      </c>
      <c r="B35" s="25" t="s">
        <v>182</v>
      </c>
      <c r="C35" s="25" t="s">
        <v>183</v>
      </c>
      <c r="D35" s="25" t="s">
        <v>33</v>
      </c>
      <c r="E35" s="24" t="s">
        <v>34</v>
      </c>
      <c r="F35" s="24"/>
      <c r="G35" s="25" t="s">
        <v>92</v>
      </c>
      <c r="H35" s="25" t="s">
        <v>36</v>
      </c>
      <c r="I35" s="25" t="s">
        <v>37</v>
      </c>
      <c r="J35" s="25" t="s">
        <v>93</v>
      </c>
      <c r="K35" s="25" t="s">
        <v>39</v>
      </c>
      <c r="L35" s="25" t="s">
        <v>184</v>
      </c>
      <c r="M35" s="24" t="str">
        <f t="shared" ref="M35:Q35" si="15">IF(Y35&gt;1,"X"," ")</f>
        <v>X</v>
      </c>
      <c r="N35" s="24" t="str">
        <f t="shared" si="15"/>
        <v>X</v>
      </c>
      <c r="O35" s="24" t="str">
        <f t="shared" si="15"/>
        <v>X</v>
      </c>
      <c r="P35" s="24" t="str">
        <f t="shared" si="15"/>
        <v>X</v>
      </c>
      <c r="Q35" s="24" t="str">
        <f t="shared" si="15"/>
        <v>X</v>
      </c>
      <c r="R35" s="24" t="str">
        <f t="shared" ref="R35:S35" si="16">IF(AE35&gt;1,"X"," ")</f>
        <v>X</v>
      </c>
      <c r="S35" s="24" t="str">
        <f t="shared" si="16"/>
        <v>X</v>
      </c>
      <c r="T35" s="24" t="str">
        <f t="shared" si="2"/>
        <v>X</v>
      </c>
      <c r="U35" s="24">
        <f t="shared" si="3"/>
        <v>8</v>
      </c>
      <c r="V35" s="26">
        <f t="shared" si="4"/>
        <v>1</v>
      </c>
      <c r="W35" s="24" t="str">
        <f t="shared" si="5"/>
        <v>Sí</v>
      </c>
      <c r="X35" s="25">
        <v>11.5</v>
      </c>
      <c r="Y35" s="25">
        <v>15</v>
      </c>
      <c r="Z35" s="25">
        <v>14</v>
      </c>
      <c r="AA35" s="25">
        <v>16</v>
      </c>
      <c r="AB35" s="25">
        <v>18</v>
      </c>
      <c r="AC35" s="25">
        <v>16</v>
      </c>
      <c r="AD35" s="27">
        <f t="shared" si="6"/>
        <v>16.166666666666668</v>
      </c>
      <c r="AE35" s="25">
        <v>17</v>
      </c>
      <c r="AF35" s="25">
        <v>17.5</v>
      </c>
      <c r="AG35" s="27">
        <f t="shared" si="7"/>
        <v>17.25</v>
      </c>
      <c r="AH35" s="25">
        <v>18</v>
      </c>
      <c r="AI35" s="25">
        <v>12.5</v>
      </c>
      <c r="AJ35" s="27">
        <f t="shared" si="8"/>
        <v>14.183333333333334</v>
      </c>
      <c r="AK35" s="24" t="str">
        <f t="shared" si="9"/>
        <v>Sí</v>
      </c>
      <c r="AL35" s="24" t="str">
        <f t="shared" si="10"/>
        <v>Sí</v>
      </c>
      <c r="AM35" s="112">
        <v>1</v>
      </c>
    </row>
    <row r="36" spans="1:39">
      <c r="A36" s="24">
        <v>119</v>
      </c>
      <c r="B36" s="25" t="s">
        <v>187</v>
      </c>
      <c r="C36" s="25" t="s">
        <v>188</v>
      </c>
      <c r="D36" s="25" t="s">
        <v>48</v>
      </c>
      <c r="E36" s="24" t="s">
        <v>34</v>
      </c>
      <c r="F36" s="24"/>
      <c r="G36" s="25" t="s">
        <v>92</v>
      </c>
      <c r="H36" s="25" t="s">
        <v>36</v>
      </c>
      <c r="I36" s="25" t="s">
        <v>37</v>
      </c>
      <c r="J36" s="25" t="s">
        <v>93</v>
      </c>
      <c r="K36" s="25" t="s">
        <v>39</v>
      </c>
      <c r="L36" s="25" t="s">
        <v>189</v>
      </c>
      <c r="M36" s="24" t="str">
        <f t="shared" ref="M36:Q36" si="17">IF(Y36&gt;1,"X"," ")</f>
        <v>X</v>
      </c>
      <c r="N36" s="24" t="str">
        <f t="shared" si="17"/>
        <v>X</v>
      </c>
      <c r="O36" s="24" t="str">
        <f t="shared" si="17"/>
        <v>X</v>
      </c>
      <c r="P36" s="24" t="str">
        <f t="shared" si="17"/>
        <v>X</v>
      </c>
      <c r="Q36" s="24" t="str">
        <f t="shared" si="17"/>
        <v>X</v>
      </c>
      <c r="R36" s="24" t="str">
        <f t="shared" ref="R36:S36" si="18">IF(AE36&gt;1,"X"," ")</f>
        <v>X</v>
      </c>
      <c r="S36" s="24" t="str">
        <f t="shared" si="18"/>
        <v>X</v>
      </c>
      <c r="T36" s="24" t="str">
        <f t="shared" si="2"/>
        <v>X</v>
      </c>
      <c r="U36" s="24">
        <f t="shared" si="3"/>
        <v>8</v>
      </c>
      <c r="V36" s="26">
        <f t="shared" si="4"/>
        <v>1</v>
      </c>
      <c r="W36" s="24" t="str">
        <f t="shared" si="5"/>
        <v>Sí</v>
      </c>
      <c r="X36" s="25">
        <v>15.5</v>
      </c>
      <c r="Y36" s="25">
        <v>13</v>
      </c>
      <c r="Z36" s="25">
        <v>15</v>
      </c>
      <c r="AA36" s="25">
        <v>15</v>
      </c>
      <c r="AB36" s="25">
        <v>13</v>
      </c>
      <c r="AC36" s="25">
        <v>14</v>
      </c>
      <c r="AD36" s="27">
        <f t="shared" si="6"/>
        <v>14</v>
      </c>
      <c r="AE36" s="25">
        <v>15</v>
      </c>
      <c r="AF36" s="25">
        <v>13</v>
      </c>
      <c r="AG36" s="27">
        <f t="shared" si="7"/>
        <v>14</v>
      </c>
      <c r="AH36" s="25">
        <v>14</v>
      </c>
      <c r="AI36" s="25">
        <v>17</v>
      </c>
      <c r="AJ36" s="27">
        <f t="shared" si="8"/>
        <v>15.8</v>
      </c>
      <c r="AK36" s="24" t="str">
        <f t="shared" si="9"/>
        <v>Sí</v>
      </c>
      <c r="AL36" s="24" t="str">
        <f t="shared" si="10"/>
        <v>Sí</v>
      </c>
      <c r="AM36" s="112">
        <v>1</v>
      </c>
    </row>
    <row r="37" spans="1:39">
      <c r="A37" s="24">
        <v>122</v>
      </c>
      <c r="B37" s="25" t="s">
        <v>193</v>
      </c>
      <c r="C37" s="25" t="s">
        <v>194</v>
      </c>
      <c r="D37" s="25" t="s">
        <v>33</v>
      </c>
      <c r="E37" s="24" t="s">
        <v>34</v>
      </c>
      <c r="F37" s="24"/>
      <c r="G37" s="25" t="s">
        <v>92</v>
      </c>
      <c r="H37" s="25" t="s">
        <v>36</v>
      </c>
      <c r="I37" s="25" t="s">
        <v>37</v>
      </c>
      <c r="J37" s="25" t="s">
        <v>93</v>
      </c>
      <c r="K37" s="25" t="s">
        <v>63</v>
      </c>
      <c r="L37" s="25" t="s">
        <v>195</v>
      </c>
      <c r="M37" s="24" t="str">
        <f t="shared" ref="M37:Q37" si="19">IF(Y37&gt;1,"X"," ")</f>
        <v>X</v>
      </c>
      <c r="N37" s="24" t="str">
        <f t="shared" si="19"/>
        <v>X</v>
      </c>
      <c r="O37" s="24" t="str">
        <f t="shared" si="19"/>
        <v>X</v>
      </c>
      <c r="P37" s="24" t="str">
        <f t="shared" si="19"/>
        <v>X</v>
      </c>
      <c r="Q37" s="24" t="str">
        <f t="shared" si="19"/>
        <v>X</v>
      </c>
      <c r="R37" s="24" t="str">
        <f t="shared" ref="R37:S37" si="20">IF(AE37&gt;1,"X"," ")</f>
        <v>X</v>
      </c>
      <c r="S37" s="24" t="str">
        <f t="shared" si="20"/>
        <v>X</v>
      </c>
      <c r="T37" s="24" t="str">
        <f t="shared" si="2"/>
        <v>X</v>
      </c>
      <c r="U37" s="24">
        <f t="shared" si="3"/>
        <v>8</v>
      </c>
      <c r="V37" s="26">
        <f t="shared" si="4"/>
        <v>1</v>
      </c>
      <c r="W37" s="24" t="str">
        <f t="shared" si="5"/>
        <v>Sí</v>
      </c>
      <c r="X37" s="25">
        <v>18</v>
      </c>
      <c r="Y37" s="25">
        <v>17</v>
      </c>
      <c r="Z37" s="25">
        <v>19</v>
      </c>
      <c r="AA37" s="25">
        <v>20</v>
      </c>
      <c r="AB37" s="25">
        <v>20</v>
      </c>
      <c r="AC37" s="25">
        <v>20</v>
      </c>
      <c r="AD37" s="27">
        <f t="shared" si="6"/>
        <v>18.833333333333332</v>
      </c>
      <c r="AE37" s="25">
        <v>17</v>
      </c>
      <c r="AF37" s="25">
        <v>14</v>
      </c>
      <c r="AG37" s="27">
        <f t="shared" si="7"/>
        <v>15.5</v>
      </c>
      <c r="AH37" s="25">
        <v>17</v>
      </c>
      <c r="AI37" s="25">
        <v>18</v>
      </c>
      <c r="AJ37" s="27">
        <f t="shared" si="8"/>
        <v>17.666666666666664</v>
      </c>
      <c r="AK37" s="24" t="str">
        <f t="shared" si="9"/>
        <v>Sí</v>
      </c>
      <c r="AL37" s="24" t="str">
        <f t="shared" si="10"/>
        <v>Sí</v>
      </c>
      <c r="AM37" s="112">
        <v>1</v>
      </c>
    </row>
    <row r="38" spans="1:39">
      <c r="A38" s="24">
        <v>131</v>
      </c>
      <c r="B38" s="25" t="s">
        <v>203</v>
      </c>
      <c r="C38" s="25" t="s">
        <v>204</v>
      </c>
      <c r="D38" s="25" t="s">
        <v>33</v>
      </c>
      <c r="E38" s="24" t="s">
        <v>34</v>
      </c>
      <c r="F38" s="24"/>
      <c r="G38" s="25" t="s">
        <v>92</v>
      </c>
      <c r="H38" s="25" t="s">
        <v>36</v>
      </c>
      <c r="I38" s="25" t="s">
        <v>37</v>
      </c>
      <c r="J38" s="25" t="s">
        <v>93</v>
      </c>
      <c r="K38" s="25" t="s">
        <v>39</v>
      </c>
      <c r="L38" s="25" t="s">
        <v>205</v>
      </c>
      <c r="M38" s="24" t="str">
        <f t="shared" ref="M38:Q38" si="21">IF(Y38&gt;1,"X"," ")</f>
        <v>X</v>
      </c>
      <c r="N38" s="24" t="str">
        <f t="shared" si="21"/>
        <v>X</v>
      </c>
      <c r="O38" s="24" t="str">
        <f t="shared" si="21"/>
        <v>X</v>
      </c>
      <c r="P38" s="24" t="str">
        <f t="shared" si="21"/>
        <v>X</v>
      </c>
      <c r="Q38" s="24" t="str">
        <f t="shared" si="21"/>
        <v>X</v>
      </c>
      <c r="R38" s="24" t="str">
        <f t="shared" ref="R38:S38" si="22">IF(AE38&gt;1,"X"," ")</f>
        <v>X</v>
      </c>
      <c r="S38" s="24" t="str">
        <f t="shared" si="22"/>
        <v>X</v>
      </c>
      <c r="T38" s="24" t="str">
        <f t="shared" si="2"/>
        <v>X</v>
      </c>
      <c r="U38" s="24">
        <f t="shared" si="3"/>
        <v>8</v>
      </c>
      <c r="V38" s="26">
        <f t="shared" si="4"/>
        <v>1</v>
      </c>
      <c r="W38" s="24" t="str">
        <f t="shared" si="5"/>
        <v>Sí</v>
      </c>
      <c r="X38" s="25">
        <v>14.5</v>
      </c>
      <c r="Y38" s="25">
        <v>12</v>
      </c>
      <c r="Z38" s="25">
        <v>14</v>
      </c>
      <c r="AA38" s="25">
        <v>15</v>
      </c>
      <c r="AB38" s="25">
        <v>14</v>
      </c>
      <c r="AC38" s="25">
        <v>17</v>
      </c>
      <c r="AD38" s="27">
        <f t="shared" si="6"/>
        <v>14.333333333333334</v>
      </c>
      <c r="AE38" s="25">
        <v>15</v>
      </c>
      <c r="AF38" s="25">
        <v>14.5</v>
      </c>
      <c r="AG38" s="27">
        <f t="shared" si="7"/>
        <v>14.75</v>
      </c>
      <c r="AH38" s="25">
        <v>14</v>
      </c>
      <c r="AI38" s="25">
        <v>17</v>
      </c>
      <c r="AJ38" s="27">
        <f t="shared" si="8"/>
        <v>16.016666666666666</v>
      </c>
      <c r="AK38" s="24" t="str">
        <f t="shared" si="9"/>
        <v>Sí</v>
      </c>
      <c r="AL38" s="24" t="str">
        <f t="shared" si="10"/>
        <v>Sí</v>
      </c>
      <c r="AM38" s="112">
        <v>1</v>
      </c>
    </row>
    <row r="39" spans="1:39">
      <c r="A39" s="24">
        <v>134</v>
      </c>
      <c r="B39" s="25" t="s">
        <v>209</v>
      </c>
      <c r="C39" s="25" t="s">
        <v>210</v>
      </c>
      <c r="D39" s="25" t="s">
        <v>33</v>
      </c>
      <c r="E39" s="24" t="s">
        <v>34</v>
      </c>
      <c r="F39" s="24"/>
      <c r="G39" s="25" t="s">
        <v>92</v>
      </c>
      <c r="H39" s="25" t="s">
        <v>36</v>
      </c>
      <c r="I39" s="25" t="s">
        <v>37</v>
      </c>
      <c r="J39" s="25" t="s">
        <v>93</v>
      </c>
      <c r="K39" s="25" t="s">
        <v>39</v>
      </c>
      <c r="L39" s="25" t="s">
        <v>211</v>
      </c>
      <c r="M39" s="24" t="str">
        <f t="shared" ref="M39:Q39" si="23">IF(Y39&gt;1,"X"," ")</f>
        <v>X</v>
      </c>
      <c r="N39" s="24" t="str">
        <f t="shared" si="23"/>
        <v>X</v>
      </c>
      <c r="O39" s="24" t="str">
        <f t="shared" si="23"/>
        <v>X</v>
      </c>
      <c r="P39" s="24" t="str">
        <f t="shared" si="23"/>
        <v>X</v>
      </c>
      <c r="Q39" s="24" t="str">
        <f t="shared" si="23"/>
        <v>X</v>
      </c>
      <c r="R39" s="24" t="str">
        <f t="shared" ref="R39:S39" si="24">IF(AE39&gt;1,"X"," ")</f>
        <v>X</v>
      </c>
      <c r="S39" s="24" t="str">
        <f t="shared" si="24"/>
        <v>X</v>
      </c>
      <c r="T39" s="24" t="str">
        <f t="shared" si="2"/>
        <v>X</v>
      </c>
      <c r="U39" s="24">
        <f t="shared" si="3"/>
        <v>8</v>
      </c>
      <c r="V39" s="26">
        <f t="shared" si="4"/>
        <v>1</v>
      </c>
      <c r="W39" s="24" t="str">
        <f t="shared" si="5"/>
        <v>Sí</v>
      </c>
      <c r="X39" s="25">
        <v>10</v>
      </c>
      <c r="Y39" s="25">
        <v>19.5</v>
      </c>
      <c r="Z39" s="25">
        <v>18</v>
      </c>
      <c r="AA39" s="25">
        <v>19</v>
      </c>
      <c r="AB39" s="25">
        <v>19</v>
      </c>
      <c r="AC39" s="25">
        <v>17.5</v>
      </c>
      <c r="AD39" s="27">
        <f t="shared" si="6"/>
        <v>18</v>
      </c>
      <c r="AE39" s="25">
        <v>16.5</v>
      </c>
      <c r="AF39" s="25">
        <v>18.5</v>
      </c>
      <c r="AG39" s="27">
        <f t="shared" si="7"/>
        <v>17.5</v>
      </c>
      <c r="AH39" s="25">
        <v>15</v>
      </c>
      <c r="AI39" s="25">
        <v>16</v>
      </c>
      <c r="AJ39" s="27">
        <f t="shared" si="8"/>
        <v>16.7</v>
      </c>
      <c r="AK39" s="24" t="str">
        <f t="shared" si="9"/>
        <v>Sí</v>
      </c>
      <c r="AL39" s="24" t="str">
        <f t="shared" si="10"/>
        <v>Sí</v>
      </c>
      <c r="AM39" s="112">
        <v>1</v>
      </c>
    </row>
    <row r="40" spans="1:39">
      <c r="A40" s="24">
        <v>139</v>
      </c>
      <c r="B40" s="25" t="s">
        <v>214</v>
      </c>
      <c r="C40" s="25" t="s">
        <v>215</v>
      </c>
      <c r="D40" s="25" t="s">
        <v>33</v>
      </c>
      <c r="E40" s="24" t="s">
        <v>34</v>
      </c>
      <c r="F40" s="24"/>
      <c r="G40" s="25" t="s">
        <v>92</v>
      </c>
      <c r="H40" s="25" t="s">
        <v>36</v>
      </c>
      <c r="I40" s="25" t="s">
        <v>37</v>
      </c>
      <c r="J40" s="25" t="s">
        <v>93</v>
      </c>
      <c r="K40" s="25" t="s">
        <v>39</v>
      </c>
      <c r="L40" s="25" t="s">
        <v>216</v>
      </c>
      <c r="M40" s="24" t="str">
        <f t="shared" ref="M40:Q40" si="25">IF(Y40&gt;1,"X"," ")</f>
        <v>X</v>
      </c>
      <c r="N40" s="24" t="str">
        <f t="shared" si="25"/>
        <v>X</v>
      </c>
      <c r="O40" s="24" t="str">
        <f t="shared" si="25"/>
        <v>X</v>
      </c>
      <c r="P40" s="24" t="str">
        <f t="shared" si="25"/>
        <v>X</v>
      </c>
      <c r="Q40" s="24" t="str">
        <f t="shared" si="25"/>
        <v>X</v>
      </c>
      <c r="R40" s="24" t="str">
        <f t="shared" ref="R40:S40" si="26">IF(AE40&gt;1,"X"," ")</f>
        <v>X</v>
      </c>
      <c r="S40" s="24" t="str">
        <f t="shared" si="26"/>
        <v>X</v>
      </c>
      <c r="T40" s="24" t="str">
        <f t="shared" si="2"/>
        <v>X</v>
      </c>
      <c r="U40" s="24">
        <f t="shared" si="3"/>
        <v>8</v>
      </c>
      <c r="V40" s="26">
        <f t="shared" si="4"/>
        <v>1</v>
      </c>
      <c r="W40" s="24" t="str">
        <f t="shared" si="5"/>
        <v>Sí</v>
      </c>
      <c r="X40" s="25">
        <v>13</v>
      </c>
      <c r="Y40" s="25">
        <v>17</v>
      </c>
      <c r="Z40" s="25">
        <v>18</v>
      </c>
      <c r="AA40" s="25">
        <v>19</v>
      </c>
      <c r="AB40" s="25">
        <v>18</v>
      </c>
      <c r="AC40" s="25">
        <v>20</v>
      </c>
      <c r="AD40" s="27">
        <f t="shared" si="6"/>
        <v>18.5</v>
      </c>
      <c r="AE40" s="25">
        <v>18</v>
      </c>
      <c r="AF40" s="25">
        <v>19</v>
      </c>
      <c r="AG40" s="27">
        <f t="shared" si="7"/>
        <v>18.5</v>
      </c>
      <c r="AH40" s="25">
        <v>19</v>
      </c>
      <c r="AI40" s="25">
        <v>15.5</v>
      </c>
      <c r="AJ40" s="27">
        <f t="shared" si="8"/>
        <v>16.7</v>
      </c>
      <c r="AK40" s="24" t="str">
        <f t="shared" si="9"/>
        <v>Sí</v>
      </c>
      <c r="AL40" s="24" t="str">
        <f t="shared" si="10"/>
        <v>Sí</v>
      </c>
      <c r="AM40" s="112">
        <v>1</v>
      </c>
    </row>
    <row r="41" spans="1:39">
      <c r="A41" s="24">
        <v>142</v>
      </c>
      <c r="B41" s="25" t="s">
        <v>219</v>
      </c>
      <c r="C41" s="25" t="s">
        <v>220</v>
      </c>
      <c r="D41" s="25" t="s">
        <v>33</v>
      </c>
      <c r="E41" s="24" t="s">
        <v>34</v>
      </c>
      <c r="F41" s="24"/>
      <c r="G41" s="25" t="s">
        <v>92</v>
      </c>
      <c r="H41" s="25" t="s">
        <v>36</v>
      </c>
      <c r="I41" s="25" t="s">
        <v>37</v>
      </c>
      <c r="J41" s="25" t="s">
        <v>93</v>
      </c>
      <c r="K41" s="25" t="s">
        <v>39</v>
      </c>
      <c r="L41" s="25" t="s">
        <v>221</v>
      </c>
      <c r="M41" s="24" t="str">
        <f t="shared" ref="M41:Q41" si="27">IF(Y41&gt;1,"X"," ")</f>
        <v>X</v>
      </c>
      <c r="N41" s="24" t="str">
        <f t="shared" si="27"/>
        <v>X</v>
      </c>
      <c r="O41" s="24" t="str">
        <f t="shared" si="27"/>
        <v>X</v>
      </c>
      <c r="P41" s="24" t="str">
        <f t="shared" si="27"/>
        <v>X</v>
      </c>
      <c r="Q41" s="24" t="str">
        <f t="shared" si="27"/>
        <v>X</v>
      </c>
      <c r="R41" s="24" t="str">
        <f t="shared" ref="R41:S41" si="28">IF(AE41&gt;1,"X"," ")</f>
        <v>X</v>
      </c>
      <c r="S41" s="24" t="str">
        <f t="shared" si="28"/>
        <v>X</v>
      </c>
      <c r="T41" s="24" t="str">
        <f t="shared" si="2"/>
        <v>X</v>
      </c>
      <c r="U41" s="24">
        <f t="shared" si="3"/>
        <v>8</v>
      </c>
      <c r="V41" s="26">
        <f t="shared" si="4"/>
        <v>1</v>
      </c>
      <c r="W41" s="24" t="str">
        <f t="shared" si="5"/>
        <v>Sí</v>
      </c>
      <c r="X41" s="25">
        <v>10</v>
      </c>
      <c r="Y41" s="25">
        <v>18.5</v>
      </c>
      <c r="Z41" s="25">
        <v>20</v>
      </c>
      <c r="AA41" s="25">
        <v>17</v>
      </c>
      <c r="AB41" s="25">
        <v>17.5</v>
      </c>
      <c r="AC41" s="25">
        <v>11.5</v>
      </c>
      <c r="AD41" s="27">
        <f t="shared" si="6"/>
        <v>16.916666666666668</v>
      </c>
      <c r="AE41" s="25">
        <v>16.5</v>
      </c>
      <c r="AF41" s="25">
        <v>16</v>
      </c>
      <c r="AG41" s="27">
        <f t="shared" si="7"/>
        <v>16.25</v>
      </c>
      <c r="AH41" s="25">
        <v>17</v>
      </c>
      <c r="AI41" s="25">
        <v>14.5</v>
      </c>
      <c r="AJ41" s="27">
        <f t="shared" si="8"/>
        <v>15.333333333333332</v>
      </c>
      <c r="AK41" s="24" t="str">
        <f t="shared" si="9"/>
        <v>Sí</v>
      </c>
      <c r="AL41" s="24" t="str">
        <f t="shared" si="10"/>
        <v>Sí</v>
      </c>
      <c r="AM41" s="112">
        <v>1</v>
      </c>
    </row>
    <row r="42" spans="1:39">
      <c r="A42" s="24">
        <v>160</v>
      </c>
      <c r="B42" s="25" t="s">
        <v>244</v>
      </c>
      <c r="C42" s="25" t="s">
        <v>245</v>
      </c>
      <c r="D42" s="25" t="s">
        <v>33</v>
      </c>
      <c r="E42" s="24" t="s">
        <v>34</v>
      </c>
      <c r="F42" s="24"/>
      <c r="G42" s="25" t="s">
        <v>92</v>
      </c>
      <c r="H42" s="25" t="s">
        <v>36</v>
      </c>
      <c r="I42" s="25" t="s">
        <v>37</v>
      </c>
      <c r="J42" s="25" t="s">
        <v>93</v>
      </c>
      <c r="K42" s="25" t="s">
        <v>39</v>
      </c>
      <c r="L42" s="25" t="s">
        <v>246</v>
      </c>
      <c r="M42" s="24" t="str">
        <f t="shared" ref="M42:Q42" si="29">IF(Y42&gt;1,"X"," ")</f>
        <v>X</v>
      </c>
      <c r="N42" s="24" t="str">
        <f t="shared" si="29"/>
        <v>X</v>
      </c>
      <c r="O42" s="24" t="str">
        <f t="shared" si="29"/>
        <v>X</v>
      </c>
      <c r="P42" s="24" t="str">
        <f t="shared" si="29"/>
        <v>X</v>
      </c>
      <c r="Q42" s="24" t="str">
        <f t="shared" si="29"/>
        <v>X</v>
      </c>
      <c r="R42" s="24" t="str">
        <f t="shared" ref="R42:S42" si="30">IF(AE42&gt;1,"X"," ")</f>
        <v>X</v>
      </c>
      <c r="S42" s="24" t="str">
        <f t="shared" si="30"/>
        <v>X</v>
      </c>
      <c r="T42" s="24" t="str">
        <f t="shared" si="2"/>
        <v>X</v>
      </c>
      <c r="U42" s="24">
        <f t="shared" si="3"/>
        <v>8</v>
      </c>
      <c r="V42" s="26">
        <f t="shared" si="4"/>
        <v>1</v>
      </c>
      <c r="W42" s="24" t="str">
        <f t="shared" si="5"/>
        <v>Sí</v>
      </c>
      <c r="X42" s="25">
        <v>14</v>
      </c>
      <c r="Y42" s="25">
        <v>17</v>
      </c>
      <c r="Z42" s="25">
        <v>19</v>
      </c>
      <c r="AA42" s="25">
        <v>16</v>
      </c>
      <c r="AB42" s="25">
        <v>17</v>
      </c>
      <c r="AC42" s="25">
        <v>19</v>
      </c>
      <c r="AD42" s="27">
        <f t="shared" si="6"/>
        <v>17.5</v>
      </c>
      <c r="AE42" s="25">
        <v>18</v>
      </c>
      <c r="AF42" s="25">
        <v>18</v>
      </c>
      <c r="AG42" s="27">
        <f t="shared" si="7"/>
        <v>18</v>
      </c>
      <c r="AH42" s="25">
        <v>17</v>
      </c>
      <c r="AI42" s="25">
        <v>13.5</v>
      </c>
      <c r="AJ42" s="27">
        <f t="shared" si="8"/>
        <v>15.2</v>
      </c>
      <c r="AK42" s="24" t="str">
        <f t="shared" si="9"/>
        <v>Sí</v>
      </c>
      <c r="AL42" s="24" t="str">
        <f t="shared" si="10"/>
        <v>Sí</v>
      </c>
      <c r="AM42" s="112">
        <v>1</v>
      </c>
    </row>
    <row r="43" spans="1:39">
      <c r="A43" s="24">
        <v>167</v>
      </c>
      <c r="B43" s="25" t="s">
        <v>257</v>
      </c>
      <c r="C43" s="25" t="s">
        <v>258</v>
      </c>
      <c r="D43" s="25" t="s">
        <v>48</v>
      </c>
      <c r="E43" s="24" t="s">
        <v>34</v>
      </c>
      <c r="F43" s="24"/>
      <c r="G43" s="25" t="s">
        <v>92</v>
      </c>
      <c r="H43" s="25" t="s">
        <v>36</v>
      </c>
      <c r="I43" s="25" t="s">
        <v>37</v>
      </c>
      <c r="J43" s="25" t="s">
        <v>93</v>
      </c>
      <c r="K43" s="25" t="s">
        <v>39</v>
      </c>
      <c r="L43" s="25" t="s">
        <v>259</v>
      </c>
      <c r="M43" s="24" t="str">
        <f t="shared" ref="M43:Q43" si="31">IF(Y43&gt;1,"X"," ")</f>
        <v>X</v>
      </c>
      <c r="N43" s="24" t="str">
        <f t="shared" si="31"/>
        <v>X</v>
      </c>
      <c r="O43" s="24" t="str">
        <f t="shared" si="31"/>
        <v>X</v>
      </c>
      <c r="P43" s="24" t="str">
        <f t="shared" si="31"/>
        <v>X</v>
      </c>
      <c r="Q43" s="24" t="str">
        <f t="shared" si="31"/>
        <v>X</v>
      </c>
      <c r="R43" s="24" t="str">
        <f t="shared" ref="R43:S43" si="32">IF(AE43&gt;1,"X"," ")</f>
        <v>X</v>
      </c>
      <c r="S43" s="24" t="str">
        <f t="shared" si="32"/>
        <v>X</v>
      </c>
      <c r="T43" s="24" t="str">
        <f t="shared" si="2"/>
        <v>X</v>
      </c>
      <c r="U43" s="24">
        <f t="shared" si="3"/>
        <v>8</v>
      </c>
      <c r="V43" s="26">
        <f t="shared" si="4"/>
        <v>1</v>
      </c>
      <c r="W43" s="24" t="str">
        <f t="shared" si="5"/>
        <v>Sí</v>
      </c>
      <c r="X43" s="25">
        <v>10</v>
      </c>
      <c r="Y43" s="25">
        <v>18</v>
      </c>
      <c r="Z43" s="25">
        <v>16</v>
      </c>
      <c r="AA43" s="25">
        <v>14</v>
      </c>
      <c r="AB43" s="25">
        <v>13</v>
      </c>
      <c r="AC43" s="25">
        <v>17</v>
      </c>
      <c r="AD43" s="27">
        <f t="shared" si="6"/>
        <v>15.833333333333334</v>
      </c>
      <c r="AE43" s="25">
        <v>17</v>
      </c>
      <c r="AF43" s="25">
        <v>18</v>
      </c>
      <c r="AG43" s="27">
        <f t="shared" si="7"/>
        <v>17.5</v>
      </c>
      <c r="AH43" s="25">
        <v>17</v>
      </c>
      <c r="AI43" s="25">
        <v>16</v>
      </c>
      <c r="AJ43" s="27">
        <f t="shared" si="8"/>
        <v>16.266666666666666</v>
      </c>
      <c r="AK43" s="24" t="str">
        <f t="shared" si="9"/>
        <v>Sí</v>
      </c>
      <c r="AL43" s="24" t="str">
        <f t="shared" si="10"/>
        <v>Sí</v>
      </c>
      <c r="AM43" s="112">
        <v>1</v>
      </c>
    </row>
    <row r="44" spans="1:39">
      <c r="A44" s="24">
        <v>185</v>
      </c>
      <c r="B44" s="25" t="s">
        <v>276</v>
      </c>
      <c r="C44" s="25" t="s">
        <v>277</v>
      </c>
      <c r="D44" s="25" t="s">
        <v>33</v>
      </c>
      <c r="E44" s="24" t="s">
        <v>34</v>
      </c>
      <c r="F44" s="24"/>
      <c r="G44" s="25" t="s">
        <v>92</v>
      </c>
      <c r="H44" s="25" t="s">
        <v>36</v>
      </c>
      <c r="I44" s="25" t="s">
        <v>37</v>
      </c>
      <c r="J44" s="25" t="s">
        <v>93</v>
      </c>
      <c r="K44" s="25" t="s">
        <v>39</v>
      </c>
      <c r="L44" s="25" t="s">
        <v>278</v>
      </c>
      <c r="M44" s="24" t="str">
        <f t="shared" ref="M44:Q44" si="33">IF(Y44&gt;1,"X"," ")</f>
        <v>X</v>
      </c>
      <c r="N44" s="24" t="str">
        <f t="shared" si="33"/>
        <v>X</v>
      </c>
      <c r="O44" s="24" t="str">
        <f t="shared" si="33"/>
        <v>X</v>
      </c>
      <c r="P44" s="24" t="str">
        <f t="shared" si="33"/>
        <v>X</v>
      </c>
      <c r="Q44" s="24" t="str">
        <f t="shared" si="33"/>
        <v>X</v>
      </c>
      <c r="R44" s="24" t="str">
        <f t="shared" ref="R44:S44" si="34">IF(AE44&gt;1,"X"," ")</f>
        <v>X</v>
      </c>
      <c r="S44" s="24" t="str">
        <f t="shared" si="34"/>
        <v>X</v>
      </c>
      <c r="T44" s="24" t="str">
        <f t="shared" si="2"/>
        <v>X</v>
      </c>
      <c r="U44" s="24">
        <f t="shared" si="3"/>
        <v>8</v>
      </c>
      <c r="V44" s="26">
        <f t="shared" si="4"/>
        <v>1</v>
      </c>
      <c r="W44" s="24" t="str">
        <f t="shared" si="5"/>
        <v>Sí</v>
      </c>
      <c r="X44" s="25">
        <v>12</v>
      </c>
      <c r="Y44" s="25">
        <v>12.5</v>
      </c>
      <c r="Z44" s="25">
        <v>16.5</v>
      </c>
      <c r="AA44" s="25">
        <v>17</v>
      </c>
      <c r="AB44" s="25">
        <v>16</v>
      </c>
      <c r="AC44" s="25">
        <v>16.5</v>
      </c>
      <c r="AD44" s="27">
        <f t="shared" si="6"/>
        <v>15.75</v>
      </c>
      <c r="AE44" s="25">
        <v>15</v>
      </c>
      <c r="AF44" s="25">
        <v>17</v>
      </c>
      <c r="AG44" s="27">
        <f t="shared" si="7"/>
        <v>16</v>
      </c>
      <c r="AH44" s="25">
        <v>16</v>
      </c>
      <c r="AI44" s="25">
        <v>14</v>
      </c>
      <c r="AJ44" s="27">
        <f t="shared" si="8"/>
        <v>14.75</v>
      </c>
      <c r="AK44" s="24" t="str">
        <f t="shared" si="9"/>
        <v>Sí</v>
      </c>
      <c r="AL44" s="24" t="str">
        <f t="shared" si="10"/>
        <v>Sí</v>
      </c>
      <c r="AM44" s="112">
        <v>1</v>
      </c>
    </row>
    <row r="45" spans="1:39">
      <c r="A45" s="24">
        <v>198</v>
      </c>
      <c r="B45" s="25" t="s">
        <v>290</v>
      </c>
      <c r="C45" s="25" t="s">
        <v>291</v>
      </c>
      <c r="D45" s="25" t="s">
        <v>33</v>
      </c>
      <c r="E45" s="24" t="s">
        <v>34</v>
      </c>
      <c r="F45" s="24"/>
      <c r="G45" s="25" t="s">
        <v>133</v>
      </c>
      <c r="H45" s="25" t="s">
        <v>36</v>
      </c>
      <c r="I45" s="25" t="s">
        <v>37</v>
      </c>
      <c r="J45" s="25" t="s">
        <v>93</v>
      </c>
      <c r="K45" s="25" t="s">
        <v>63</v>
      </c>
      <c r="L45" s="25" t="s">
        <v>292</v>
      </c>
      <c r="M45" s="24" t="str">
        <f t="shared" ref="M45:Q45" si="35">IF(Y45&gt;1,"X"," ")</f>
        <v>X</v>
      </c>
      <c r="N45" s="24" t="str">
        <f t="shared" si="35"/>
        <v>X</v>
      </c>
      <c r="O45" s="24" t="str">
        <f t="shared" si="35"/>
        <v>X</v>
      </c>
      <c r="P45" s="24" t="str">
        <f t="shared" si="35"/>
        <v>X</v>
      </c>
      <c r="Q45" s="24" t="str">
        <f t="shared" si="35"/>
        <v>X</v>
      </c>
      <c r="R45" s="24" t="str">
        <f t="shared" ref="R45:S45" si="36">IF(AE45&gt;1,"X"," ")</f>
        <v>X</v>
      </c>
      <c r="S45" s="24" t="str">
        <f t="shared" si="36"/>
        <v>X</v>
      </c>
      <c r="T45" s="24" t="str">
        <f t="shared" si="2"/>
        <v>X</v>
      </c>
      <c r="U45" s="24">
        <f t="shared" si="3"/>
        <v>8</v>
      </c>
      <c r="V45" s="26">
        <f t="shared" si="4"/>
        <v>1</v>
      </c>
      <c r="W45" s="24" t="str">
        <f t="shared" si="5"/>
        <v>Sí</v>
      </c>
      <c r="X45" s="25">
        <v>14</v>
      </c>
      <c r="Y45" s="25">
        <v>19</v>
      </c>
      <c r="Z45" s="25">
        <v>18</v>
      </c>
      <c r="AA45" s="25">
        <v>17</v>
      </c>
      <c r="AB45" s="25">
        <v>16</v>
      </c>
      <c r="AC45" s="25">
        <v>15</v>
      </c>
      <c r="AD45" s="27">
        <f t="shared" si="6"/>
        <v>17.166666666666668</v>
      </c>
      <c r="AE45" s="25">
        <v>16</v>
      </c>
      <c r="AF45" s="25">
        <v>17</v>
      </c>
      <c r="AG45" s="27">
        <f t="shared" si="7"/>
        <v>16.5</v>
      </c>
      <c r="AH45" s="25">
        <v>18</v>
      </c>
      <c r="AI45" s="25">
        <v>17.5</v>
      </c>
      <c r="AJ45" s="27">
        <f t="shared" si="8"/>
        <v>17.233333333333334</v>
      </c>
      <c r="AK45" s="24" t="str">
        <f t="shared" si="9"/>
        <v>Sí</v>
      </c>
      <c r="AL45" s="24" t="str">
        <f t="shared" si="10"/>
        <v>Sí</v>
      </c>
      <c r="AM45" s="112">
        <v>1</v>
      </c>
    </row>
    <row r="46" spans="1:39">
      <c r="A46" s="24">
        <v>205</v>
      </c>
      <c r="B46" s="25" t="s">
        <v>296</v>
      </c>
      <c r="C46" s="25" t="s">
        <v>297</v>
      </c>
      <c r="D46" s="25" t="s">
        <v>33</v>
      </c>
      <c r="E46" s="24" t="s">
        <v>34</v>
      </c>
      <c r="F46" s="24"/>
      <c r="G46" s="25" t="s">
        <v>92</v>
      </c>
      <c r="H46" s="25" t="s">
        <v>36</v>
      </c>
      <c r="I46" s="25" t="s">
        <v>37</v>
      </c>
      <c r="J46" s="25" t="s">
        <v>93</v>
      </c>
      <c r="K46" s="25" t="s">
        <v>39</v>
      </c>
      <c r="L46" s="25" t="s">
        <v>298</v>
      </c>
      <c r="M46" s="24" t="str">
        <f t="shared" ref="M46:Q46" si="37">IF(Y46&gt;1,"X"," ")</f>
        <v>X</v>
      </c>
      <c r="N46" s="24" t="str">
        <f t="shared" si="37"/>
        <v>X</v>
      </c>
      <c r="O46" s="24" t="str">
        <f t="shared" si="37"/>
        <v>X</v>
      </c>
      <c r="P46" s="24" t="str">
        <f t="shared" si="37"/>
        <v>X</v>
      </c>
      <c r="Q46" s="24" t="str">
        <f t="shared" si="37"/>
        <v>X</v>
      </c>
      <c r="R46" s="24" t="str">
        <f t="shared" ref="R46:S46" si="38">IF(AE46&gt;1,"X"," ")</f>
        <v>X</v>
      </c>
      <c r="S46" s="24" t="str">
        <f t="shared" si="38"/>
        <v>X</v>
      </c>
      <c r="T46" s="24" t="str">
        <f t="shared" si="2"/>
        <v>X</v>
      </c>
      <c r="U46" s="24">
        <f t="shared" si="3"/>
        <v>8</v>
      </c>
      <c r="V46" s="26">
        <f t="shared" si="4"/>
        <v>1</v>
      </c>
      <c r="W46" s="24" t="str">
        <f t="shared" si="5"/>
        <v>Sí</v>
      </c>
      <c r="X46" s="25">
        <v>16</v>
      </c>
      <c r="Y46" s="25">
        <v>15</v>
      </c>
      <c r="Z46" s="25">
        <v>16.5</v>
      </c>
      <c r="AA46" s="25">
        <v>17.5</v>
      </c>
      <c r="AB46" s="25">
        <v>18</v>
      </c>
      <c r="AC46" s="25">
        <v>18.5</v>
      </c>
      <c r="AD46" s="27">
        <f t="shared" si="6"/>
        <v>17.416666666666668</v>
      </c>
      <c r="AE46" s="25">
        <v>19</v>
      </c>
      <c r="AF46" s="25">
        <v>18</v>
      </c>
      <c r="AG46" s="27">
        <f t="shared" si="7"/>
        <v>18.5</v>
      </c>
      <c r="AH46" s="25">
        <v>19</v>
      </c>
      <c r="AI46" s="25">
        <v>13.5</v>
      </c>
      <c r="AJ46" s="27">
        <f t="shared" si="8"/>
        <v>15.283333333333333</v>
      </c>
      <c r="AK46" s="24" t="str">
        <f t="shared" si="9"/>
        <v>Sí</v>
      </c>
      <c r="AL46" s="24" t="str">
        <f t="shared" si="10"/>
        <v>Sí</v>
      </c>
      <c r="AM46" s="112">
        <v>1</v>
      </c>
    </row>
    <row r="47" spans="1:39">
      <c r="A47" s="24">
        <v>225</v>
      </c>
      <c r="B47" s="25" t="s">
        <v>332</v>
      </c>
      <c r="C47" s="25" t="s">
        <v>333</v>
      </c>
      <c r="D47" s="25" t="s">
        <v>33</v>
      </c>
      <c r="E47" s="24" t="s">
        <v>34</v>
      </c>
      <c r="F47" s="24"/>
      <c r="G47" s="25" t="s">
        <v>92</v>
      </c>
      <c r="H47" s="25" t="s">
        <v>36</v>
      </c>
      <c r="I47" s="25" t="s">
        <v>37</v>
      </c>
      <c r="J47" s="25" t="s">
        <v>93</v>
      </c>
      <c r="K47" s="25" t="s">
        <v>39</v>
      </c>
      <c r="L47" s="25" t="s">
        <v>334</v>
      </c>
      <c r="M47" s="24" t="str">
        <f t="shared" ref="M47:Q47" si="39">IF(Y47&gt;1,"X"," ")</f>
        <v>X</v>
      </c>
      <c r="N47" s="24" t="str">
        <f t="shared" si="39"/>
        <v>X</v>
      </c>
      <c r="O47" s="24" t="str">
        <f t="shared" si="39"/>
        <v>X</v>
      </c>
      <c r="P47" s="24" t="str">
        <f t="shared" si="39"/>
        <v>X</v>
      </c>
      <c r="Q47" s="24" t="str">
        <f t="shared" si="39"/>
        <v>X</v>
      </c>
      <c r="R47" s="24" t="str">
        <f t="shared" ref="R47:S47" si="40">IF(AE47&gt;1,"X"," ")</f>
        <v>X</v>
      </c>
      <c r="S47" s="24" t="str">
        <f t="shared" si="40"/>
        <v>X</v>
      </c>
      <c r="T47" s="24" t="str">
        <f t="shared" si="2"/>
        <v>X</v>
      </c>
      <c r="U47" s="24">
        <f t="shared" si="3"/>
        <v>8</v>
      </c>
      <c r="V47" s="26">
        <f t="shared" si="4"/>
        <v>1</v>
      </c>
      <c r="W47" s="24" t="str">
        <f t="shared" si="5"/>
        <v>Sí</v>
      </c>
      <c r="X47" s="25">
        <v>12.5</v>
      </c>
      <c r="Y47" s="25">
        <v>12.5</v>
      </c>
      <c r="Z47" s="25">
        <v>16</v>
      </c>
      <c r="AA47" s="25">
        <v>16.5</v>
      </c>
      <c r="AB47" s="25">
        <v>17</v>
      </c>
      <c r="AC47" s="25">
        <v>18</v>
      </c>
      <c r="AD47" s="27">
        <f t="shared" si="6"/>
        <v>16.666666666666668</v>
      </c>
      <c r="AE47" s="25">
        <v>19</v>
      </c>
      <c r="AF47" s="25">
        <v>17</v>
      </c>
      <c r="AG47" s="27">
        <f t="shared" si="7"/>
        <v>18</v>
      </c>
      <c r="AH47" s="25">
        <v>20</v>
      </c>
      <c r="AI47" s="25">
        <v>13.5</v>
      </c>
      <c r="AJ47" s="27">
        <f t="shared" si="8"/>
        <v>15.033333333333333</v>
      </c>
      <c r="AK47" s="24" t="str">
        <f t="shared" si="9"/>
        <v>Sí</v>
      </c>
      <c r="AL47" s="24" t="str">
        <f t="shared" si="10"/>
        <v>Sí</v>
      </c>
      <c r="AM47" s="112">
        <v>1</v>
      </c>
    </row>
    <row r="48" spans="1:39">
      <c r="A48" s="24">
        <v>238</v>
      </c>
      <c r="B48" s="25" t="s">
        <v>340</v>
      </c>
      <c r="C48" s="25" t="s">
        <v>341</v>
      </c>
      <c r="D48" s="25" t="s">
        <v>33</v>
      </c>
      <c r="E48" s="24" t="s">
        <v>34</v>
      </c>
      <c r="F48" s="24"/>
      <c r="G48" s="25" t="s">
        <v>92</v>
      </c>
      <c r="H48" s="25" t="s">
        <v>36</v>
      </c>
      <c r="I48" s="25" t="s">
        <v>37</v>
      </c>
      <c r="J48" s="25" t="s">
        <v>93</v>
      </c>
      <c r="K48" s="25" t="s">
        <v>39</v>
      </c>
      <c r="L48" s="25" t="s">
        <v>342</v>
      </c>
      <c r="M48" s="24" t="str">
        <f t="shared" ref="M48:Q48" si="41">IF(Y48&gt;1,"X"," ")</f>
        <v>X</v>
      </c>
      <c r="N48" s="24" t="str">
        <f t="shared" si="41"/>
        <v>X</v>
      </c>
      <c r="O48" s="24" t="str">
        <f t="shared" si="41"/>
        <v>X</v>
      </c>
      <c r="P48" s="24" t="str">
        <f t="shared" si="41"/>
        <v>X</v>
      </c>
      <c r="Q48" s="24" t="str">
        <f t="shared" si="41"/>
        <v>X</v>
      </c>
      <c r="R48" s="24" t="str">
        <f t="shared" ref="R48:S48" si="42">IF(AE48&gt;1,"X"," ")</f>
        <v>X</v>
      </c>
      <c r="S48" s="24" t="str">
        <f t="shared" si="42"/>
        <v>X</v>
      </c>
      <c r="T48" s="24" t="str">
        <f t="shared" si="2"/>
        <v>X</v>
      </c>
      <c r="U48" s="24">
        <f t="shared" si="3"/>
        <v>8</v>
      </c>
      <c r="V48" s="26">
        <f t="shared" si="4"/>
        <v>1</v>
      </c>
      <c r="W48" s="24" t="str">
        <f t="shared" si="5"/>
        <v>Sí</v>
      </c>
      <c r="X48" s="25">
        <v>15</v>
      </c>
      <c r="Y48" s="25">
        <v>11</v>
      </c>
      <c r="Z48" s="25">
        <v>11</v>
      </c>
      <c r="AA48" s="25">
        <v>15</v>
      </c>
      <c r="AB48" s="25">
        <v>13</v>
      </c>
      <c r="AC48" s="25">
        <v>16</v>
      </c>
      <c r="AD48" s="27">
        <f t="shared" si="6"/>
        <v>13.5</v>
      </c>
      <c r="AE48" s="25">
        <v>11</v>
      </c>
      <c r="AF48" s="25">
        <v>13</v>
      </c>
      <c r="AG48" s="27">
        <f t="shared" si="7"/>
        <v>12</v>
      </c>
      <c r="AH48" s="25">
        <v>15</v>
      </c>
      <c r="AI48" s="25">
        <v>17</v>
      </c>
      <c r="AJ48" s="27">
        <f t="shared" si="8"/>
        <v>15.3</v>
      </c>
      <c r="AK48" s="24" t="str">
        <f t="shared" si="9"/>
        <v>Sí</v>
      </c>
      <c r="AL48" s="24" t="str">
        <f t="shared" si="10"/>
        <v>Sí</v>
      </c>
      <c r="AM48" s="112">
        <v>1</v>
      </c>
    </row>
    <row r="49" spans="1:39">
      <c r="A49" s="24">
        <v>254</v>
      </c>
      <c r="B49" s="25" t="s">
        <v>354</v>
      </c>
      <c r="C49" s="25" t="s">
        <v>355</v>
      </c>
      <c r="D49" s="25" t="s">
        <v>48</v>
      </c>
      <c r="E49" s="24" t="s">
        <v>34</v>
      </c>
      <c r="F49" s="24"/>
      <c r="G49" s="25" t="s">
        <v>356</v>
      </c>
      <c r="H49" s="25" t="s">
        <v>36</v>
      </c>
      <c r="I49" s="25" t="s">
        <v>37</v>
      </c>
      <c r="J49" s="25" t="s">
        <v>93</v>
      </c>
      <c r="K49" s="25" t="s">
        <v>39</v>
      </c>
      <c r="L49" s="25" t="s">
        <v>357</v>
      </c>
      <c r="M49" s="24" t="str">
        <f t="shared" ref="M49:Q49" si="43">IF(Y49&gt;1,"X"," ")</f>
        <v>X</v>
      </c>
      <c r="N49" s="24" t="str">
        <f t="shared" si="43"/>
        <v>X</v>
      </c>
      <c r="O49" s="24" t="str">
        <f t="shared" si="43"/>
        <v>X</v>
      </c>
      <c r="P49" s="24" t="str">
        <f t="shared" si="43"/>
        <v>X</v>
      </c>
      <c r="Q49" s="24" t="str">
        <f t="shared" si="43"/>
        <v>X</v>
      </c>
      <c r="R49" s="24" t="str">
        <f t="shared" ref="R49:S49" si="44">IF(AE49&gt;1,"X"," ")</f>
        <v>X</v>
      </c>
      <c r="S49" s="24" t="str">
        <f t="shared" si="44"/>
        <v>X</v>
      </c>
      <c r="T49" s="24" t="str">
        <f t="shared" si="2"/>
        <v>X</v>
      </c>
      <c r="U49" s="24">
        <f t="shared" si="3"/>
        <v>8</v>
      </c>
      <c r="V49" s="26">
        <f t="shared" si="4"/>
        <v>1</v>
      </c>
      <c r="W49" s="24" t="str">
        <f t="shared" si="5"/>
        <v>Sí</v>
      </c>
      <c r="X49" s="25">
        <v>17.5</v>
      </c>
      <c r="Y49" s="25">
        <v>14</v>
      </c>
      <c r="Z49" s="25">
        <v>15</v>
      </c>
      <c r="AA49" s="25">
        <v>17</v>
      </c>
      <c r="AB49" s="25">
        <v>17.5</v>
      </c>
      <c r="AC49" s="25">
        <v>13</v>
      </c>
      <c r="AD49" s="27">
        <f t="shared" si="6"/>
        <v>15.583333333333334</v>
      </c>
      <c r="AE49" s="25">
        <v>17.5</v>
      </c>
      <c r="AF49" s="25">
        <v>12.5</v>
      </c>
      <c r="AG49" s="27">
        <f t="shared" si="7"/>
        <v>15</v>
      </c>
      <c r="AH49" s="25">
        <v>17</v>
      </c>
      <c r="AI49" s="25">
        <v>16.5</v>
      </c>
      <c r="AJ49" s="27">
        <f t="shared" si="8"/>
        <v>16.016666666666666</v>
      </c>
      <c r="AK49" s="24" t="str">
        <f t="shared" si="9"/>
        <v>Sí</v>
      </c>
      <c r="AL49" s="24" t="str">
        <f t="shared" si="10"/>
        <v>Sí</v>
      </c>
      <c r="AM49" s="112">
        <v>1</v>
      </c>
    </row>
    <row r="50" spans="1:39">
      <c r="A50" s="24">
        <v>255</v>
      </c>
      <c r="B50" s="25" t="s">
        <v>358</v>
      </c>
      <c r="C50" s="25" t="s">
        <v>359</v>
      </c>
      <c r="D50" s="25" t="s">
        <v>33</v>
      </c>
      <c r="E50" s="24" t="s">
        <v>34</v>
      </c>
      <c r="F50" s="24"/>
      <c r="G50" s="25" t="s">
        <v>92</v>
      </c>
      <c r="H50" s="25" t="s">
        <v>36</v>
      </c>
      <c r="I50" s="25" t="s">
        <v>37</v>
      </c>
      <c r="J50" s="25" t="s">
        <v>93</v>
      </c>
      <c r="K50" s="25" t="s">
        <v>39</v>
      </c>
      <c r="L50" s="25" t="s">
        <v>360</v>
      </c>
      <c r="M50" s="24" t="str">
        <f t="shared" ref="M50:Q50" si="45">IF(Y50&gt;1,"X"," ")</f>
        <v>X</v>
      </c>
      <c r="N50" s="24" t="str">
        <f t="shared" si="45"/>
        <v>X</v>
      </c>
      <c r="O50" s="24" t="str">
        <f t="shared" si="45"/>
        <v>X</v>
      </c>
      <c r="P50" s="24" t="str">
        <f t="shared" si="45"/>
        <v>X</v>
      </c>
      <c r="Q50" s="24" t="str">
        <f t="shared" si="45"/>
        <v>X</v>
      </c>
      <c r="R50" s="24" t="str">
        <f t="shared" ref="R50:S50" si="46">IF(AE50&gt;1,"X"," ")</f>
        <v>X</v>
      </c>
      <c r="S50" s="24" t="str">
        <f t="shared" si="46"/>
        <v>X</v>
      </c>
      <c r="T50" s="24" t="str">
        <f t="shared" si="2"/>
        <v>X</v>
      </c>
      <c r="U50" s="24">
        <f t="shared" si="3"/>
        <v>8</v>
      </c>
      <c r="V50" s="26">
        <f t="shared" si="4"/>
        <v>1</v>
      </c>
      <c r="W50" s="24" t="str">
        <f t="shared" si="5"/>
        <v>Sí</v>
      </c>
      <c r="X50" s="25">
        <v>9.5</v>
      </c>
      <c r="Y50" s="25">
        <v>14</v>
      </c>
      <c r="Z50" s="25">
        <v>17</v>
      </c>
      <c r="AA50" s="25">
        <v>13</v>
      </c>
      <c r="AB50" s="25">
        <v>18.5</v>
      </c>
      <c r="AC50" s="25">
        <v>18</v>
      </c>
      <c r="AD50" s="27">
        <f t="shared" si="6"/>
        <v>16.25</v>
      </c>
      <c r="AE50" s="25">
        <v>17</v>
      </c>
      <c r="AF50" s="25">
        <v>16.5</v>
      </c>
      <c r="AG50" s="27">
        <f t="shared" si="7"/>
        <v>16.75</v>
      </c>
      <c r="AH50" s="25">
        <v>17</v>
      </c>
      <c r="AI50" s="25">
        <v>14</v>
      </c>
      <c r="AJ50" s="27">
        <f t="shared" si="8"/>
        <v>15</v>
      </c>
      <c r="AK50" s="24" t="str">
        <f t="shared" si="9"/>
        <v>Sí</v>
      </c>
      <c r="AL50" s="24" t="str">
        <f t="shared" si="10"/>
        <v>Sí</v>
      </c>
      <c r="AM50" s="112">
        <v>1</v>
      </c>
    </row>
    <row r="51" spans="1:39" ht="14.25" customHeight="1">
      <c r="A51" s="28">
        <v>97</v>
      </c>
      <c r="B51" s="29" t="s">
        <v>151</v>
      </c>
      <c r="C51" s="29" t="s">
        <v>152</v>
      </c>
      <c r="D51" s="29" t="s">
        <v>48</v>
      </c>
      <c r="E51" s="28" t="s">
        <v>34</v>
      </c>
      <c r="F51" s="28"/>
      <c r="G51" s="29" t="s">
        <v>153</v>
      </c>
      <c r="H51" s="29" t="s">
        <v>36</v>
      </c>
      <c r="I51" s="29" t="s">
        <v>37</v>
      </c>
      <c r="J51" s="29" t="s">
        <v>154</v>
      </c>
      <c r="K51" s="29" t="s">
        <v>39</v>
      </c>
      <c r="L51" s="29" t="s">
        <v>155</v>
      </c>
      <c r="M51" s="28" t="str">
        <f t="shared" ref="M51:Q51" si="47">IF(Y51&gt;1,"X"," ")</f>
        <v>X</v>
      </c>
      <c r="N51" s="28" t="str">
        <f t="shared" si="47"/>
        <v>X</v>
      </c>
      <c r="O51" s="28" t="str">
        <f t="shared" si="47"/>
        <v>X</v>
      </c>
      <c r="P51" s="28" t="str">
        <f t="shared" si="47"/>
        <v>X</v>
      </c>
      <c r="Q51" s="28" t="str">
        <f t="shared" si="47"/>
        <v>X</v>
      </c>
      <c r="R51" s="28" t="str">
        <f t="shared" ref="R51:S51" si="48">IF(AE51&gt;1,"X"," ")</f>
        <v>X</v>
      </c>
      <c r="S51" s="28" t="str">
        <f t="shared" si="48"/>
        <v>X</v>
      </c>
      <c r="T51" s="28" t="str">
        <f t="shared" si="2"/>
        <v>X</v>
      </c>
      <c r="U51" s="28">
        <f t="shared" si="3"/>
        <v>8</v>
      </c>
      <c r="V51" s="30">
        <f t="shared" si="4"/>
        <v>1</v>
      </c>
      <c r="W51" s="28" t="str">
        <f t="shared" si="5"/>
        <v>Sí</v>
      </c>
      <c r="X51" s="29">
        <v>16.5</v>
      </c>
      <c r="Y51" s="29">
        <v>16</v>
      </c>
      <c r="Z51" s="29">
        <v>17.5</v>
      </c>
      <c r="AA51" s="29">
        <v>14.5</v>
      </c>
      <c r="AB51" s="29">
        <v>18.5</v>
      </c>
      <c r="AC51" s="29">
        <v>18</v>
      </c>
      <c r="AD51" s="31">
        <f t="shared" si="6"/>
        <v>17</v>
      </c>
      <c r="AE51" s="29">
        <v>17</v>
      </c>
      <c r="AF51" s="29">
        <v>18</v>
      </c>
      <c r="AG51" s="31">
        <f t="shared" si="7"/>
        <v>17.5</v>
      </c>
      <c r="AH51" s="29">
        <v>17.5</v>
      </c>
      <c r="AI51" s="29">
        <v>18</v>
      </c>
      <c r="AJ51" s="31">
        <f t="shared" si="8"/>
        <v>17.7</v>
      </c>
      <c r="AK51" s="28" t="str">
        <f t="shared" si="9"/>
        <v>Sí</v>
      </c>
      <c r="AL51" s="28" t="str">
        <f t="shared" si="10"/>
        <v>Sí</v>
      </c>
      <c r="AM51" s="112">
        <v>1</v>
      </c>
    </row>
    <row r="52" spans="1:39" ht="14.25" customHeight="1">
      <c r="A52" s="28">
        <v>273</v>
      </c>
      <c r="B52" s="29" t="s">
        <v>369</v>
      </c>
      <c r="C52" s="29" t="s">
        <v>370</v>
      </c>
      <c r="D52" s="29" t="s">
        <v>48</v>
      </c>
      <c r="E52" s="28" t="s">
        <v>34</v>
      </c>
      <c r="F52" s="28"/>
      <c r="G52" s="29" t="s">
        <v>361</v>
      </c>
      <c r="H52" s="29" t="s">
        <v>36</v>
      </c>
      <c r="I52" s="29" t="s">
        <v>37</v>
      </c>
      <c r="J52" s="29" t="s">
        <v>154</v>
      </c>
      <c r="K52" s="29" t="s">
        <v>371</v>
      </c>
      <c r="L52" s="29" t="s">
        <v>372</v>
      </c>
      <c r="M52" s="28" t="str">
        <f t="shared" ref="M52:Q52" si="49">IF(Y52&gt;1,"X"," ")</f>
        <v>X</v>
      </c>
      <c r="N52" s="28" t="str">
        <f t="shared" si="49"/>
        <v>X</v>
      </c>
      <c r="O52" s="28" t="str">
        <f t="shared" si="49"/>
        <v>X</v>
      </c>
      <c r="P52" s="28" t="str">
        <f t="shared" si="49"/>
        <v>X</v>
      </c>
      <c r="Q52" s="28" t="str">
        <f t="shared" si="49"/>
        <v>X</v>
      </c>
      <c r="R52" s="28" t="str">
        <f t="shared" ref="R52:S52" si="50">IF(AE52&gt;1,"X"," ")</f>
        <v>X</v>
      </c>
      <c r="S52" s="28" t="str">
        <f t="shared" si="50"/>
        <v>X</v>
      </c>
      <c r="T52" s="28" t="str">
        <f t="shared" si="2"/>
        <v>X</v>
      </c>
      <c r="U52" s="28">
        <f t="shared" si="3"/>
        <v>8</v>
      </c>
      <c r="V52" s="30">
        <f t="shared" si="4"/>
        <v>1</v>
      </c>
      <c r="W52" s="28" t="str">
        <f t="shared" si="5"/>
        <v>Sí</v>
      </c>
      <c r="X52" s="29">
        <v>15.5</v>
      </c>
      <c r="Y52" s="29">
        <v>20</v>
      </c>
      <c r="Z52" s="29">
        <v>20</v>
      </c>
      <c r="AA52" s="29">
        <v>16</v>
      </c>
      <c r="AB52" s="29">
        <v>18</v>
      </c>
      <c r="AC52" s="29">
        <v>20</v>
      </c>
      <c r="AD52" s="31">
        <f t="shared" si="6"/>
        <v>18.166666666666668</v>
      </c>
      <c r="AE52" s="29">
        <v>18</v>
      </c>
      <c r="AF52" s="29">
        <v>18</v>
      </c>
      <c r="AG52" s="31">
        <f t="shared" si="7"/>
        <v>18</v>
      </c>
      <c r="AH52" s="29">
        <v>15</v>
      </c>
      <c r="AI52" s="29">
        <v>17</v>
      </c>
      <c r="AJ52" s="31">
        <f t="shared" si="8"/>
        <v>17.433333333333334</v>
      </c>
      <c r="AK52" s="28" t="str">
        <f t="shared" si="9"/>
        <v>Sí</v>
      </c>
      <c r="AL52" s="28" t="str">
        <f t="shared" si="10"/>
        <v>Sí</v>
      </c>
      <c r="AM52" s="112">
        <v>1</v>
      </c>
    </row>
    <row r="53" spans="1:39" ht="14.25" customHeight="1">
      <c r="A53" s="28">
        <v>145</v>
      </c>
      <c r="B53" s="29" t="s">
        <v>226</v>
      </c>
      <c r="C53" s="29" t="s">
        <v>227</v>
      </c>
      <c r="D53" s="29" t="s">
        <v>33</v>
      </c>
      <c r="E53" s="28" t="s">
        <v>34</v>
      </c>
      <c r="F53" s="28"/>
      <c r="G53" s="29" t="s">
        <v>160</v>
      </c>
      <c r="H53" s="29" t="s">
        <v>36</v>
      </c>
      <c r="I53" s="29" t="s">
        <v>37</v>
      </c>
      <c r="J53" s="29" t="s">
        <v>154</v>
      </c>
      <c r="K53" s="29" t="s">
        <v>39</v>
      </c>
      <c r="L53" s="29" t="s">
        <v>228</v>
      </c>
      <c r="M53" s="28" t="str">
        <f t="shared" ref="M53:Q53" si="51">IF(Y53&gt;1,"X"," ")</f>
        <v>X</v>
      </c>
      <c r="N53" s="28" t="str">
        <f t="shared" si="51"/>
        <v>X</v>
      </c>
      <c r="O53" s="28" t="str">
        <f t="shared" si="51"/>
        <v>X</v>
      </c>
      <c r="P53" s="28" t="str">
        <f t="shared" si="51"/>
        <v>X</v>
      </c>
      <c r="Q53" s="28" t="str">
        <f t="shared" si="51"/>
        <v>X</v>
      </c>
      <c r="R53" s="28" t="str">
        <f t="shared" ref="R53:S53" si="52">IF(AE53&gt;1,"X"," ")</f>
        <v>X</v>
      </c>
      <c r="S53" s="28" t="str">
        <f t="shared" si="52"/>
        <v>X</v>
      </c>
      <c r="T53" s="28" t="str">
        <f t="shared" si="2"/>
        <v>X</v>
      </c>
      <c r="U53" s="28">
        <f t="shared" si="3"/>
        <v>8</v>
      </c>
      <c r="V53" s="30">
        <f t="shared" si="4"/>
        <v>1</v>
      </c>
      <c r="W53" s="28" t="str">
        <f t="shared" si="5"/>
        <v>Sí</v>
      </c>
      <c r="X53" s="29">
        <v>14.5</v>
      </c>
      <c r="Y53" s="29">
        <v>18</v>
      </c>
      <c r="Z53" s="29">
        <v>17</v>
      </c>
      <c r="AA53" s="29">
        <v>16</v>
      </c>
      <c r="AB53" s="29">
        <v>16</v>
      </c>
      <c r="AC53" s="29">
        <v>19</v>
      </c>
      <c r="AD53" s="31">
        <f t="shared" si="6"/>
        <v>16.833333333333332</v>
      </c>
      <c r="AE53" s="29">
        <v>18</v>
      </c>
      <c r="AF53" s="29">
        <v>17</v>
      </c>
      <c r="AG53" s="31">
        <f t="shared" si="7"/>
        <v>17.5</v>
      </c>
      <c r="AH53" s="29">
        <v>15</v>
      </c>
      <c r="AI53" s="29">
        <v>16</v>
      </c>
      <c r="AJ53" s="31">
        <f t="shared" si="8"/>
        <v>16.466666666666669</v>
      </c>
      <c r="AK53" s="28" t="str">
        <f t="shared" si="9"/>
        <v>Sí</v>
      </c>
      <c r="AL53" s="28" t="str">
        <f t="shared" si="10"/>
        <v>Sí</v>
      </c>
      <c r="AM53" s="112">
        <v>1</v>
      </c>
    </row>
    <row r="54" spans="1:39" ht="14.25" customHeight="1">
      <c r="A54" s="32">
        <v>209</v>
      </c>
      <c r="B54" s="33" t="s">
        <v>302</v>
      </c>
      <c r="C54" s="33" t="s">
        <v>303</v>
      </c>
      <c r="D54" s="33" t="s">
        <v>33</v>
      </c>
      <c r="E54" s="34" t="s">
        <v>34</v>
      </c>
      <c r="F54" s="33"/>
      <c r="G54" s="33" t="s">
        <v>86</v>
      </c>
      <c r="H54" s="33" t="s">
        <v>36</v>
      </c>
      <c r="I54" s="33" t="s">
        <v>37</v>
      </c>
      <c r="J54" s="33" t="s">
        <v>154</v>
      </c>
      <c r="K54" s="33" t="s">
        <v>39</v>
      </c>
      <c r="L54" s="33" t="s">
        <v>304</v>
      </c>
      <c r="M54" s="34" t="str">
        <f t="shared" ref="M54:Q54" si="53">IF(Y54&gt;1,"X"," ")</f>
        <v>X</v>
      </c>
      <c r="N54" s="34" t="str">
        <f t="shared" si="53"/>
        <v>X</v>
      </c>
      <c r="O54" s="34" t="str">
        <f t="shared" si="53"/>
        <v>X</v>
      </c>
      <c r="P54" s="34" t="str">
        <f t="shared" si="53"/>
        <v>X</v>
      </c>
      <c r="Q54" s="34" t="str">
        <f t="shared" si="53"/>
        <v>X</v>
      </c>
      <c r="R54" s="34" t="str">
        <f t="shared" ref="R54:S54" si="54">IF(AE54&gt;1,"X"," ")</f>
        <v>X</v>
      </c>
      <c r="S54" s="34" t="str">
        <f t="shared" si="54"/>
        <v>X</v>
      </c>
      <c r="T54" s="34" t="str">
        <f>IF(AH54&gt;1,"X"," ")</f>
        <v>X</v>
      </c>
      <c r="U54" s="34">
        <f t="shared" si="3"/>
        <v>8</v>
      </c>
      <c r="V54" s="35">
        <f>U54/8</f>
        <v>1</v>
      </c>
      <c r="W54" s="34" t="str">
        <f>IF(V54&gt;75%,"Sí","No")</f>
        <v>Sí</v>
      </c>
      <c r="X54" s="36">
        <v>13.5</v>
      </c>
      <c r="Y54" s="36">
        <v>16</v>
      </c>
      <c r="Z54" s="36">
        <v>18</v>
      </c>
      <c r="AA54" s="36">
        <v>13</v>
      </c>
      <c r="AB54" s="36">
        <v>14</v>
      </c>
      <c r="AC54" s="36">
        <v>20</v>
      </c>
      <c r="AD54" s="37">
        <f t="shared" si="6"/>
        <v>16.166666666666668</v>
      </c>
      <c r="AE54" s="36">
        <v>16</v>
      </c>
      <c r="AF54" s="36">
        <v>17</v>
      </c>
      <c r="AG54" s="37">
        <f t="shared" si="7"/>
        <v>16.5</v>
      </c>
      <c r="AH54" s="36">
        <v>16</v>
      </c>
      <c r="AI54" s="36">
        <v>16</v>
      </c>
      <c r="AJ54" s="37">
        <f t="shared" si="8"/>
        <v>16.133333333333333</v>
      </c>
      <c r="AK54" s="34" t="str">
        <f>IF(AJ54&gt;10,"Sí","No")</f>
        <v>Sí</v>
      </c>
      <c r="AL54" s="34" t="str">
        <f t="shared" si="10"/>
        <v>Sí</v>
      </c>
      <c r="AM54" s="112">
        <v>1</v>
      </c>
    </row>
    <row r="55" spans="1:39" ht="14.25" customHeight="1">
      <c r="A55" s="28">
        <v>275</v>
      </c>
      <c r="B55" s="29" t="s">
        <v>373</v>
      </c>
      <c r="C55" s="29" t="s">
        <v>374</v>
      </c>
      <c r="D55" s="29" t="s">
        <v>33</v>
      </c>
      <c r="E55" s="28" t="s">
        <v>34</v>
      </c>
      <c r="F55" s="28"/>
      <c r="G55" s="29" t="s">
        <v>160</v>
      </c>
      <c r="H55" s="29" t="s">
        <v>36</v>
      </c>
      <c r="I55" s="29" t="s">
        <v>37</v>
      </c>
      <c r="J55" s="29" t="s">
        <v>154</v>
      </c>
      <c r="K55" s="29" t="s">
        <v>63</v>
      </c>
      <c r="L55" s="29" t="s">
        <v>375</v>
      </c>
      <c r="M55" s="28" t="str">
        <f t="shared" ref="M55:Q55" si="55">IF(Y55&gt;1,"X"," ")</f>
        <v>X</v>
      </c>
      <c r="N55" s="28" t="str">
        <f t="shared" si="55"/>
        <v>X</v>
      </c>
      <c r="O55" s="28" t="str">
        <f t="shared" si="55"/>
        <v>X</v>
      </c>
      <c r="P55" s="28" t="str">
        <f t="shared" si="55"/>
        <v>X</v>
      </c>
      <c r="Q55" s="28" t="str">
        <f t="shared" si="55"/>
        <v>X</v>
      </c>
      <c r="R55" s="28" t="str">
        <f t="shared" ref="R55:S55" si="56">IF(AE55&gt;1,"X"," ")</f>
        <v>X</v>
      </c>
      <c r="S55" s="28" t="str">
        <f t="shared" si="56"/>
        <v>X</v>
      </c>
      <c r="T55" s="28" t="str">
        <f t="shared" ref="T55:T63" si="57">IF(AH55&gt;1,"X"," ")</f>
        <v>X</v>
      </c>
      <c r="U55" s="28">
        <f t="shared" si="3"/>
        <v>8</v>
      </c>
      <c r="V55" s="30">
        <f t="shared" ref="V55:V63" si="58">U55/8</f>
        <v>1</v>
      </c>
      <c r="W55" s="28" t="str">
        <f t="shared" ref="W55:W63" si="59">IF(V55&gt;75%,"Sí","No")</f>
        <v>Sí</v>
      </c>
      <c r="X55" s="29">
        <v>11.5</v>
      </c>
      <c r="Y55" s="29">
        <v>14</v>
      </c>
      <c r="Z55" s="29">
        <v>13</v>
      </c>
      <c r="AA55" s="29">
        <v>16</v>
      </c>
      <c r="AB55" s="29">
        <v>14</v>
      </c>
      <c r="AC55" s="29">
        <v>13</v>
      </c>
      <c r="AD55" s="31">
        <f t="shared" si="6"/>
        <v>14.5</v>
      </c>
      <c r="AE55" s="29">
        <v>14</v>
      </c>
      <c r="AF55" s="29">
        <v>16</v>
      </c>
      <c r="AG55" s="31">
        <f t="shared" si="7"/>
        <v>15</v>
      </c>
      <c r="AH55" s="29">
        <v>17</v>
      </c>
      <c r="AI55" s="29">
        <v>15.5</v>
      </c>
      <c r="AJ55" s="31">
        <f t="shared" si="8"/>
        <v>15.2</v>
      </c>
      <c r="AK55" s="28" t="str">
        <f t="shared" ref="AK55:AK63" si="60">IF(AJ55&gt;10,"Sí","No")</f>
        <v>Sí</v>
      </c>
      <c r="AL55" s="28" t="str">
        <f t="shared" si="10"/>
        <v>Sí</v>
      </c>
      <c r="AM55" s="112">
        <v>1</v>
      </c>
    </row>
    <row r="56" spans="1:39" ht="14.25" customHeight="1">
      <c r="A56" s="28">
        <v>211</v>
      </c>
      <c r="B56" s="29" t="s">
        <v>308</v>
      </c>
      <c r="C56" s="29" t="s">
        <v>309</v>
      </c>
      <c r="D56" s="29" t="s">
        <v>33</v>
      </c>
      <c r="E56" s="28" t="s">
        <v>34</v>
      </c>
      <c r="F56" s="28"/>
      <c r="G56" s="29" t="s">
        <v>310</v>
      </c>
      <c r="H56" s="29" t="s">
        <v>36</v>
      </c>
      <c r="I56" s="29" t="s">
        <v>37</v>
      </c>
      <c r="J56" s="29" t="s">
        <v>154</v>
      </c>
      <c r="K56" s="29" t="s">
        <v>39</v>
      </c>
      <c r="L56" s="29" t="s">
        <v>311</v>
      </c>
      <c r="M56" s="28" t="str">
        <f t="shared" ref="M56:Q56" si="61">IF(Y56&gt;1,"X"," ")</f>
        <v>X</v>
      </c>
      <c r="N56" s="28" t="str">
        <f t="shared" si="61"/>
        <v>X</v>
      </c>
      <c r="O56" s="28" t="str">
        <f t="shared" si="61"/>
        <v>X</v>
      </c>
      <c r="P56" s="28" t="str">
        <f t="shared" si="61"/>
        <v>X</v>
      </c>
      <c r="Q56" s="28" t="str">
        <f t="shared" si="61"/>
        <v>X</v>
      </c>
      <c r="R56" s="28" t="str">
        <f t="shared" ref="R56:S56" si="62">IF(AE56&gt;1,"X"," ")</f>
        <v>X</v>
      </c>
      <c r="S56" s="28" t="str">
        <f t="shared" si="62"/>
        <v>X</v>
      </c>
      <c r="T56" s="28" t="str">
        <f t="shared" si="57"/>
        <v>X</v>
      </c>
      <c r="U56" s="28">
        <f t="shared" si="3"/>
        <v>8</v>
      </c>
      <c r="V56" s="30">
        <f t="shared" si="58"/>
        <v>1</v>
      </c>
      <c r="W56" s="28" t="str">
        <f t="shared" si="59"/>
        <v>Sí</v>
      </c>
      <c r="X56" s="29">
        <v>12.5</v>
      </c>
      <c r="Y56" s="29">
        <v>13</v>
      </c>
      <c r="Z56" s="29">
        <v>13</v>
      </c>
      <c r="AA56" s="29">
        <v>18</v>
      </c>
      <c r="AB56" s="29">
        <v>17</v>
      </c>
      <c r="AC56" s="29">
        <v>20</v>
      </c>
      <c r="AD56" s="31">
        <f t="shared" si="6"/>
        <v>16.166666666666668</v>
      </c>
      <c r="AE56" s="29">
        <v>17</v>
      </c>
      <c r="AF56" s="29">
        <v>14.5</v>
      </c>
      <c r="AG56" s="31">
        <f t="shared" si="7"/>
        <v>15.75</v>
      </c>
      <c r="AH56" s="29">
        <v>16</v>
      </c>
      <c r="AI56" s="29">
        <v>14.5</v>
      </c>
      <c r="AJ56" s="31">
        <f t="shared" si="8"/>
        <v>15.083333333333334</v>
      </c>
      <c r="AK56" s="28" t="str">
        <f t="shared" si="60"/>
        <v>Sí</v>
      </c>
      <c r="AL56" s="28" t="str">
        <f t="shared" si="10"/>
        <v>Sí</v>
      </c>
      <c r="AM56" s="112">
        <v>1</v>
      </c>
    </row>
    <row r="57" spans="1:39" ht="14.25" customHeight="1">
      <c r="A57" s="28">
        <v>193</v>
      </c>
      <c r="B57" s="29" t="s">
        <v>283</v>
      </c>
      <c r="C57" s="29" t="s">
        <v>284</v>
      </c>
      <c r="D57" s="29" t="s">
        <v>33</v>
      </c>
      <c r="E57" s="28" t="s">
        <v>34</v>
      </c>
      <c r="F57" s="28"/>
      <c r="G57" s="29" t="s">
        <v>285</v>
      </c>
      <c r="H57" s="29" t="s">
        <v>36</v>
      </c>
      <c r="I57" s="29" t="s">
        <v>37</v>
      </c>
      <c r="J57" s="29" t="s">
        <v>154</v>
      </c>
      <c r="K57" s="29" t="s">
        <v>39</v>
      </c>
      <c r="L57" s="29" t="s">
        <v>286</v>
      </c>
      <c r="M57" s="28" t="str">
        <f t="shared" ref="M57:Q57" si="63">IF(Y57&gt;1,"X"," ")</f>
        <v>X</v>
      </c>
      <c r="N57" s="28" t="str">
        <f t="shared" si="63"/>
        <v>X</v>
      </c>
      <c r="O57" s="28" t="str">
        <f t="shared" si="63"/>
        <v>X</v>
      </c>
      <c r="P57" s="28" t="str">
        <f t="shared" si="63"/>
        <v>X</v>
      </c>
      <c r="Q57" s="28" t="str">
        <f t="shared" si="63"/>
        <v>X</v>
      </c>
      <c r="R57" s="28" t="str">
        <f t="shared" ref="R57:S57" si="64">IF(AE57&gt;1,"X"," ")</f>
        <v>X</v>
      </c>
      <c r="S57" s="28" t="str">
        <f t="shared" si="64"/>
        <v>X</v>
      </c>
      <c r="T57" s="28" t="str">
        <f t="shared" si="57"/>
        <v>X</v>
      </c>
      <c r="U57" s="28">
        <f t="shared" si="3"/>
        <v>8</v>
      </c>
      <c r="V57" s="30">
        <f t="shared" si="58"/>
        <v>1</v>
      </c>
      <c r="W57" s="28" t="str">
        <f t="shared" si="59"/>
        <v>Sí</v>
      </c>
      <c r="X57" s="29">
        <v>14</v>
      </c>
      <c r="Y57" s="29">
        <v>18</v>
      </c>
      <c r="Z57" s="29">
        <v>18</v>
      </c>
      <c r="AA57" s="29">
        <v>17</v>
      </c>
      <c r="AB57" s="29">
        <v>17</v>
      </c>
      <c r="AC57" s="29">
        <v>18</v>
      </c>
      <c r="AD57" s="31">
        <f t="shared" si="6"/>
        <v>17.5</v>
      </c>
      <c r="AE57" s="29">
        <v>17</v>
      </c>
      <c r="AF57" s="29">
        <v>18</v>
      </c>
      <c r="AG57" s="31">
        <f t="shared" si="7"/>
        <v>17.5</v>
      </c>
      <c r="AH57" s="29">
        <v>17</v>
      </c>
      <c r="AI57" s="29">
        <v>13</v>
      </c>
      <c r="AJ57" s="31">
        <f t="shared" si="8"/>
        <v>14.8</v>
      </c>
      <c r="AK57" s="28" t="str">
        <f t="shared" si="60"/>
        <v>Sí</v>
      </c>
      <c r="AL57" s="28" t="str">
        <f t="shared" si="10"/>
        <v>Sí</v>
      </c>
      <c r="AM57" s="112">
        <v>1</v>
      </c>
    </row>
    <row r="58" spans="1:39" ht="14.25" customHeight="1">
      <c r="A58" s="28">
        <v>269</v>
      </c>
      <c r="B58" s="29" t="s">
        <v>364</v>
      </c>
      <c r="C58" s="29" t="s">
        <v>365</v>
      </c>
      <c r="D58" s="29" t="s">
        <v>33</v>
      </c>
      <c r="E58" s="28" t="s">
        <v>34</v>
      </c>
      <c r="F58" s="28"/>
      <c r="G58" s="29" t="s">
        <v>160</v>
      </c>
      <c r="H58" s="29" t="s">
        <v>36</v>
      </c>
      <c r="I58" s="29" t="s">
        <v>37</v>
      </c>
      <c r="J58" s="29" t="s">
        <v>154</v>
      </c>
      <c r="K58" s="29" t="s">
        <v>39</v>
      </c>
      <c r="L58" s="29" t="s">
        <v>366</v>
      </c>
      <c r="M58" s="28" t="str">
        <f t="shared" ref="M58:Q58" si="65">IF(Y58&gt;1,"X"," ")</f>
        <v>X</v>
      </c>
      <c r="N58" s="28" t="str">
        <f t="shared" si="65"/>
        <v>X</v>
      </c>
      <c r="O58" s="28" t="str">
        <f t="shared" si="65"/>
        <v>X</v>
      </c>
      <c r="P58" s="28" t="str">
        <f t="shared" si="65"/>
        <v>X</v>
      </c>
      <c r="Q58" s="28" t="str">
        <f t="shared" si="65"/>
        <v>X</v>
      </c>
      <c r="R58" s="28" t="str">
        <f t="shared" ref="R58:S58" si="66">IF(AE58&gt;1,"X"," ")</f>
        <v>X</v>
      </c>
      <c r="S58" s="28" t="str">
        <f t="shared" si="66"/>
        <v>X</v>
      </c>
      <c r="T58" s="28" t="str">
        <f t="shared" si="57"/>
        <v>X</v>
      </c>
      <c r="U58" s="28">
        <f t="shared" si="3"/>
        <v>8</v>
      </c>
      <c r="V58" s="30">
        <f t="shared" si="58"/>
        <v>1</v>
      </c>
      <c r="W58" s="28" t="str">
        <f t="shared" si="59"/>
        <v>Sí</v>
      </c>
      <c r="X58" s="29">
        <v>13.5</v>
      </c>
      <c r="Y58" s="29">
        <v>13</v>
      </c>
      <c r="Z58" s="29">
        <v>18</v>
      </c>
      <c r="AA58" s="29">
        <v>13</v>
      </c>
      <c r="AB58" s="29">
        <v>15</v>
      </c>
      <c r="AC58" s="29">
        <v>17</v>
      </c>
      <c r="AD58" s="31">
        <f t="shared" si="6"/>
        <v>16</v>
      </c>
      <c r="AE58" s="29">
        <v>15</v>
      </c>
      <c r="AF58" s="29">
        <v>18</v>
      </c>
      <c r="AG58" s="31">
        <f t="shared" si="7"/>
        <v>16.5</v>
      </c>
      <c r="AH58" s="29">
        <v>20</v>
      </c>
      <c r="AI58" s="29">
        <v>13.5</v>
      </c>
      <c r="AJ58" s="31">
        <f t="shared" si="8"/>
        <v>14.6</v>
      </c>
      <c r="AK58" s="28" t="str">
        <f t="shared" si="60"/>
        <v>Sí</v>
      </c>
      <c r="AL58" s="28" t="str">
        <f t="shared" si="10"/>
        <v>Sí</v>
      </c>
      <c r="AM58" s="112">
        <v>1</v>
      </c>
    </row>
    <row r="59" spans="1:39" ht="14.25" customHeight="1">
      <c r="A59" s="28">
        <v>279</v>
      </c>
      <c r="B59" s="29" t="s">
        <v>378</v>
      </c>
      <c r="C59" s="29" t="s">
        <v>379</v>
      </c>
      <c r="D59" s="29" t="s">
        <v>33</v>
      </c>
      <c r="E59" s="28" t="s">
        <v>34</v>
      </c>
      <c r="F59" s="28"/>
      <c r="G59" s="29" t="s">
        <v>160</v>
      </c>
      <c r="H59" s="29" t="s">
        <v>36</v>
      </c>
      <c r="I59" s="29" t="s">
        <v>37</v>
      </c>
      <c r="J59" s="29" t="s">
        <v>154</v>
      </c>
      <c r="K59" s="29" t="s">
        <v>39</v>
      </c>
      <c r="L59" s="29" t="s">
        <v>380</v>
      </c>
      <c r="M59" s="28" t="str">
        <f t="shared" ref="M59:Q59" si="67">IF(Y59&gt;1,"X"," ")</f>
        <v>X</v>
      </c>
      <c r="N59" s="28" t="str">
        <f t="shared" si="67"/>
        <v>X</v>
      </c>
      <c r="O59" s="28" t="str">
        <f t="shared" si="67"/>
        <v>X</v>
      </c>
      <c r="P59" s="28" t="str">
        <f t="shared" si="67"/>
        <v>X</v>
      </c>
      <c r="Q59" s="28" t="str">
        <f t="shared" si="67"/>
        <v>X</v>
      </c>
      <c r="R59" s="28" t="str">
        <f t="shared" ref="R59:S59" si="68">IF(AE59&gt;1,"X"," ")</f>
        <v>X</v>
      </c>
      <c r="S59" s="28" t="str">
        <f t="shared" si="68"/>
        <v>X</v>
      </c>
      <c r="T59" s="28" t="str">
        <f t="shared" si="57"/>
        <v>X</v>
      </c>
      <c r="U59" s="28">
        <f t="shared" si="3"/>
        <v>8</v>
      </c>
      <c r="V59" s="30">
        <f t="shared" si="58"/>
        <v>1</v>
      </c>
      <c r="W59" s="28" t="str">
        <f t="shared" si="59"/>
        <v>Sí</v>
      </c>
      <c r="X59" s="29">
        <v>12.5</v>
      </c>
      <c r="Y59" s="29">
        <v>14</v>
      </c>
      <c r="Z59" s="29">
        <v>13</v>
      </c>
      <c r="AA59" s="29">
        <v>11</v>
      </c>
      <c r="AB59" s="29">
        <v>13</v>
      </c>
      <c r="AC59" s="29">
        <v>14</v>
      </c>
      <c r="AD59" s="31">
        <f t="shared" si="6"/>
        <v>12.5</v>
      </c>
      <c r="AE59" s="29">
        <v>12</v>
      </c>
      <c r="AF59" s="29">
        <v>13</v>
      </c>
      <c r="AG59" s="31">
        <f t="shared" si="7"/>
        <v>12.5</v>
      </c>
      <c r="AH59" s="29">
        <v>10</v>
      </c>
      <c r="AI59" s="29">
        <v>16</v>
      </c>
      <c r="AJ59" s="31">
        <f t="shared" si="8"/>
        <v>14.6</v>
      </c>
      <c r="AK59" s="28" t="str">
        <f t="shared" si="60"/>
        <v>Sí</v>
      </c>
      <c r="AL59" s="28" t="str">
        <f t="shared" si="10"/>
        <v>Sí</v>
      </c>
      <c r="AM59" s="112">
        <v>1</v>
      </c>
    </row>
    <row r="60" spans="1:39" ht="14.25" customHeight="1">
      <c r="A60" s="28">
        <v>115</v>
      </c>
      <c r="B60" s="29" t="s">
        <v>179</v>
      </c>
      <c r="C60" s="29" t="s">
        <v>180</v>
      </c>
      <c r="D60" s="29" t="s">
        <v>33</v>
      </c>
      <c r="E60" s="28" t="s">
        <v>34</v>
      </c>
      <c r="F60" s="28"/>
      <c r="G60" s="29" t="s">
        <v>160</v>
      </c>
      <c r="H60" s="29" t="s">
        <v>36</v>
      </c>
      <c r="I60" s="29" t="s">
        <v>37</v>
      </c>
      <c r="J60" s="29" t="s">
        <v>154</v>
      </c>
      <c r="K60" s="29" t="s">
        <v>63</v>
      </c>
      <c r="L60" s="29" t="s">
        <v>181</v>
      </c>
      <c r="M60" s="28" t="str">
        <f t="shared" ref="M60:Q60" si="69">IF(Y60&gt;1,"X"," ")</f>
        <v>X</v>
      </c>
      <c r="N60" s="28" t="str">
        <f t="shared" si="69"/>
        <v>X</v>
      </c>
      <c r="O60" s="28" t="str">
        <f t="shared" si="69"/>
        <v>X</v>
      </c>
      <c r="P60" s="28" t="str">
        <f t="shared" si="69"/>
        <v>X</v>
      </c>
      <c r="Q60" s="28" t="str">
        <f t="shared" si="69"/>
        <v>X</v>
      </c>
      <c r="R60" s="28" t="str">
        <f t="shared" ref="R60:S60" si="70">IF(AE60&gt;1,"X"," ")</f>
        <v>X</v>
      </c>
      <c r="S60" s="28" t="str">
        <f t="shared" si="70"/>
        <v>X</v>
      </c>
      <c r="T60" s="28" t="str">
        <f t="shared" si="57"/>
        <v>X</v>
      </c>
      <c r="U60" s="28">
        <f t="shared" si="3"/>
        <v>8</v>
      </c>
      <c r="V60" s="30">
        <f t="shared" si="58"/>
        <v>1</v>
      </c>
      <c r="W60" s="28" t="str">
        <f t="shared" si="59"/>
        <v>Sí</v>
      </c>
      <c r="X60" s="29">
        <v>11</v>
      </c>
      <c r="Y60" s="29">
        <v>12</v>
      </c>
      <c r="Z60" s="29">
        <v>11</v>
      </c>
      <c r="AA60" s="29">
        <v>15</v>
      </c>
      <c r="AB60" s="29">
        <v>14</v>
      </c>
      <c r="AC60" s="29">
        <v>15</v>
      </c>
      <c r="AD60" s="31">
        <f t="shared" si="6"/>
        <v>13.5</v>
      </c>
      <c r="AE60" s="29">
        <v>16</v>
      </c>
      <c r="AF60" s="29">
        <v>13</v>
      </c>
      <c r="AG60" s="31">
        <f t="shared" si="7"/>
        <v>14.5</v>
      </c>
      <c r="AH60" s="29">
        <v>14</v>
      </c>
      <c r="AI60" s="29">
        <v>10.5</v>
      </c>
      <c r="AJ60" s="31">
        <f t="shared" si="8"/>
        <v>11.9</v>
      </c>
      <c r="AK60" s="28" t="str">
        <f t="shared" si="60"/>
        <v>Sí</v>
      </c>
      <c r="AL60" s="28" t="str">
        <f t="shared" si="10"/>
        <v>Sí</v>
      </c>
      <c r="AM60" s="112">
        <v>1</v>
      </c>
    </row>
    <row r="61" spans="1:39" ht="14.25" customHeight="1">
      <c r="A61" s="28">
        <v>210</v>
      </c>
      <c r="B61" s="29" t="s">
        <v>305</v>
      </c>
      <c r="C61" s="29" t="s">
        <v>306</v>
      </c>
      <c r="D61" s="29" t="s">
        <v>33</v>
      </c>
      <c r="E61" s="28" t="s">
        <v>34</v>
      </c>
      <c r="F61" s="28"/>
      <c r="G61" s="29" t="s">
        <v>160</v>
      </c>
      <c r="H61" s="29" t="s">
        <v>36</v>
      </c>
      <c r="I61" s="29" t="s">
        <v>37</v>
      </c>
      <c r="J61" s="29" t="s">
        <v>154</v>
      </c>
      <c r="K61" s="29" t="s">
        <v>39</v>
      </c>
      <c r="L61" s="29" t="s">
        <v>307</v>
      </c>
      <c r="M61" s="28" t="str">
        <f t="shared" ref="M61:Q61" si="71">IF(Y61&gt;1,"X"," ")</f>
        <v>X</v>
      </c>
      <c r="N61" s="28" t="str">
        <f t="shared" si="71"/>
        <v>X</v>
      </c>
      <c r="O61" s="28" t="str">
        <f t="shared" si="71"/>
        <v>X</v>
      </c>
      <c r="P61" s="28" t="str">
        <f t="shared" si="71"/>
        <v>X</v>
      </c>
      <c r="Q61" s="28" t="str">
        <f t="shared" si="71"/>
        <v>X</v>
      </c>
      <c r="R61" s="28" t="str">
        <f t="shared" ref="R61:S61" si="72">IF(AE61&gt;1,"X"," ")</f>
        <v>X</v>
      </c>
      <c r="S61" s="28" t="str">
        <f t="shared" si="72"/>
        <v>X</v>
      </c>
      <c r="T61" s="28" t="str">
        <f t="shared" si="57"/>
        <v>X</v>
      </c>
      <c r="U61" s="28">
        <f t="shared" si="3"/>
        <v>8</v>
      </c>
      <c r="V61" s="30">
        <f t="shared" si="58"/>
        <v>1</v>
      </c>
      <c r="W61" s="28" t="str">
        <f t="shared" si="59"/>
        <v>Sí</v>
      </c>
      <c r="X61" s="29">
        <v>10.5</v>
      </c>
      <c r="Y61" s="29">
        <v>10</v>
      </c>
      <c r="Z61" s="29">
        <v>12</v>
      </c>
      <c r="AA61" s="29">
        <v>15</v>
      </c>
      <c r="AB61" s="29">
        <v>15</v>
      </c>
      <c r="AC61" s="29">
        <v>14</v>
      </c>
      <c r="AD61" s="31">
        <f t="shared" si="6"/>
        <v>13.5</v>
      </c>
      <c r="AE61" s="29">
        <v>14.5</v>
      </c>
      <c r="AF61" s="29">
        <v>13</v>
      </c>
      <c r="AG61" s="31">
        <f t="shared" si="7"/>
        <v>13.75</v>
      </c>
      <c r="AH61" s="29">
        <v>15</v>
      </c>
      <c r="AI61" s="29">
        <v>10.5</v>
      </c>
      <c r="AJ61" s="31">
        <f t="shared" si="8"/>
        <v>11.75</v>
      </c>
      <c r="AK61" s="28" t="str">
        <f t="shared" si="60"/>
        <v>Sí</v>
      </c>
      <c r="AL61" s="28" t="str">
        <f t="shared" si="10"/>
        <v>Sí</v>
      </c>
      <c r="AM61" s="112">
        <v>1</v>
      </c>
    </row>
    <row r="62" spans="1:39" ht="14.25" customHeight="1">
      <c r="A62" s="28">
        <v>212</v>
      </c>
      <c r="B62" s="29" t="s">
        <v>312</v>
      </c>
      <c r="C62" s="29" t="s">
        <v>313</v>
      </c>
      <c r="D62" s="29" t="s">
        <v>33</v>
      </c>
      <c r="E62" s="28"/>
      <c r="F62" s="28" t="s">
        <v>34</v>
      </c>
      <c r="G62" s="29" t="s">
        <v>314</v>
      </c>
      <c r="H62" s="29" t="s">
        <v>36</v>
      </c>
      <c r="I62" s="29" t="s">
        <v>37</v>
      </c>
      <c r="J62" s="29" t="s">
        <v>154</v>
      </c>
      <c r="K62" s="29" t="s">
        <v>39</v>
      </c>
      <c r="L62" s="29" t="s">
        <v>315</v>
      </c>
      <c r="M62" s="28" t="str">
        <f t="shared" ref="M62:Q62" si="73">IF(Y62&gt;1,"X"," ")</f>
        <v>X</v>
      </c>
      <c r="N62" s="28" t="str">
        <f t="shared" si="73"/>
        <v>X</v>
      </c>
      <c r="O62" s="28" t="str">
        <f t="shared" si="73"/>
        <v>X</v>
      </c>
      <c r="P62" s="28" t="str">
        <f t="shared" si="73"/>
        <v>X</v>
      </c>
      <c r="Q62" s="28" t="str">
        <f t="shared" si="73"/>
        <v>X</v>
      </c>
      <c r="R62" s="28" t="str">
        <f t="shared" ref="R62:S62" si="74">IF(AE62&gt;1,"X"," ")</f>
        <v>X</v>
      </c>
      <c r="S62" s="28" t="str">
        <f t="shared" si="74"/>
        <v>X</v>
      </c>
      <c r="T62" s="28" t="str">
        <f t="shared" si="57"/>
        <v>X</v>
      </c>
      <c r="U62" s="28">
        <f t="shared" si="3"/>
        <v>8</v>
      </c>
      <c r="V62" s="30">
        <f t="shared" si="58"/>
        <v>1</v>
      </c>
      <c r="W62" s="28" t="str">
        <f t="shared" si="59"/>
        <v>Sí</v>
      </c>
      <c r="X62" s="29">
        <v>9.5</v>
      </c>
      <c r="Y62" s="29">
        <v>10</v>
      </c>
      <c r="Z62" s="29">
        <v>10.5</v>
      </c>
      <c r="AA62" s="29">
        <v>19</v>
      </c>
      <c r="AB62" s="29">
        <v>19</v>
      </c>
      <c r="AC62" s="29">
        <v>12</v>
      </c>
      <c r="AD62" s="31">
        <f t="shared" si="6"/>
        <v>14.083333333333334</v>
      </c>
      <c r="AE62" s="29">
        <v>15</v>
      </c>
      <c r="AF62" s="29">
        <v>12</v>
      </c>
      <c r="AG62" s="31">
        <f t="shared" si="7"/>
        <v>13.5</v>
      </c>
      <c r="AH62" s="29">
        <v>14</v>
      </c>
      <c r="AI62" s="29">
        <v>9.5</v>
      </c>
      <c r="AJ62" s="31">
        <f t="shared" si="8"/>
        <v>11.216666666666669</v>
      </c>
      <c r="AK62" s="28" t="str">
        <f t="shared" si="60"/>
        <v>Sí</v>
      </c>
      <c r="AL62" s="28" t="str">
        <f t="shared" si="10"/>
        <v>Sí</v>
      </c>
      <c r="AM62" s="112">
        <v>1</v>
      </c>
    </row>
    <row r="63" spans="1:39" ht="13.5" customHeight="1">
      <c r="A63" s="38">
        <v>46</v>
      </c>
      <c r="B63" s="39" t="s">
        <v>77</v>
      </c>
      <c r="C63" s="39" t="s">
        <v>78</v>
      </c>
      <c r="D63" s="39" t="s">
        <v>33</v>
      </c>
      <c r="E63" s="38" t="s">
        <v>34</v>
      </c>
      <c r="F63" s="38"/>
      <c r="G63" s="39" t="s">
        <v>79</v>
      </c>
      <c r="H63" s="39" t="s">
        <v>36</v>
      </c>
      <c r="I63" s="39" t="s">
        <v>37</v>
      </c>
      <c r="J63" s="39" t="s">
        <v>80</v>
      </c>
      <c r="K63" s="39" t="s">
        <v>63</v>
      </c>
      <c r="L63" s="39" t="s">
        <v>81</v>
      </c>
      <c r="M63" s="38" t="str">
        <f t="shared" ref="M63:Q63" si="75">IF(Y63&gt;1,"X"," ")</f>
        <v>X</v>
      </c>
      <c r="N63" s="38" t="str">
        <f t="shared" si="75"/>
        <v>X</v>
      </c>
      <c r="O63" s="38" t="str">
        <f t="shared" si="75"/>
        <v>X</v>
      </c>
      <c r="P63" s="38" t="str">
        <f t="shared" si="75"/>
        <v>X</v>
      </c>
      <c r="Q63" s="38" t="str">
        <f t="shared" si="75"/>
        <v>X</v>
      </c>
      <c r="R63" s="38" t="str">
        <f t="shared" ref="R63:S63" si="76">IF(AE63&gt;1,"X"," ")</f>
        <v>X</v>
      </c>
      <c r="S63" s="38" t="str">
        <f t="shared" si="76"/>
        <v>X</v>
      </c>
      <c r="T63" s="38" t="str">
        <f t="shared" si="57"/>
        <v>X</v>
      </c>
      <c r="U63" s="38">
        <f t="shared" si="3"/>
        <v>8</v>
      </c>
      <c r="V63" s="40">
        <f t="shared" si="58"/>
        <v>1</v>
      </c>
      <c r="W63" s="38" t="str">
        <f t="shared" si="59"/>
        <v>Sí</v>
      </c>
      <c r="X63" s="39">
        <v>16.5</v>
      </c>
      <c r="Y63" s="39">
        <v>14</v>
      </c>
      <c r="Z63" s="39">
        <v>15</v>
      </c>
      <c r="AA63" s="39">
        <v>20</v>
      </c>
      <c r="AB63" s="39">
        <v>16</v>
      </c>
      <c r="AC63" s="39">
        <v>16</v>
      </c>
      <c r="AD63" s="41">
        <f t="shared" si="6"/>
        <v>16.833333333333332</v>
      </c>
      <c r="AE63" s="39">
        <v>17</v>
      </c>
      <c r="AF63" s="39">
        <v>20</v>
      </c>
      <c r="AG63" s="41">
        <f t="shared" si="7"/>
        <v>18.5</v>
      </c>
      <c r="AH63" s="39">
        <v>20</v>
      </c>
      <c r="AI63" s="39">
        <v>17.5</v>
      </c>
      <c r="AJ63" s="41">
        <f t="shared" si="8"/>
        <v>17.566666666666666</v>
      </c>
      <c r="AK63" s="38" t="str">
        <f t="shared" si="60"/>
        <v>Sí</v>
      </c>
      <c r="AL63" s="38" t="str">
        <f t="shared" si="10"/>
        <v>Sí</v>
      </c>
      <c r="AM63" s="112">
        <v>0</v>
      </c>
    </row>
    <row r="64" spans="1:39" ht="14.25" customHeight="1">
      <c r="A64" s="42">
        <v>76</v>
      </c>
      <c r="B64" s="43" t="s">
        <v>119</v>
      </c>
      <c r="C64" s="43" t="s">
        <v>120</v>
      </c>
      <c r="D64" s="43" t="s">
        <v>48</v>
      </c>
      <c r="E64" s="44" t="s">
        <v>34</v>
      </c>
      <c r="F64" s="43"/>
      <c r="G64" s="43" t="s">
        <v>79</v>
      </c>
      <c r="H64" s="43" t="s">
        <v>36</v>
      </c>
      <c r="I64" s="43" t="s">
        <v>37</v>
      </c>
      <c r="J64" s="43" t="s">
        <v>80</v>
      </c>
      <c r="K64" s="43" t="s">
        <v>63</v>
      </c>
      <c r="L64" s="43" t="s">
        <v>121</v>
      </c>
      <c r="M64" s="44" t="str">
        <f t="shared" ref="M64:Q64" si="77">IF(Y64&gt;1,"X"," ")</f>
        <v>X</v>
      </c>
      <c r="N64" s="44" t="str">
        <f t="shared" si="77"/>
        <v>X</v>
      </c>
      <c r="O64" s="44" t="str">
        <f t="shared" si="77"/>
        <v>X</v>
      </c>
      <c r="P64" s="44" t="str">
        <f t="shared" si="77"/>
        <v>X</v>
      </c>
      <c r="Q64" s="44" t="str">
        <f t="shared" si="77"/>
        <v>X</v>
      </c>
      <c r="R64" s="44" t="str">
        <f t="shared" ref="R64:S64" si="78">IF(AE64&gt;1,"X"," ")</f>
        <v>X</v>
      </c>
      <c r="S64" s="44" t="str">
        <f t="shared" si="78"/>
        <v>X</v>
      </c>
      <c r="T64" s="44" t="str">
        <f t="shared" ref="T64:T71" si="79">IF(AH64&gt;1,"X"," ")</f>
        <v>X</v>
      </c>
      <c r="U64" s="44">
        <f t="shared" si="3"/>
        <v>8</v>
      </c>
      <c r="V64" s="45">
        <f t="shared" ref="V64:V71" si="80">U64/8</f>
        <v>1</v>
      </c>
      <c r="W64" s="44" t="str">
        <f t="shared" ref="W64:W71" si="81">IF(V64&gt;75%,"Sí","No")</f>
        <v>Sí</v>
      </c>
      <c r="X64" s="46">
        <v>13</v>
      </c>
      <c r="Y64" s="46">
        <v>14</v>
      </c>
      <c r="Z64" s="46">
        <v>15</v>
      </c>
      <c r="AA64" s="46">
        <v>16</v>
      </c>
      <c r="AB64" s="46">
        <v>17</v>
      </c>
      <c r="AC64" s="46">
        <v>17</v>
      </c>
      <c r="AD64" s="47">
        <f t="shared" si="6"/>
        <v>16.5</v>
      </c>
      <c r="AE64" s="46">
        <v>18</v>
      </c>
      <c r="AF64" s="46">
        <v>17</v>
      </c>
      <c r="AG64" s="47">
        <f t="shared" si="7"/>
        <v>17.5</v>
      </c>
      <c r="AH64" s="46">
        <v>20</v>
      </c>
      <c r="AI64" s="46">
        <v>17.5</v>
      </c>
      <c r="AJ64" s="47">
        <f t="shared" si="8"/>
        <v>17.3</v>
      </c>
      <c r="AK64" s="44" t="str">
        <f t="shared" ref="AK64:AK71" si="82">IF(AJ64&gt;10,"Sí","No")</f>
        <v>Sí</v>
      </c>
      <c r="AL64" s="44" t="str">
        <f t="shared" si="10"/>
        <v>Sí</v>
      </c>
      <c r="AM64" s="112">
        <v>0</v>
      </c>
    </row>
    <row r="65" spans="1:39" ht="14.25" customHeight="1">
      <c r="A65" s="42">
        <v>85</v>
      </c>
      <c r="B65" s="43" t="s">
        <v>128</v>
      </c>
      <c r="C65" s="43" t="s">
        <v>129</v>
      </c>
      <c r="D65" s="43" t="s">
        <v>33</v>
      </c>
      <c r="E65" s="44" t="s">
        <v>34</v>
      </c>
      <c r="F65" s="43"/>
      <c r="G65" s="43" t="s">
        <v>130</v>
      </c>
      <c r="H65" s="43" t="s">
        <v>36</v>
      </c>
      <c r="I65" s="43" t="s">
        <v>37</v>
      </c>
      <c r="J65" s="43" t="s">
        <v>80</v>
      </c>
      <c r="K65" s="43" t="s">
        <v>63</v>
      </c>
      <c r="L65" s="43" t="s">
        <v>131</v>
      </c>
      <c r="M65" s="44" t="str">
        <f t="shared" ref="M65:Q65" si="83">IF(Y65&gt;1,"X"," ")</f>
        <v>X</v>
      </c>
      <c r="N65" s="44" t="str">
        <f t="shared" si="83"/>
        <v>X</v>
      </c>
      <c r="O65" s="44" t="str">
        <f t="shared" si="83"/>
        <v>X</v>
      </c>
      <c r="P65" s="44" t="str">
        <f t="shared" si="83"/>
        <v>X</v>
      </c>
      <c r="Q65" s="44" t="str">
        <f t="shared" si="83"/>
        <v>X</v>
      </c>
      <c r="R65" s="44" t="str">
        <f t="shared" ref="R65:S65" si="84">IF(AE65&gt;1,"X"," ")</f>
        <v>X</v>
      </c>
      <c r="S65" s="44" t="str">
        <f t="shared" si="84"/>
        <v>X</v>
      </c>
      <c r="T65" s="44" t="str">
        <f t="shared" si="79"/>
        <v>X</v>
      </c>
      <c r="U65" s="44">
        <f t="shared" si="3"/>
        <v>8</v>
      </c>
      <c r="V65" s="45">
        <f t="shared" si="80"/>
        <v>1</v>
      </c>
      <c r="W65" s="44" t="str">
        <f t="shared" si="81"/>
        <v>Sí</v>
      </c>
      <c r="X65" s="46">
        <v>15.5</v>
      </c>
      <c r="Y65" s="46">
        <v>19</v>
      </c>
      <c r="Z65" s="46">
        <v>18</v>
      </c>
      <c r="AA65" s="46">
        <v>17</v>
      </c>
      <c r="AB65" s="46">
        <v>18</v>
      </c>
      <c r="AC65" s="46">
        <v>18</v>
      </c>
      <c r="AD65" s="47">
        <f t="shared" si="6"/>
        <v>18.166666666666668</v>
      </c>
      <c r="AE65" s="46">
        <v>17</v>
      </c>
      <c r="AF65" s="46">
        <v>16</v>
      </c>
      <c r="AG65" s="47">
        <f t="shared" si="7"/>
        <v>16.5</v>
      </c>
      <c r="AH65" s="46">
        <v>19</v>
      </c>
      <c r="AI65" s="46">
        <v>16.5</v>
      </c>
      <c r="AJ65" s="47">
        <f t="shared" si="8"/>
        <v>16.833333333333336</v>
      </c>
      <c r="AK65" s="44" t="str">
        <f t="shared" si="82"/>
        <v>Sí</v>
      </c>
      <c r="AL65" s="44" t="str">
        <f t="shared" si="10"/>
        <v>Sí</v>
      </c>
      <c r="AM65" s="112">
        <v>0</v>
      </c>
    </row>
    <row r="66" spans="1:39" ht="14.25" customHeight="1">
      <c r="A66" s="48">
        <v>90</v>
      </c>
      <c r="B66" s="49" t="s">
        <v>139</v>
      </c>
      <c r="C66" s="49" t="s">
        <v>140</v>
      </c>
      <c r="D66" s="49" t="s">
        <v>48</v>
      </c>
      <c r="E66" s="50" t="s">
        <v>34</v>
      </c>
      <c r="F66" s="49"/>
      <c r="G66" s="49" t="s">
        <v>141</v>
      </c>
      <c r="H66" s="49" t="s">
        <v>36</v>
      </c>
      <c r="I66" s="49" t="s">
        <v>37</v>
      </c>
      <c r="J66" s="49" t="s">
        <v>80</v>
      </c>
      <c r="K66" s="49" t="s">
        <v>63</v>
      </c>
      <c r="L66" s="49" t="s">
        <v>142</v>
      </c>
      <c r="M66" s="50" t="str">
        <f t="shared" ref="M66:Q66" si="85">IF(Y66&gt;1,"X"," ")</f>
        <v>X</v>
      </c>
      <c r="N66" s="50" t="str">
        <f t="shared" si="85"/>
        <v>X</v>
      </c>
      <c r="O66" s="50" t="str">
        <f t="shared" si="85"/>
        <v>X</v>
      </c>
      <c r="P66" s="50" t="str">
        <f t="shared" si="85"/>
        <v>X</v>
      </c>
      <c r="Q66" s="50" t="str">
        <f t="shared" si="85"/>
        <v>X</v>
      </c>
      <c r="R66" s="50" t="str">
        <f t="shared" ref="R66:S66" si="86">IF(AE66&gt;1,"X"," ")</f>
        <v>X</v>
      </c>
      <c r="S66" s="50" t="str">
        <f t="shared" si="86"/>
        <v>X</v>
      </c>
      <c r="T66" s="50" t="str">
        <f t="shared" si="79"/>
        <v>X</v>
      </c>
      <c r="U66" s="50">
        <f t="shared" si="3"/>
        <v>8</v>
      </c>
      <c r="V66" s="51">
        <f t="shared" si="80"/>
        <v>1</v>
      </c>
      <c r="W66" s="50" t="str">
        <f t="shared" si="81"/>
        <v>Sí</v>
      </c>
      <c r="X66" s="52">
        <v>14.5</v>
      </c>
      <c r="Y66" s="52">
        <v>18</v>
      </c>
      <c r="Z66" s="52">
        <v>18</v>
      </c>
      <c r="AA66" s="52">
        <v>18</v>
      </c>
      <c r="AB66" s="52">
        <v>19</v>
      </c>
      <c r="AC66" s="52">
        <v>20</v>
      </c>
      <c r="AD66" s="53">
        <f t="shared" si="6"/>
        <v>18.333333333333332</v>
      </c>
      <c r="AE66" s="52">
        <v>19</v>
      </c>
      <c r="AF66" s="52">
        <v>19</v>
      </c>
      <c r="AG66" s="53">
        <f t="shared" si="7"/>
        <v>19</v>
      </c>
      <c r="AH66" s="52">
        <v>17</v>
      </c>
      <c r="AI66" s="52">
        <v>17</v>
      </c>
      <c r="AJ66" s="53">
        <f t="shared" si="8"/>
        <v>17.666666666666664</v>
      </c>
      <c r="AK66" s="50" t="str">
        <f t="shared" si="82"/>
        <v>Sí</v>
      </c>
      <c r="AL66" s="50" t="str">
        <f t="shared" si="10"/>
        <v>Sí</v>
      </c>
      <c r="AM66" s="112">
        <v>0</v>
      </c>
    </row>
    <row r="67" spans="1:39" ht="14.25" customHeight="1">
      <c r="A67" s="42">
        <v>165</v>
      </c>
      <c r="B67" s="43" t="s">
        <v>254</v>
      </c>
      <c r="C67" s="43" t="s">
        <v>255</v>
      </c>
      <c r="D67" s="43" t="s">
        <v>33</v>
      </c>
      <c r="E67" s="44" t="s">
        <v>34</v>
      </c>
      <c r="F67" s="43"/>
      <c r="G67" s="43" t="s">
        <v>79</v>
      </c>
      <c r="H67" s="43" t="s">
        <v>36</v>
      </c>
      <c r="I67" s="43" t="s">
        <v>37</v>
      </c>
      <c r="J67" s="43" t="s">
        <v>80</v>
      </c>
      <c r="K67" s="43" t="s">
        <v>63</v>
      </c>
      <c r="L67" s="43" t="s">
        <v>256</v>
      </c>
      <c r="M67" s="44" t="str">
        <f t="shared" ref="M67:Q67" si="87">IF(Y67&gt;1,"X"," ")</f>
        <v>X</v>
      </c>
      <c r="N67" s="44" t="str">
        <f t="shared" si="87"/>
        <v>X</v>
      </c>
      <c r="O67" s="44" t="str">
        <f t="shared" si="87"/>
        <v>X</v>
      </c>
      <c r="P67" s="44" t="str">
        <f t="shared" si="87"/>
        <v>X</v>
      </c>
      <c r="Q67" s="44" t="str">
        <f t="shared" si="87"/>
        <v>X</v>
      </c>
      <c r="R67" s="44" t="str">
        <f t="shared" ref="R67:S67" si="88">IF(AE67&gt;1,"X"," ")</f>
        <v>X</v>
      </c>
      <c r="S67" s="44" t="str">
        <f t="shared" si="88"/>
        <v>X</v>
      </c>
      <c r="T67" s="44" t="str">
        <f t="shared" si="79"/>
        <v>X</v>
      </c>
      <c r="U67" s="44">
        <f t="shared" si="3"/>
        <v>8</v>
      </c>
      <c r="V67" s="45">
        <f t="shared" si="80"/>
        <v>1</v>
      </c>
      <c r="W67" s="44" t="str">
        <f t="shared" si="81"/>
        <v>Sí</v>
      </c>
      <c r="X67" s="46">
        <v>10.5</v>
      </c>
      <c r="Y67" s="46">
        <v>19</v>
      </c>
      <c r="Z67" s="46">
        <v>16</v>
      </c>
      <c r="AA67" s="46">
        <v>17</v>
      </c>
      <c r="AB67" s="46">
        <v>15</v>
      </c>
      <c r="AC67" s="46">
        <v>17</v>
      </c>
      <c r="AD67" s="47">
        <f t="shared" si="6"/>
        <v>16.666666666666668</v>
      </c>
      <c r="AE67" s="46">
        <v>16</v>
      </c>
      <c r="AF67" s="46">
        <v>17</v>
      </c>
      <c r="AG67" s="47">
        <f t="shared" si="7"/>
        <v>16.5</v>
      </c>
      <c r="AH67" s="46">
        <v>16</v>
      </c>
      <c r="AI67" s="46">
        <v>17.5</v>
      </c>
      <c r="AJ67" s="47">
        <f t="shared" si="8"/>
        <v>17.133333333333333</v>
      </c>
      <c r="AK67" s="44" t="str">
        <f t="shared" si="82"/>
        <v>Sí</v>
      </c>
      <c r="AL67" s="44" t="str">
        <f t="shared" si="10"/>
        <v>Sí</v>
      </c>
      <c r="AM67" s="112">
        <v>0</v>
      </c>
    </row>
    <row r="68" spans="1:39" ht="14.25" customHeight="1">
      <c r="A68" s="48">
        <v>175</v>
      </c>
      <c r="B68" s="49" t="s">
        <v>264</v>
      </c>
      <c r="C68" s="49" t="s">
        <v>265</v>
      </c>
      <c r="D68" s="49" t="s">
        <v>48</v>
      </c>
      <c r="E68" s="50" t="s">
        <v>34</v>
      </c>
      <c r="F68" s="49"/>
      <c r="G68" s="49" t="s">
        <v>266</v>
      </c>
      <c r="H68" s="49" t="s">
        <v>36</v>
      </c>
      <c r="I68" s="49" t="s">
        <v>37</v>
      </c>
      <c r="J68" s="49" t="s">
        <v>80</v>
      </c>
      <c r="K68" s="49" t="s">
        <v>63</v>
      </c>
      <c r="L68" s="49" t="s">
        <v>267</v>
      </c>
      <c r="M68" s="50" t="str">
        <f t="shared" ref="M68:Q68" si="89">IF(Y68&gt;1,"X"," ")</f>
        <v>X</v>
      </c>
      <c r="N68" s="50" t="str">
        <f t="shared" si="89"/>
        <v>X</v>
      </c>
      <c r="O68" s="50" t="str">
        <f t="shared" si="89"/>
        <v>X</v>
      </c>
      <c r="P68" s="50" t="str">
        <f t="shared" si="89"/>
        <v>X</v>
      </c>
      <c r="Q68" s="50" t="str">
        <f t="shared" si="89"/>
        <v>X</v>
      </c>
      <c r="R68" s="50" t="str">
        <f t="shared" ref="R68:S68" si="90">IF(AE68&gt;1,"X"," ")</f>
        <v>X</v>
      </c>
      <c r="S68" s="50" t="str">
        <f t="shared" si="90"/>
        <v>X</v>
      </c>
      <c r="T68" s="50" t="str">
        <f t="shared" si="79"/>
        <v>X</v>
      </c>
      <c r="U68" s="50">
        <f t="shared" si="3"/>
        <v>8</v>
      </c>
      <c r="V68" s="51">
        <f t="shared" si="80"/>
        <v>1</v>
      </c>
      <c r="W68" s="50" t="str">
        <f t="shared" si="81"/>
        <v>Sí</v>
      </c>
      <c r="X68" s="52">
        <v>14</v>
      </c>
      <c r="Y68" s="52">
        <v>13.5</v>
      </c>
      <c r="Z68" s="52">
        <v>11</v>
      </c>
      <c r="AA68" s="52">
        <v>18</v>
      </c>
      <c r="AB68" s="52">
        <v>17</v>
      </c>
      <c r="AC68" s="52">
        <v>17</v>
      </c>
      <c r="AD68" s="53">
        <f t="shared" si="6"/>
        <v>15.416666666666666</v>
      </c>
      <c r="AE68" s="52">
        <v>16</v>
      </c>
      <c r="AF68" s="52">
        <v>15</v>
      </c>
      <c r="AG68" s="53">
        <f t="shared" si="7"/>
        <v>15.5</v>
      </c>
      <c r="AH68" s="52">
        <v>16</v>
      </c>
      <c r="AI68" s="52">
        <v>16</v>
      </c>
      <c r="AJ68" s="53">
        <f t="shared" si="8"/>
        <v>15.783333333333333</v>
      </c>
      <c r="AK68" s="50" t="str">
        <f t="shared" si="82"/>
        <v>Sí</v>
      </c>
      <c r="AL68" s="50" t="str">
        <f t="shared" si="10"/>
        <v>Sí</v>
      </c>
      <c r="AM68" s="112">
        <v>0</v>
      </c>
    </row>
    <row r="69" spans="1:39" ht="14.25" customHeight="1">
      <c r="A69" s="48">
        <v>222</v>
      </c>
      <c r="B69" s="49" t="s">
        <v>327</v>
      </c>
      <c r="C69" s="49" t="s">
        <v>328</v>
      </c>
      <c r="D69" s="49" t="s">
        <v>48</v>
      </c>
      <c r="E69" s="50" t="s">
        <v>34</v>
      </c>
      <c r="F69" s="49"/>
      <c r="G69" s="49" t="s">
        <v>135</v>
      </c>
      <c r="H69" s="49" t="s">
        <v>36</v>
      </c>
      <c r="I69" s="49" t="s">
        <v>37</v>
      </c>
      <c r="J69" s="49" t="s">
        <v>80</v>
      </c>
      <c r="K69" s="49" t="s">
        <v>63</v>
      </c>
      <c r="L69" s="49" t="s">
        <v>329</v>
      </c>
      <c r="M69" s="50" t="str">
        <f t="shared" ref="M69:Q69" si="91">IF(Y69&gt;1,"X"," ")</f>
        <v>X</v>
      </c>
      <c r="N69" s="50" t="str">
        <f t="shared" si="91"/>
        <v>X</v>
      </c>
      <c r="O69" s="50" t="str">
        <f t="shared" si="91"/>
        <v>X</v>
      </c>
      <c r="P69" s="50" t="str">
        <f t="shared" si="91"/>
        <v>X</v>
      </c>
      <c r="Q69" s="50" t="str">
        <f t="shared" si="91"/>
        <v>X</v>
      </c>
      <c r="R69" s="50" t="str">
        <f t="shared" ref="R69:S69" si="92">IF(AE69&gt;1,"X"," ")</f>
        <v>X</v>
      </c>
      <c r="S69" s="50" t="str">
        <f t="shared" si="92"/>
        <v>X</v>
      </c>
      <c r="T69" s="50" t="str">
        <f t="shared" si="79"/>
        <v>X</v>
      </c>
      <c r="U69" s="50">
        <f t="shared" si="3"/>
        <v>8</v>
      </c>
      <c r="V69" s="51">
        <f t="shared" si="80"/>
        <v>1</v>
      </c>
      <c r="W69" s="50" t="str">
        <f t="shared" si="81"/>
        <v>Sí</v>
      </c>
      <c r="X69" s="52">
        <v>14</v>
      </c>
      <c r="Y69" s="52">
        <v>16</v>
      </c>
      <c r="Z69" s="52">
        <v>18</v>
      </c>
      <c r="AA69" s="52">
        <v>17</v>
      </c>
      <c r="AB69" s="52">
        <v>16</v>
      </c>
      <c r="AC69" s="52">
        <v>18</v>
      </c>
      <c r="AD69" s="53">
        <f t="shared" si="6"/>
        <v>17</v>
      </c>
      <c r="AE69" s="52">
        <v>19</v>
      </c>
      <c r="AF69" s="52">
        <v>16</v>
      </c>
      <c r="AG69" s="53">
        <f t="shared" si="7"/>
        <v>17.5</v>
      </c>
      <c r="AH69" s="52">
        <v>17</v>
      </c>
      <c r="AI69" s="52">
        <v>17</v>
      </c>
      <c r="AJ69" s="53">
        <f t="shared" si="8"/>
        <v>17.100000000000001</v>
      </c>
      <c r="AK69" s="50" t="str">
        <f t="shared" si="82"/>
        <v>Sí</v>
      </c>
      <c r="AL69" s="50" t="str">
        <f t="shared" si="10"/>
        <v>Sí</v>
      </c>
      <c r="AM69" s="112">
        <v>0</v>
      </c>
    </row>
    <row r="70" spans="1:39" ht="14.25" customHeight="1">
      <c r="A70" s="42">
        <v>204</v>
      </c>
      <c r="B70" s="43" t="s">
        <v>293</v>
      </c>
      <c r="C70" s="43" t="s">
        <v>294</v>
      </c>
      <c r="D70" s="43" t="s">
        <v>33</v>
      </c>
      <c r="E70" s="44" t="s">
        <v>34</v>
      </c>
      <c r="F70" s="43"/>
      <c r="G70" s="43" t="s">
        <v>79</v>
      </c>
      <c r="H70" s="43" t="s">
        <v>36</v>
      </c>
      <c r="I70" s="43" t="s">
        <v>37</v>
      </c>
      <c r="J70" s="43" t="s">
        <v>80</v>
      </c>
      <c r="K70" s="43" t="s">
        <v>63</v>
      </c>
      <c r="L70" s="43" t="s">
        <v>295</v>
      </c>
      <c r="M70" s="44" t="str">
        <f t="shared" ref="M70:Q70" si="93">IF(Y70&gt;1,"X"," ")</f>
        <v>X</v>
      </c>
      <c r="N70" s="44" t="str">
        <f t="shared" si="93"/>
        <v>X</v>
      </c>
      <c r="O70" s="44" t="str">
        <f t="shared" si="93"/>
        <v>X</v>
      </c>
      <c r="P70" s="44" t="str">
        <f t="shared" si="93"/>
        <v>X</v>
      </c>
      <c r="Q70" s="44" t="str">
        <f t="shared" si="93"/>
        <v>X</v>
      </c>
      <c r="R70" s="44" t="str">
        <f t="shared" ref="R70:S70" si="94">IF(AE70&gt;1,"X"," ")</f>
        <v>X</v>
      </c>
      <c r="S70" s="44" t="str">
        <f t="shared" si="94"/>
        <v>X</v>
      </c>
      <c r="T70" s="44" t="str">
        <f t="shared" si="79"/>
        <v>X</v>
      </c>
      <c r="U70" s="44">
        <f t="shared" si="3"/>
        <v>8</v>
      </c>
      <c r="V70" s="45">
        <f t="shared" si="80"/>
        <v>1</v>
      </c>
      <c r="W70" s="44" t="str">
        <f t="shared" si="81"/>
        <v>Sí</v>
      </c>
      <c r="X70" s="46">
        <v>12.5</v>
      </c>
      <c r="Y70" s="46">
        <v>19</v>
      </c>
      <c r="Z70" s="46">
        <v>15</v>
      </c>
      <c r="AA70" s="46">
        <v>16</v>
      </c>
      <c r="AB70" s="46">
        <v>14</v>
      </c>
      <c r="AC70" s="46">
        <v>15</v>
      </c>
      <c r="AD70" s="47">
        <f t="shared" si="6"/>
        <v>16</v>
      </c>
      <c r="AE70" s="46">
        <v>16</v>
      </c>
      <c r="AF70" s="46">
        <v>16</v>
      </c>
      <c r="AG70" s="47">
        <f t="shared" si="7"/>
        <v>16</v>
      </c>
      <c r="AH70" s="46">
        <v>17</v>
      </c>
      <c r="AI70" s="46">
        <v>13.5</v>
      </c>
      <c r="AJ70" s="47">
        <f t="shared" si="8"/>
        <v>14.5</v>
      </c>
      <c r="AK70" s="44" t="str">
        <f t="shared" si="82"/>
        <v>Sí</v>
      </c>
      <c r="AL70" s="44" t="str">
        <f t="shared" si="10"/>
        <v>Sí</v>
      </c>
      <c r="AM70" s="112">
        <v>0</v>
      </c>
    </row>
    <row r="71" spans="1:39" ht="14.25" customHeight="1">
      <c r="A71" s="48">
        <v>207</v>
      </c>
      <c r="B71" s="49" t="s">
        <v>299</v>
      </c>
      <c r="C71" s="49" t="s">
        <v>300</v>
      </c>
      <c r="D71" s="49" t="s">
        <v>33</v>
      </c>
      <c r="E71" s="50" t="s">
        <v>34</v>
      </c>
      <c r="F71" s="49"/>
      <c r="G71" s="49" t="s">
        <v>79</v>
      </c>
      <c r="H71" s="49" t="s">
        <v>36</v>
      </c>
      <c r="I71" s="49" t="s">
        <v>37</v>
      </c>
      <c r="J71" s="49" t="s">
        <v>80</v>
      </c>
      <c r="K71" s="49" t="s">
        <v>63</v>
      </c>
      <c r="L71" s="49" t="s">
        <v>301</v>
      </c>
      <c r="M71" s="50" t="str">
        <f t="shared" ref="M71:Q71" si="95">IF(Y71&gt;1,"X"," ")</f>
        <v>X</v>
      </c>
      <c r="N71" s="50" t="str">
        <f t="shared" si="95"/>
        <v>X</v>
      </c>
      <c r="O71" s="50" t="str">
        <f t="shared" si="95"/>
        <v>X</v>
      </c>
      <c r="P71" s="50" t="str">
        <f t="shared" si="95"/>
        <v>X</v>
      </c>
      <c r="Q71" s="50" t="str">
        <f t="shared" si="95"/>
        <v>X</v>
      </c>
      <c r="R71" s="50" t="str">
        <f t="shared" ref="R71:S71" si="96">IF(AE71&gt;1,"X"," ")</f>
        <v>X</v>
      </c>
      <c r="S71" s="50" t="str">
        <f t="shared" si="96"/>
        <v>X</v>
      </c>
      <c r="T71" s="50" t="str">
        <f t="shared" si="79"/>
        <v>X</v>
      </c>
      <c r="U71" s="50">
        <f t="shared" si="3"/>
        <v>8</v>
      </c>
      <c r="V71" s="51">
        <f t="shared" si="80"/>
        <v>1</v>
      </c>
      <c r="W71" s="50" t="str">
        <f t="shared" si="81"/>
        <v>Sí</v>
      </c>
      <c r="X71" s="52">
        <v>15</v>
      </c>
      <c r="Y71" s="52">
        <v>15</v>
      </c>
      <c r="Z71" s="52">
        <v>15</v>
      </c>
      <c r="AA71" s="52">
        <v>15</v>
      </c>
      <c r="AB71" s="52">
        <v>14</v>
      </c>
      <c r="AC71" s="52">
        <v>16</v>
      </c>
      <c r="AD71" s="53">
        <f t="shared" si="6"/>
        <v>15</v>
      </c>
      <c r="AE71" s="52">
        <v>16</v>
      </c>
      <c r="AF71" s="52">
        <v>16</v>
      </c>
      <c r="AG71" s="53">
        <f t="shared" si="7"/>
        <v>16</v>
      </c>
      <c r="AH71" s="52">
        <v>15</v>
      </c>
      <c r="AI71" s="52">
        <v>15.5</v>
      </c>
      <c r="AJ71" s="53">
        <f t="shared" si="8"/>
        <v>15.5</v>
      </c>
      <c r="AK71" s="50" t="str">
        <f t="shared" si="82"/>
        <v>Sí</v>
      </c>
      <c r="AL71" s="50" t="str">
        <f t="shared" si="10"/>
        <v>Sí</v>
      </c>
      <c r="AM71" s="112">
        <v>0</v>
      </c>
    </row>
    <row r="72" spans="1:39" ht="14.25" customHeight="1">
      <c r="A72" s="38">
        <v>108</v>
      </c>
      <c r="B72" s="39" t="s">
        <v>170</v>
      </c>
      <c r="C72" s="39" t="s">
        <v>171</v>
      </c>
      <c r="D72" s="39" t="s">
        <v>48</v>
      </c>
      <c r="E72" s="38" t="s">
        <v>34</v>
      </c>
      <c r="F72" s="38"/>
      <c r="G72" s="39" t="s">
        <v>132</v>
      </c>
      <c r="H72" s="39" t="s">
        <v>36</v>
      </c>
      <c r="I72" s="39" t="s">
        <v>37</v>
      </c>
      <c r="J72" s="39" t="s">
        <v>80</v>
      </c>
      <c r="K72" s="39" t="s">
        <v>69</v>
      </c>
      <c r="L72" s="39" t="s">
        <v>172</v>
      </c>
      <c r="M72" s="38" t="str">
        <f t="shared" ref="M72:Q72" si="97">IF(Y72&gt;1,"X"," ")</f>
        <v>X</v>
      </c>
      <c r="N72" s="38" t="str">
        <f t="shared" si="97"/>
        <v>X</v>
      </c>
      <c r="O72" s="38" t="str">
        <f t="shared" si="97"/>
        <v>X</v>
      </c>
      <c r="P72" s="38" t="str">
        <f t="shared" si="97"/>
        <v>X</v>
      </c>
      <c r="Q72" s="38" t="str">
        <f t="shared" si="97"/>
        <v>X</v>
      </c>
      <c r="R72" s="38" t="str">
        <f t="shared" ref="R72:S72" si="98">IF(AE72&gt;1,"X"," ")</f>
        <v>X</v>
      </c>
      <c r="S72" s="38" t="str">
        <f t="shared" si="98"/>
        <v>X</v>
      </c>
      <c r="T72" s="38" t="str">
        <f>IF(AH72&gt;1,"X"," ")</f>
        <v>X</v>
      </c>
      <c r="U72" s="38">
        <f t="shared" si="3"/>
        <v>8</v>
      </c>
      <c r="V72" s="40">
        <f>U72/8</f>
        <v>1</v>
      </c>
      <c r="W72" s="38" t="str">
        <f>IF(V72&gt;75%,"Sí","No")</f>
        <v>Sí</v>
      </c>
      <c r="X72" s="39">
        <v>15.5</v>
      </c>
      <c r="Y72" s="39">
        <v>18</v>
      </c>
      <c r="Z72" s="39">
        <v>18</v>
      </c>
      <c r="AA72" s="39">
        <v>18</v>
      </c>
      <c r="AB72" s="39">
        <v>19</v>
      </c>
      <c r="AC72" s="39">
        <v>18</v>
      </c>
      <c r="AD72" s="41">
        <f t="shared" si="6"/>
        <v>18.166666666666668</v>
      </c>
      <c r="AE72" s="39">
        <v>17</v>
      </c>
      <c r="AF72" s="39">
        <v>17</v>
      </c>
      <c r="AG72" s="41">
        <f t="shared" si="7"/>
        <v>17</v>
      </c>
      <c r="AH72" s="39">
        <v>18</v>
      </c>
      <c r="AI72" s="39">
        <v>19</v>
      </c>
      <c r="AJ72" s="41">
        <f t="shared" si="8"/>
        <v>18.433333333333334</v>
      </c>
      <c r="AK72" s="38" t="str">
        <f>IF(AJ72&gt;10,"Sí","No")</f>
        <v>Sí</v>
      </c>
      <c r="AL72" s="38" t="str">
        <f t="shared" si="10"/>
        <v>Sí</v>
      </c>
      <c r="AM72" s="112">
        <v>0</v>
      </c>
    </row>
    <row r="73" spans="1:39" ht="14.25" customHeight="1">
      <c r="A73" s="42">
        <v>81</v>
      </c>
      <c r="B73" s="43" t="s">
        <v>122</v>
      </c>
      <c r="C73" s="43" t="s">
        <v>123</v>
      </c>
      <c r="D73" s="43" t="s">
        <v>48</v>
      </c>
      <c r="E73" s="44" t="s">
        <v>34</v>
      </c>
      <c r="F73" s="43"/>
      <c r="G73" s="43" t="s">
        <v>79</v>
      </c>
      <c r="H73" s="43" t="s">
        <v>36</v>
      </c>
      <c r="I73" s="43" t="s">
        <v>37</v>
      </c>
      <c r="J73" s="43" t="s">
        <v>80</v>
      </c>
      <c r="K73" s="43" t="s">
        <v>39</v>
      </c>
      <c r="L73" s="43" t="s">
        <v>124</v>
      </c>
      <c r="M73" s="44" t="str">
        <f t="shared" ref="M73:Q73" si="99">IF(Y73&gt;1,"X"," ")</f>
        <v>X</v>
      </c>
      <c r="N73" s="44" t="str">
        <f t="shared" si="99"/>
        <v>X</v>
      </c>
      <c r="O73" s="44" t="str">
        <f t="shared" si="99"/>
        <v>X</v>
      </c>
      <c r="P73" s="44" t="str">
        <f t="shared" si="99"/>
        <v>X</v>
      </c>
      <c r="Q73" s="44" t="str">
        <f t="shared" si="99"/>
        <v>X</v>
      </c>
      <c r="R73" s="44" t="str">
        <f t="shared" ref="R73:S73" si="100">IF(AE73&gt;1,"X"," ")</f>
        <v>X</v>
      </c>
      <c r="S73" s="44" t="str">
        <f t="shared" si="100"/>
        <v>X</v>
      </c>
      <c r="T73" s="44" t="str">
        <f t="shared" ref="T73:T81" si="101">IF(AH73&gt;1,"X"," ")</f>
        <v>X</v>
      </c>
      <c r="U73" s="44">
        <f t="shared" si="3"/>
        <v>8</v>
      </c>
      <c r="V73" s="45">
        <f t="shared" ref="V73:V81" si="102">U73/8</f>
        <v>1</v>
      </c>
      <c r="W73" s="44" t="str">
        <f t="shared" ref="W73:W81" si="103">IF(V73&gt;75%,"Sí","No")</f>
        <v>Sí</v>
      </c>
      <c r="X73" s="46">
        <v>18</v>
      </c>
      <c r="Y73" s="46">
        <v>16</v>
      </c>
      <c r="Z73" s="46">
        <v>19</v>
      </c>
      <c r="AA73" s="46">
        <v>16</v>
      </c>
      <c r="AB73" s="46">
        <v>17</v>
      </c>
      <c r="AC73" s="46">
        <v>18</v>
      </c>
      <c r="AD73" s="47">
        <f t="shared" si="6"/>
        <v>17</v>
      </c>
      <c r="AE73" s="46">
        <v>19</v>
      </c>
      <c r="AF73" s="46">
        <v>17</v>
      </c>
      <c r="AG73" s="47">
        <f t="shared" si="7"/>
        <v>18</v>
      </c>
      <c r="AH73" s="46">
        <v>16</v>
      </c>
      <c r="AI73" s="46">
        <v>18</v>
      </c>
      <c r="AJ73" s="47">
        <f t="shared" si="8"/>
        <v>17.799999999999997</v>
      </c>
      <c r="AK73" s="44" t="str">
        <f t="shared" ref="AK73:AK81" si="104">IF(AJ73&gt;10,"Sí","No")</f>
        <v>Sí</v>
      </c>
      <c r="AL73" s="44" t="str">
        <f t="shared" si="10"/>
        <v>Sí</v>
      </c>
      <c r="AM73" s="112">
        <v>0</v>
      </c>
    </row>
    <row r="74" spans="1:39" ht="14.25" customHeight="1">
      <c r="A74" s="48">
        <v>84</v>
      </c>
      <c r="B74" s="49" t="s">
        <v>125</v>
      </c>
      <c r="C74" s="49" t="s">
        <v>126</v>
      </c>
      <c r="D74" s="49" t="s">
        <v>33</v>
      </c>
      <c r="E74" s="50" t="s">
        <v>34</v>
      </c>
      <c r="F74" s="49"/>
      <c r="G74" s="49" t="s">
        <v>86</v>
      </c>
      <c r="H74" s="49" t="s">
        <v>36</v>
      </c>
      <c r="I74" s="49" t="s">
        <v>37</v>
      </c>
      <c r="J74" s="49" t="s">
        <v>80</v>
      </c>
      <c r="K74" s="49" t="s">
        <v>39</v>
      </c>
      <c r="L74" s="49" t="s">
        <v>127</v>
      </c>
      <c r="M74" s="50" t="str">
        <f t="shared" ref="M74:Q74" si="105">IF(Y74&gt;1,"X"," ")</f>
        <v>X</v>
      </c>
      <c r="N74" s="50" t="str">
        <f t="shared" si="105"/>
        <v>X</v>
      </c>
      <c r="O74" s="50" t="str">
        <f t="shared" si="105"/>
        <v>X</v>
      </c>
      <c r="P74" s="50" t="str">
        <f t="shared" si="105"/>
        <v>X</v>
      </c>
      <c r="Q74" s="50" t="str">
        <f t="shared" si="105"/>
        <v>X</v>
      </c>
      <c r="R74" s="50" t="str">
        <f t="shared" ref="R74:S74" si="106">IF(AE74&gt;1,"X"," ")</f>
        <v>X</v>
      </c>
      <c r="S74" s="50" t="str">
        <f t="shared" si="106"/>
        <v>X</v>
      </c>
      <c r="T74" s="50" t="str">
        <f t="shared" si="101"/>
        <v>X</v>
      </c>
      <c r="U74" s="50">
        <f t="shared" si="3"/>
        <v>8</v>
      </c>
      <c r="V74" s="51">
        <f t="shared" si="102"/>
        <v>1</v>
      </c>
      <c r="W74" s="50" t="str">
        <f t="shared" si="103"/>
        <v>Sí</v>
      </c>
      <c r="X74" s="52">
        <v>14.5</v>
      </c>
      <c r="Y74" s="52">
        <v>18</v>
      </c>
      <c r="Z74" s="52">
        <v>19</v>
      </c>
      <c r="AA74" s="52">
        <v>19</v>
      </c>
      <c r="AB74" s="52">
        <v>17</v>
      </c>
      <c r="AC74" s="52">
        <v>17</v>
      </c>
      <c r="AD74" s="53">
        <f t="shared" si="6"/>
        <v>18</v>
      </c>
      <c r="AE74" s="52">
        <v>18</v>
      </c>
      <c r="AF74" s="52">
        <v>19</v>
      </c>
      <c r="AG74" s="53">
        <f t="shared" si="7"/>
        <v>18.5</v>
      </c>
      <c r="AH74" s="52">
        <v>18</v>
      </c>
      <c r="AI74" s="52">
        <v>17</v>
      </c>
      <c r="AJ74" s="53">
        <f t="shared" si="8"/>
        <v>17.5</v>
      </c>
      <c r="AK74" s="50" t="str">
        <f t="shared" si="104"/>
        <v>Sí</v>
      </c>
      <c r="AL74" s="50" t="str">
        <f t="shared" si="10"/>
        <v>Sí</v>
      </c>
      <c r="AM74" s="112">
        <v>0</v>
      </c>
    </row>
    <row r="75" spans="1:39" ht="14.25" customHeight="1">
      <c r="A75" s="48">
        <v>91</v>
      </c>
      <c r="B75" s="49" t="s">
        <v>143</v>
      </c>
      <c r="C75" s="49" t="s">
        <v>144</v>
      </c>
      <c r="D75" s="49" t="s">
        <v>33</v>
      </c>
      <c r="E75" s="50" t="s">
        <v>34</v>
      </c>
      <c r="F75" s="49"/>
      <c r="G75" s="49" t="s">
        <v>86</v>
      </c>
      <c r="H75" s="49" t="s">
        <v>36</v>
      </c>
      <c r="I75" s="49" t="s">
        <v>37</v>
      </c>
      <c r="J75" s="49" t="s">
        <v>80</v>
      </c>
      <c r="K75" s="49" t="s">
        <v>39</v>
      </c>
      <c r="L75" s="49" t="s">
        <v>145</v>
      </c>
      <c r="M75" s="50" t="str">
        <f t="shared" ref="M75:Q75" si="107">IF(Y75&gt;1,"X"," ")</f>
        <v>X</v>
      </c>
      <c r="N75" s="50" t="str">
        <f t="shared" si="107"/>
        <v>X</v>
      </c>
      <c r="O75" s="50" t="str">
        <f t="shared" si="107"/>
        <v>X</v>
      </c>
      <c r="P75" s="50" t="str">
        <f t="shared" si="107"/>
        <v>X</v>
      </c>
      <c r="Q75" s="50" t="str">
        <f t="shared" si="107"/>
        <v>X</v>
      </c>
      <c r="R75" s="50" t="str">
        <f t="shared" ref="R75:S75" si="108">IF(AE75&gt;1,"X"," ")</f>
        <v>X</v>
      </c>
      <c r="S75" s="50" t="str">
        <f t="shared" si="108"/>
        <v>X</v>
      </c>
      <c r="T75" s="50" t="str">
        <f t="shared" si="101"/>
        <v>X</v>
      </c>
      <c r="U75" s="50">
        <f t="shared" si="3"/>
        <v>8</v>
      </c>
      <c r="V75" s="51">
        <f t="shared" si="102"/>
        <v>1</v>
      </c>
      <c r="W75" s="50" t="str">
        <f t="shared" si="103"/>
        <v>Sí</v>
      </c>
      <c r="X75" s="52">
        <v>16</v>
      </c>
      <c r="Y75" s="52">
        <v>17</v>
      </c>
      <c r="Z75" s="52">
        <v>19</v>
      </c>
      <c r="AA75" s="52">
        <v>19</v>
      </c>
      <c r="AB75" s="52">
        <v>17</v>
      </c>
      <c r="AC75" s="52">
        <v>19</v>
      </c>
      <c r="AD75" s="53">
        <f t="shared" si="6"/>
        <v>18</v>
      </c>
      <c r="AE75" s="52">
        <v>17</v>
      </c>
      <c r="AF75" s="52">
        <v>18</v>
      </c>
      <c r="AG75" s="53">
        <f t="shared" si="7"/>
        <v>17.5</v>
      </c>
      <c r="AH75" s="52">
        <v>17</v>
      </c>
      <c r="AI75" s="52">
        <v>16.5</v>
      </c>
      <c r="AJ75" s="53">
        <f t="shared" si="8"/>
        <v>17</v>
      </c>
      <c r="AK75" s="50" t="str">
        <f t="shared" si="104"/>
        <v>Sí</v>
      </c>
      <c r="AL75" s="50" t="str">
        <f t="shared" si="10"/>
        <v>Sí</v>
      </c>
      <c r="AM75" s="112">
        <v>0</v>
      </c>
    </row>
    <row r="76" spans="1:39" ht="14.25" customHeight="1">
      <c r="A76" s="42">
        <v>228</v>
      </c>
      <c r="B76" s="43" t="s">
        <v>335</v>
      </c>
      <c r="C76" s="43" t="s">
        <v>336</v>
      </c>
      <c r="D76" s="43" t="s">
        <v>48</v>
      </c>
      <c r="E76" s="44" t="s">
        <v>34</v>
      </c>
      <c r="F76" s="43"/>
      <c r="G76" s="43" t="s">
        <v>239</v>
      </c>
      <c r="H76" s="43" t="s">
        <v>36</v>
      </c>
      <c r="I76" s="43" t="s">
        <v>37</v>
      </c>
      <c r="J76" s="43" t="s">
        <v>80</v>
      </c>
      <c r="K76" s="43" t="s">
        <v>39</v>
      </c>
      <c r="L76" s="43" t="s">
        <v>337</v>
      </c>
      <c r="M76" s="44" t="str">
        <f t="shared" ref="M76:Q76" si="109">IF(Y76&gt;1,"X"," ")</f>
        <v>X</v>
      </c>
      <c r="N76" s="44" t="str">
        <f t="shared" si="109"/>
        <v>X</v>
      </c>
      <c r="O76" s="44" t="str">
        <f t="shared" si="109"/>
        <v>X</v>
      </c>
      <c r="P76" s="44" t="str">
        <f t="shared" si="109"/>
        <v>X</v>
      </c>
      <c r="Q76" s="44" t="str">
        <f t="shared" si="109"/>
        <v>X</v>
      </c>
      <c r="R76" s="44" t="str">
        <f t="shared" ref="R76:S76" si="110">IF(AE76&gt;1,"X"," ")</f>
        <v>X</v>
      </c>
      <c r="S76" s="44" t="str">
        <f t="shared" si="110"/>
        <v>X</v>
      </c>
      <c r="T76" s="44" t="str">
        <f t="shared" si="101"/>
        <v>X</v>
      </c>
      <c r="U76" s="44">
        <f t="shared" si="3"/>
        <v>8</v>
      </c>
      <c r="V76" s="45">
        <f t="shared" si="102"/>
        <v>1</v>
      </c>
      <c r="W76" s="44" t="str">
        <f t="shared" si="103"/>
        <v>Sí</v>
      </c>
      <c r="X76" s="46">
        <v>17.5</v>
      </c>
      <c r="Y76" s="46">
        <v>16</v>
      </c>
      <c r="Z76" s="46">
        <v>18</v>
      </c>
      <c r="AA76" s="46">
        <v>16</v>
      </c>
      <c r="AB76" s="46">
        <v>18</v>
      </c>
      <c r="AC76" s="46">
        <v>16</v>
      </c>
      <c r="AD76" s="47">
        <f t="shared" si="6"/>
        <v>17.333333333333332</v>
      </c>
      <c r="AE76" s="46">
        <v>18</v>
      </c>
      <c r="AF76" s="46">
        <v>15</v>
      </c>
      <c r="AG76" s="47">
        <f t="shared" si="7"/>
        <v>16.5</v>
      </c>
      <c r="AH76" s="46">
        <v>20</v>
      </c>
      <c r="AI76" s="46">
        <v>18</v>
      </c>
      <c r="AJ76" s="47">
        <f t="shared" si="8"/>
        <v>17.566666666666666</v>
      </c>
      <c r="AK76" s="44" t="str">
        <f t="shared" si="104"/>
        <v>Sí</v>
      </c>
      <c r="AL76" s="44" t="str">
        <f t="shared" si="10"/>
        <v>Sí</v>
      </c>
      <c r="AM76" s="112">
        <v>0</v>
      </c>
    </row>
    <row r="77" spans="1:39" ht="14.25" customHeight="1">
      <c r="A77" s="48">
        <v>252</v>
      </c>
      <c r="B77" s="49" t="s">
        <v>348</v>
      </c>
      <c r="C77" s="49" t="s">
        <v>349</v>
      </c>
      <c r="D77" s="49" t="s">
        <v>48</v>
      </c>
      <c r="E77" s="50" t="s">
        <v>34</v>
      </c>
      <c r="F77" s="49"/>
      <c r="G77" s="49" t="s">
        <v>322</v>
      </c>
      <c r="H77" s="49" t="s">
        <v>36</v>
      </c>
      <c r="I77" s="49" t="s">
        <v>37</v>
      </c>
      <c r="J77" s="49" t="s">
        <v>80</v>
      </c>
      <c r="K77" s="49" t="s">
        <v>39</v>
      </c>
      <c r="L77" s="49" t="s">
        <v>350</v>
      </c>
      <c r="M77" s="50" t="str">
        <f t="shared" ref="M77:Q77" si="111">IF(Y77&gt;1,"X"," ")</f>
        <v>X</v>
      </c>
      <c r="N77" s="50" t="str">
        <f t="shared" si="111"/>
        <v>X</v>
      </c>
      <c r="O77" s="50" t="str">
        <f t="shared" si="111"/>
        <v>X</v>
      </c>
      <c r="P77" s="50" t="str">
        <f t="shared" si="111"/>
        <v>X</v>
      </c>
      <c r="Q77" s="50" t="str">
        <f t="shared" si="111"/>
        <v>X</v>
      </c>
      <c r="R77" s="50" t="str">
        <f t="shared" ref="R77:S77" si="112">IF(AE77&gt;1,"X"," ")</f>
        <v>X</v>
      </c>
      <c r="S77" s="50" t="str">
        <f t="shared" si="112"/>
        <v>X</v>
      </c>
      <c r="T77" s="50" t="str">
        <f t="shared" si="101"/>
        <v>X</v>
      </c>
      <c r="U77" s="50">
        <f t="shared" si="3"/>
        <v>8</v>
      </c>
      <c r="V77" s="51">
        <f t="shared" si="102"/>
        <v>1</v>
      </c>
      <c r="W77" s="50" t="str">
        <f t="shared" si="103"/>
        <v>Sí</v>
      </c>
      <c r="X77" s="52">
        <v>17.5</v>
      </c>
      <c r="Y77" s="52">
        <v>18</v>
      </c>
      <c r="Z77" s="52">
        <v>16</v>
      </c>
      <c r="AA77" s="52">
        <v>16</v>
      </c>
      <c r="AB77" s="52">
        <v>16</v>
      </c>
      <c r="AC77" s="52">
        <v>17</v>
      </c>
      <c r="AD77" s="53">
        <f t="shared" si="6"/>
        <v>16.833333333333332</v>
      </c>
      <c r="AE77" s="52">
        <v>19</v>
      </c>
      <c r="AF77" s="52">
        <v>16</v>
      </c>
      <c r="AG77" s="53">
        <f t="shared" si="7"/>
        <v>17.5</v>
      </c>
      <c r="AH77" s="52">
        <v>18</v>
      </c>
      <c r="AI77" s="52">
        <v>17.5</v>
      </c>
      <c r="AJ77" s="53">
        <f t="shared" si="8"/>
        <v>17.366666666666667</v>
      </c>
      <c r="AK77" s="50" t="str">
        <f t="shared" si="104"/>
        <v>Sí</v>
      </c>
      <c r="AL77" s="50" t="str">
        <f t="shared" si="10"/>
        <v>Sí</v>
      </c>
      <c r="AM77" s="112">
        <v>0</v>
      </c>
    </row>
    <row r="78" spans="1:39" ht="14.25" customHeight="1">
      <c r="A78" s="42">
        <v>220</v>
      </c>
      <c r="B78" s="43" t="s">
        <v>320</v>
      </c>
      <c r="C78" s="43" t="s">
        <v>321</v>
      </c>
      <c r="D78" s="43" t="s">
        <v>33</v>
      </c>
      <c r="E78" s="44" t="s">
        <v>34</v>
      </c>
      <c r="F78" s="43"/>
      <c r="G78" s="43" t="s">
        <v>322</v>
      </c>
      <c r="H78" s="43" t="s">
        <v>36</v>
      </c>
      <c r="I78" s="43" t="s">
        <v>37</v>
      </c>
      <c r="J78" s="43" t="s">
        <v>80</v>
      </c>
      <c r="K78" s="43" t="s">
        <v>39</v>
      </c>
      <c r="L78" s="43" t="s">
        <v>323</v>
      </c>
      <c r="M78" s="44" t="str">
        <f t="shared" ref="M78:Q78" si="113">IF(Y78&gt;1,"X"," ")</f>
        <v>X</v>
      </c>
      <c r="N78" s="44" t="str">
        <f t="shared" si="113"/>
        <v>X</v>
      </c>
      <c r="O78" s="44" t="str">
        <f t="shared" si="113"/>
        <v>X</v>
      </c>
      <c r="P78" s="44" t="str">
        <f t="shared" si="113"/>
        <v>X</v>
      </c>
      <c r="Q78" s="44" t="str">
        <f t="shared" si="113"/>
        <v>X</v>
      </c>
      <c r="R78" s="44" t="str">
        <f t="shared" ref="R78:S78" si="114">IF(AE78&gt;1,"X"," ")</f>
        <v>X</v>
      </c>
      <c r="S78" s="44" t="str">
        <f t="shared" si="114"/>
        <v>X</v>
      </c>
      <c r="T78" s="44" t="str">
        <f t="shared" si="101"/>
        <v>X</v>
      </c>
      <c r="U78" s="44">
        <f t="shared" si="3"/>
        <v>8</v>
      </c>
      <c r="V78" s="45">
        <f t="shared" si="102"/>
        <v>1</v>
      </c>
      <c r="W78" s="44" t="str">
        <f t="shared" si="103"/>
        <v>Sí</v>
      </c>
      <c r="X78" s="46">
        <v>12.5</v>
      </c>
      <c r="Y78" s="46">
        <v>17</v>
      </c>
      <c r="Z78" s="46">
        <v>15</v>
      </c>
      <c r="AA78" s="46">
        <v>20</v>
      </c>
      <c r="AB78" s="46">
        <v>18</v>
      </c>
      <c r="AC78" s="46">
        <v>17</v>
      </c>
      <c r="AD78" s="47">
        <f t="shared" si="6"/>
        <v>17.166666666666668</v>
      </c>
      <c r="AE78" s="46">
        <v>18</v>
      </c>
      <c r="AF78" s="46">
        <v>15</v>
      </c>
      <c r="AG78" s="47">
        <f t="shared" si="7"/>
        <v>16.5</v>
      </c>
      <c r="AH78" s="46">
        <v>16</v>
      </c>
      <c r="AI78" s="46">
        <v>18.5</v>
      </c>
      <c r="AJ78" s="47">
        <f t="shared" si="8"/>
        <v>17.833333333333336</v>
      </c>
      <c r="AK78" s="44" t="str">
        <f t="shared" si="104"/>
        <v>Sí</v>
      </c>
      <c r="AL78" s="44" t="str">
        <f t="shared" si="10"/>
        <v>Sí</v>
      </c>
      <c r="AM78" s="112">
        <v>0</v>
      </c>
    </row>
    <row r="79" spans="1:39" ht="14.25" customHeight="1">
      <c r="A79" s="42">
        <v>177</v>
      </c>
      <c r="B79" s="43" t="s">
        <v>271</v>
      </c>
      <c r="C79" s="43" t="s">
        <v>272</v>
      </c>
      <c r="D79" s="43" t="s">
        <v>48</v>
      </c>
      <c r="E79" s="44" t="s">
        <v>34</v>
      </c>
      <c r="F79" s="43"/>
      <c r="G79" s="43" t="s">
        <v>97</v>
      </c>
      <c r="H79" s="43" t="s">
        <v>36</v>
      </c>
      <c r="I79" s="43" t="s">
        <v>37</v>
      </c>
      <c r="J79" s="43" t="s">
        <v>80</v>
      </c>
      <c r="K79" s="43" t="s">
        <v>39</v>
      </c>
      <c r="L79" s="43" t="s">
        <v>273</v>
      </c>
      <c r="M79" s="44" t="str">
        <f t="shared" ref="M79:Q79" si="115">IF(Y79&gt;1,"X"," ")</f>
        <v>X</v>
      </c>
      <c r="N79" s="44" t="str">
        <f t="shared" si="115"/>
        <v>X</v>
      </c>
      <c r="O79" s="44" t="str">
        <f t="shared" si="115"/>
        <v>X</v>
      </c>
      <c r="P79" s="44" t="str">
        <f t="shared" si="115"/>
        <v>X</v>
      </c>
      <c r="Q79" s="44" t="str">
        <f t="shared" si="115"/>
        <v>X</v>
      </c>
      <c r="R79" s="44" t="str">
        <f t="shared" ref="R79:S79" si="116">IF(AE79&gt;1,"X"," ")</f>
        <v>X</v>
      </c>
      <c r="S79" s="44" t="str">
        <f t="shared" si="116"/>
        <v>X</v>
      </c>
      <c r="T79" s="44" t="str">
        <f t="shared" si="101"/>
        <v>X</v>
      </c>
      <c r="U79" s="44">
        <f t="shared" si="3"/>
        <v>8</v>
      </c>
      <c r="V79" s="45">
        <f t="shared" si="102"/>
        <v>1</v>
      </c>
      <c r="W79" s="44" t="str">
        <f t="shared" si="103"/>
        <v>Sí</v>
      </c>
      <c r="X79" s="46">
        <v>13.5</v>
      </c>
      <c r="Y79" s="46">
        <v>16</v>
      </c>
      <c r="Z79" s="46">
        <v>16.5</v>
      </c>
      <c r="AA79" s="46">
        <v>18</v>
      </c>
      <c r="AB79" s="46">
        <v>18</v>
      </c>
      <c r="AC79" s="46">
        <v>17</v>
      </c>
      <c r="AD79" s="47">
        <f t="shared" si="6"/>
        <v>17</v>
      </c>
      <c r="AE79" s="46">
        <v>17</v>
      </c>
      <c r="AF79" s="46">
        <v>17.5</v>
      </c>
      <c r="AG79" s="47">
        <f t="shared" si="7"/>
        <v>17.25</v>
      </c>
      <c r="AH79" s="46">
        <v>16.5</v>
      </c>
      <c r="AI79" s="46">
        <v>17</v>
      </c>
      <c r="AJ79" s="47">
        <f t="shared" si="8"/>
        <v>17.05</v>
      </c>
      <c r="AK79" s="44" t="str">
        <f t="shared" si="104"/>
        <v>Sí</v>
      </c>
      <c r="AL79" s="44" t="str">
        <f t="shared" si="10"/>
        <v>Sí</v>
      </c>
      <c r="AM79" s="112">
        <v>0</v>
      </c>
    </row>
    <row r="80" spans="1:39" ht="14.25" customHeight="1">
      <c r="A80" s="42">
        <v>51</v>
      </c>
      <c r="B80" s="43" t="s">
        <v>88</v>
      </c>
      <c r="C80" s="43" t="s">
        <v>89</v>
      </c>
      <c r="D80" s="43" t="s">
        <v>33</v>
      </c>
      <c r="E80" s="44" t="s">
        <v>34</v>
      </c>
      <c r="F80" s="43"/>
      <c r="G80" s="43" t="s">
        <v>79</v>
      </c>
      <c r="H80" s="43" t="s">
        <v>36</v>
      </c>
      <c r="I80" s="43" t="s">
        <v>37</v>
      </c>
      <c r="J80" s="43" t="s">
        <v>80</v>
      </c>
      <c r="K80" s="43" t="s">
        <v>39</v>
      </c>
      <c r="L80" s="43" t="s">
        <v>90</v>
      </c>
      <c r="M80" s="44" t="str">
        <f t="shared" ref="M80:Q80" si="117">IF(Y80&gt;1,"X"," ")</f>
        <v>X</v>
      </c>
      <c r="N80" s="44" t="str">
        <f t="shared" si="117"/>
        <v>X</v>
      </c>
      <c r="O80" s="44" t="str">
        <f t="shared" si="117"/>
        <v>X</v>
      </c>
      <c r="P80" s="44" t="str">
        <f t="shared" si="117"/>
        <v>X</v>
      </c>
      <c r="Q80" s="44" t="str">
        <f t="shared" si="117"/>
        <v>X</v>
      </c>
      <c r="R80" s="44" t="str">
        <f t="shared" ref="R80:S80" si="118">IF(AE80&gt;1,"X"," ")</f>
        <v>X</v>
      </c>
      <c r="S80" s="44" t="str">
        <f t="shared" si="118"/>
        <v>X</v>
      </c>
      <c r="T80" s="44" t="str">
        <f t="shared" si="101"/>
        <v>X</v>
      </c>
      <c r="U80" s="44">
        <f t="shared" si="3"/>
        <v>8</v>
      </c>
      <c r="V80" s="45">
        <f t="shared" si="102"/>
        <v>1</v>
      </c>
      <c r="W80" s="44" t="str">
        <f t="shared" si="103"/>
        <v>Sí</v>
      </c>
      <c r="X80" s="46">
        <v>17</v>
      </c>
      <c r="Y80" s="46">
        <v>16</v>
      </c>
      <c r="Z80" s="46">
        <v>17</v>
      </c>
      <c r="AA80" s="46">
        <v>18</v>
      </c>
      <c r="AB80" s="46">
        <v>16</v>
      </c>
      <c r="AC80" s="46">
        <v>19</v>
      </c>
      <c r="AD80" s="47">
        <f t="shared" si="6"/>
        <v>17.333333333333332</v>
      </c>
      <c r="AE80" s="46">
        <v>15</v>
      </c>
      <c r="AF80" s="46">
        <v>17</v>
      </c>
      <c r="AG80" s="47">
        <f t="shared" si="7"/>
        <v>16</v>
      </c>
      <c r="AH80" s="46">
        <v>18</v>
      </c>
      <c r="AI80" s="46">
        <v>17</v>
      </c>
      <c r="AJ80" s="47">
        <f t="shared" si="8"/>
        <v>16.866666666666667</v>
      </c>
      <c r="AK80" s="44" t="str">
        <f t="shared" si="104"/>
        <v>Sí</v>
      </c>
      <c r="AL80" s="44" t="str">
        <f t="shared" si="10"/>
        <v>Sí</v>
      </c>
      <c r="AM80" s="112">
        <v>0</v>
      </c>
    </row>
    <row r="81" spans="1:39" ht="14.25" customHeight="1">
      <c r="A81" s="48">
        <v>61</v>
      </c>
      <c r="B81" s="49" t="s">
        <v>95</v>
      </c>
      <c r="C81" s="49" t="s">
        <v>96</v>
      </c>
      <c r="D81" s="49" t="s">
        <v>33</v>
      </c>
      <c r="E81" s="50" t="s">
        <v>34</v>
      </c>
      <c r="F81" s="49"/>
      <c r="G81" s="49" t="s">
        <v>97</v>
      </c>
      <c r="H81" s="49" t="s">
        <v>36</v>
      </c>
      <c r="I81" s="49" t="s">
        <v>37</v>
      </c>
      <c r="J81" s="49" t="s">
        <v>80</v>
      </c>
      <c r="K81" s="49" t="s">
        <v>39</v>
      </c>
      <c r="L81" s="49" t="s">
        <v>98</v>
      </c>
      <c r="M81" s="50" t="str">
        <f t="shared" ref="M81:O81" si="119">IF(Y81&gt;1,"X"," ")</f>
        <v>X</v>
      </c>
      <c r="N81" s="50" t="str">
        <f t="shared" si="119"/>
        <v>X</v>
      </c>
      <c r="O81" s="50" t="str">
        <f t="shared" si="119"/>
        <v>X</v>
      </c>
      <c r="P81" s="50" t="s">
        <v>34</v>
      </c>
      <c r="Q81" s="50" t="str">
        <f>IF(AC81&gt;1,"X"," ")</f>
        <v>X</v>
      </c>
      <c r="R81" s="50" t="str">
        <f t="shared" ref="R81:S81" si="120">IF(AE81&gt;1,"X"," ")</f>
        <v>X</v>
      </c>
      <c r="S81" s="50" t="str">
        <f t="shared" si="120"/>
        <v>X</v>
      </c>
      <c r="T81" s="50" t="str">
        <f t="shared" si="101"/>
        <v>X</v>
      </c>
      <c r="U81" s="50">
        <f t="shared" si="3"/>
        <v>8</v>
      </c>
      <c r="V81" s="51">
        <f t="shared" si="102"/>
        <v>1</v>
      </c>
      <c r="W81" s="50" t="str">
        <f t="shared" si="103"/>
        <v>Sí</v>
      </c>
      <c r="X81" s="52">
        <v>14</v>
      </c>
      <c r="Y81" s="52">
        <v>18</v>
      </c>
      <c r="Z81" s="52">
        <v>18</v>
      </c>
      <c r="AA81" s="52">
        <v>20</v>
      </c>
      <c r="AB81" s="52">
        <v>0</v>
      </c>
      <c r="AC81" s="52">
        <v>18</v>
      </c>
      <c r="AD81" s="53">
        <f t="shared" si="6"/>
        <v>15.166666666666666</v>
      </c>
      <c r="AE81" s="52">
        <v>17</v>
      </c>
      <c r="AF81" s="52">
        <v>18</v>
      </c>
      <c r="AG81" s="53">
        <f t="shared" si="7"/>
        <v>17.5</v>
      </c>
      <c r="AH81" s="52">
        <v>17</v>
      </c>
      <c r="AI81" s="52">
        <v>17</v>
      </c>
      <c r="AJ81" s="53">
        <f t="shared" si="8"/>
        <v>16.733333333333334</v>
      </c>
      <c r="AK81" s="50" t="str">
        <f t="shared" si="104"/>
        <v>Sí</v>
      </c>
      <c r="AL81" s="50" t="str">
        <f t="shared" si="10"/>
        <v>Sí</v>
      </c>
      <c r="AM81" s="112">
        <v>0</v>
      </c>
    </row>
    <row r="82" spans="1:39">
      <c r="A82" s="54">
        <v>231</v>
      </c>
      <c r="B82" s="55" t="s">
        <v>338</v>
      </c>
      <c r="C82" s="56">
        <v>70666801</v>
      </c>
      <c r="D82" s="55" t="s">
        <v>33</v>
      </c>
      <c r="E82" s="57" t="s">
        <v>34</v>
      </c>
      <c r="F82" s="58"/>
      <c r="G82" s="55" t="s">
        <v>112</v>
      </c>
      <c r="H82" s="55" t="s">
        <v>36</v>
      </c>
      <c r="I82" s="55" t="s">
        <v>37</v>
      </c>
      <c r="J82" s="55" t="s">
        <v>113</v>
      </c>
      <c r="K82" s="55" t="s">
        <v>39</v>
      </c>
      <c r="L82" s="55" t="s">
        <v>339</v>
      </c>
      <c r="M82" s="57" t="s">
        <v>34</v>
      </c>
      <c r="N82" s="57" t="s">
        <v>34</v>
      </c>
      <c r="O82" s="57" t="s">
        <v>34</v>
      </c>
      <c r="P82" s="57" t="s">
        <v>34</v>
      </c>
      <c r="Q82" s="57" t="s">
        <v>34</v>
      </c>
      <c r="R82" s="57" t="s">
        <v>34</v>
      </c>
      <c r="S82" s="57" t="s">
        <v>34</v>
      </c>
      <c r="T82" s="57" t="s">
        <v>34</v>
      </c>
      <c r="U82" s="57">
        <v>8</v>
      </c>
      <c r="V82" s="59">
        <v>1</v>
      </c>
      <c r="W82" s="57" t="s">
        <v>386</v>
      </c>
      <c r="X82" s="56">
        <v>15.5</v>
      </c>
      <c r="Y82" s="56">
        <v>20</v>
      </c>
      <c r="Z82" s="56">
        <v>19</v>
      </c>
      <c r="AA82" s="56">
        <v>18</v>
      </c>
      <c r="AB82" s="56">
        <v>19</v>
      </c>
      <c r="AC82" s="56">
        <v>18</v>
      </c>
      <c r="AD82" s="56">
        <v>19</v>
      </c>
      <c r="AE82" s="56">
        <v>17</v>
      </c>
      <c r="AF82" s="56">
        <v>18</v>
      </c>
      <c r="AG82" s="56">
        <v>17.5</v>
      </c>
      <c r="AH82" s="56">
        <v>20</v>
      </c>
      <c r="AI82" s="56">
        <v>17</v>
      </c>
      <c r="AJ82" s="56">
        <v>17.5</v>
      </c>
      <c r="AK82" s="57" t="s">
        <v>386</v>
      </c>
      <c r="AL82" s="57" t="s">
        <v>386</v>
      </c>
      <c r="AM82" s="112">
        <v>1</v>
      </c>
    </row>
    <row r="83" spans="1:39">
      <c r="A83" s="54">
        <v>105</v>
      </c>
      <c r="B83" s="55" t="s">
        <v>164</v>
      </c>
      <c r="C83" s="56">
        <v>72371264</v>
      </c>
      <c r="D83" s="55" t="s">
        <v>48</v>
      </c>
      <c r="E83" s="57" t="s">
        <v>34</v>
      </c>
      <c r="F83" s="58"/>
      <c r="G83" s="55" t="s">
        <v>165</v>
      </c>
      <c r="H83" s="55" t="s">
        <v>36</v>
      </c>
      <c r="I83" s="55" t="s">
        <v>37</v>
      </c>
      <c r="J83" s="55" t="s">
        <v>113</v>
      </c>
      <c r="K83" s="55" t="s">
        <v>39</v>
      </c>
      <c r="L83" s="55" t="s">
        <v>166</v>
      </c>
      <c r="M83" s="57" t="s">
        <v>34</v>
      </c>
      <c r="N83" s="57" t="s">
        <v>34</v>
      </c>
      <c r="O83" s="57" t="s">
        <v>34</v>
      </c>
      <c r="P83" s="57" t="s">
        <v>34</v>
      </c>
      <c r="Q83" s="57" t="s">
        <v>34</v>
      </c>
      <c r="R83" s="57" t="s">
        <v>34</v>
      </c>
      <c r="S83" s="57" t="s">
        <v>34</v>
      </c>
      <c r="T83" s="57" t="s">
        <v>34</v>
      </c>
      <c r="U83" s="57">
        <v>8</v>
      </c>
      <c r="V83" s="59">
        <v>1</v>
      </c>
      <c r="W83" s="57" t="s">
        <v>386</v>
      </c>
      <c r="X83" s="56">
        <v>13.5</v>
      </c>
      <c r="Y83" s="56">
        <v>19</v>
      </c>
      <c r="Z83" s="56">
        <v>16</v>
      </c>
      <c r="AA83" s="56">
        <v>18</v>
      </c>
      <c r="AB83" s="56">
        <v>19</v>
      </c>
      <c r="AC83" s="56">
        <v>18</v>
      </c>
      <c r="AD83" s="56">
        <v>18</v>
      </c>
      <c r="AE83" s="56">
        <v>17</v>
      </c>
      <c r="AF83" s="56">
        <v>17</v>
      </c>
      <c r="AG83" s="56">
        <v>17</v>
      </c>
      <c r="AH83" s="56">
        <v>18</v>
      </c>
      <c r="AI83" s="56">
        <v>17</v>
      </c>
      <c r="AJ83" s="56">
        <v>17.2</v>
      </c>
      <c r="AK83" s="57" t="s">
        <v>386</v>
      </c>
      <c r="AL83" s="57" t="s">
        <v>386</v>
      </c>
      <c r="AM83" s="112">
        <v>1</v>
      </c>
    </row>
    <row r="84" spans="1:39">
      <c r="A84" s="54">
        <v>148</v>
      </c>
      <c r="B84" s="55" t="s">
        <v>232</v>
      </c>
      <c r="C84" s="56">
        <v>70273192</v>
      </c>
      <c r="D84" s="55" t="s">
        <v>33</v>
      </c>
      <c r="E84" s="57" t="s">
        <v>34</v>
      </c>
      <c r="F84" s="58"/>
      <c r="G84" s="55" t="s">
        <v>112</v>
      </c>
      <c r="H84" s="55" t="s">
        <v>36</v>
      </c>
      <c r="I84" s="55" t="s">
        <v>37</v>
      </c>
      <c r="J84" s="55" t="s">
        <v>113</v>
      </c>
      <c r="K84" s="55" t="s">
        <v>39</v>
      </c>
      <c r="L84" s="55" t="s">
        <v>233</v>
      </c>
      <c r="M84" s="57" t="s">
        <v>34</v>
      </c>
      <c r="N84" s="57" t="s">
        <v>34</v>
      </c>
      <c r="O84" s="57" t="s">
        <v>34</v>
      </c>
      <c r="P84" s="57" t="s">
        <v>34</v>
      </c>
      <c r="Q84" s="57" t="s">
        <v>34</v>
      </c>
      <c r="R84" s="57" t="s">
        <v>34</v>
      </c>
      <c r="S84" s="57" t="s">
        <v>34</v>
      </c>
      <c r="T84" s="57" t="s">
        <v>34</v>
      </c>
      <c r="U84" s="57">
        <v>8</v>
      </c>
      <c r="V84" s="59">
        <v>1</v>
      </c>
      <c r="W84" s="57" t="s">
        <v>386</v>
      </c>
      <c r="X84" s="56">
        <v>16</v>
      </c>
      <c r="Y84" s="56">
        <v>19</v>
      </c>
      <c r="Z84" s="56">
        <v>17</v>
      </c>
      <c r="AA84" s="56">
        <v>19</v>
      </c>
      <c r="AB84" s="56">
        <v>20</v>
      </c>
      <c r="AC84" s="56">
        <v>20</v>
      </c>
      <c r="AD84" s="56">
        <v>18.829999999999998</v>
      </c>
      <c r="AE84" s="56">
        <v>20</v>
      </c>
      <c r="AF84" s="56">
        <v>18</v>
      </c>
      <c r="AG84" s="56">
        <v>19</v>
      </c>
      <c r="AH84" s="56">
        <v>18</v>
      </c>
      <c r="AI84" s="56">
        <v>16</v>
      </c>
      <c r="AJ84" s="56">
        <v>17.170000000000002</v>
      </c>
      <c r="AK84" s="57" t="s">
        <v>386</v>
      </c>
      <c r="AL84" s="57" t="s">
        <v>386</v>
      </c>
      <c r="AM84" s="112">
        <v>1</v>
      </c>
    </row>
    <row r="85" spans="1:39">
      <c r="A85" s="54">
        <v>169</v>
      </c>
      <c r="B85" s="55" t="s">
        <v>260</v>
      </c>
      <c r="C85" s="56">
        <v>73476837</v>
      </c>
      <c r="D85" s="55" t="s">
        <v>33</v>
      </c>
      <c r="E85" s="57" t="s">
        <v>34</v>
      </c>
      <c r="F85" s="58"/>
      <c r="G85" s="55" t="s">
        <v>223</v>
      </c>
      <c r="H85" s="55" t="s">
        <v>36</v>
      </c>
      <c r="I85" s="55" t="s">
        <v>37</v>
      </c>
      <c r="J85" s="55" t="s">
        <v>113</v>
      </c>
      <c r="K85" s="55" t="s">
        <v>39</v>
      </c>
      <c r="L85" s="55" t="s">
        <v>261</v>
      </c>
      <c r="M85" s="57" t="s">
        <v>34</v>
      </c>
      <c r="N85" s="57" t="s">
        <v>34</v>
      </c>
      <c r="O85" s="57" t="s">
        <v>34</v>
      </c>
      <c r="P85" s="57" t="s">
        <v>34</v>
      </c>
      <c r="Q85" s="57" t="s">
        <v>34</v>
      </c>
      <c r="R85" s="57" t="s">
        <v>34</v>
      </c>
      <c r="S85" s="57" t="s">
        <v>34</v>
      </c>
      <c r="T85" s="57" t="s">
        <v>34</v>
      </c>
      <c r="U85" s="57">
        <v>8</v>
      </c>
      <c r="V85" s="59">
        <v>1</v>
      </c>
      <c r="W85" s="57" t="s">
        <v>386</v>
      </c>
      <c r="X85" s="56">
        <v>15</v>
      </c>
      <c r="Y85" s="56">
        <v>18</v>
      </c>
      <c r="Z85" s="56">
        <v>18</v>
      </c>
      <c r="AA85" s="56">
        <v>16</v>
      </c>
      <c r="AB85" s="56">
        <v>18</v>
      </c>
      <c r="AC85" s="56">
        <v>17</v>
      </c>
      <c r="AD85" s="56">
        <v>17.329999999999998</v>
      </c>
      <c r="AE85" s="56">
        <v>19</v>
      </c>
      <c r="AF85" s="56">
        <v>15</v>
      </c>
      <c r="AG85" s="56">
        <v>17</v>
      </c>
      <c r="AH85" s="56">
        <v>17</v>
      </c>
      <c r="AI85" s="56">
        <v>17</v>
      </c>
      <c r="AJ85" s="56">
        <v>17.07</v>
      </c>
      <c r="AK85" s="57" t="s">
        <v>386</v>
      </c>
      <c r="AL85" s="57" t="s">
        <v>386</v>
      </c>
      <c r="AM85" s="112">
        <v>1</v>
      </c>
    </row>
    <row r="86" spans="1:39">
      <c r="A86" s="54">
        <v>224</v>
      </c>
      <c r="B86" s="55" t="s">
        <v>330</v>
      </c>
      <c r="C86" s="56">
        <v>73982433</v>
      </c>
      <c r="D86" s="55" t="s">
        <v>33</v>
      </c>
      <c r="E86" s="57" t="s">
        <v>34</v>
      </c>
      <c r="F86" s="58"/>
      <c r="G86" s="55" t="s">
        <v>112</v>
      </c>
      <c r="H86" s="55" t="s">
        <v>36</v>
      </c>
      <c r="I86" s="55" t="s">
        <v>37</v>
      </c>
      <c r="J86" s="55" t="s">
        <v>113</v>
      </c>
      <c r="K86" s="55" t="s">
        <v>39</v>
      </c>
      <c r="L86" s="55" t="s">
        <v>331</v>
      </c>
      <c r="M86" s="57" t="s">
        <v>34</v>
      </c>
      <c r="N86" s="57" t="s">
        <v>34</v>
      </c>
      <c r="O86" s="57" t="s">
        <v>34</v>
      </c>
      <c r="P86" s="57" t="s">
        <v>34</v>
      </c>
      <c r="Q86" s="57" t="s">
        <v>34</v>
      </c>
      <c r="R86" s="57" t="s">
        <v>34</v>
      </c>
      <c r="S86" s="57" t="s">
        <v>34</v>
      </c>
      <c r="T86" s="57" t="s">
        <v>34</v>
      </c>
      <c r="U86" s="57">
        <v>8</v>
      </c>
      <c r="V86" s="59">
        <v>1</v>
      </c>
      <c r="W86" s="57" t="s">
        <v>386</v>
      </c>
      <c r="X86" s="56">
        <v>18.5</v>
      </c>
      <c r="Y86" s="56">
        <v>16</v>
      </c>
      <c r="Z86" s="56">
        <v>17</v>
      </c>
      <c r="AA86" s="56">
        <v>16</v>
      </c>
      <c r="AB86" s="56">
        <v>15</v>
      </c>
      <c r="AC86" s="56">
        <v>18</v>
      </c>
      <c r="AD86" s="56">
        <v>16.329999999999998</v>
      </c>
      <c r="AE86" s="56">
        <v>17</v>
      </c>
      <c r="AF86" s="56">
        <v>16</v>
      </c>
      <c r="AG86" s="56">
        <v>16.5</v>
      </c>
      <c r="AH86" s="56">
        <v>16</v>
      </c>
      <c r="AI86" s="56">
        <v>17.5</v>
      </c>
      <c r="AJ86" s="56">
        <v>17.07</v>
      </c>
      <c r="AK86" s="57" t="s">
        <v>386</v>
      </c>
      <c r="AL86" s="57" t="s">
        <v>386</v>
      </c>
      <c r="AM86" s="112">
        <v>1</v>
      </c>
    </row>
    <row r="87" spans="1:39">
      <c r="A87" s="54">
        <v>162</v>
      </c>
      <c r="B87" s="55" t="s">
        <v>247</v>
      </c>
      <c r="C87" s="56">
        <v>72515760</v>
      </c>
      <c r="D87" s="55" t="s">
        <v>48</v>
      </c>
      <c r="E87" s="57" t="s">
        <v>34</v>
      </c>
      <c r="F87" s="58"/>
      <c r="G87" s="55" t="s">
        <v>115</v>
      </c>
      <c r="H87" s="55" t="s">
        <v>36</v>
      </c>
      <c r="I87" s="55" t="s">
        <v>37</v>
      </c>
      <c r="J87" s="55" t="s">
        <v>113</v>
      </c>
      <c r="K87" s="55" t="s">
        <v>39</v>
      </c>
      <c r="L87" s="55" t="s">
        <v>248</v>
      </c>
      <c r="M87" s="57" t="s">
        <v>34</v>
      </c>
      <c r="N87" s="57" t="s">
        <v>34</v>
      </c>
      <c r="O87" s="57" t="s">
        <v>34</v>
      </c>
      <c r="P87" s="57" t="s">
        <v>34</v>
      </c>
      <c r="Q87" s="57" t="s">
        <v>34</v>
      </c>
      <c r="R87" s="57" t="s">
        <v>34</v>
      </c>
      <c r="S87" s="57" t="s">
        <v>34</v>
      </c>
      <c r="T87" s="57" t="s">
        <v>34</v>
      </c>
      <c r="U87" s="57">
        <v>8</v>
      </c>
      <c r="V87" s="59">
        <v>1</v>
      </c>
      <c r="W87" s="57" t="s">
        <v>386</v>
      </c>
      <c r="X87" s="56">
        <v>12.5</v>
      </c>
      <c r="Y87" s="56">
        <v>16</v>
      </c>
      <c r="Z87" s="56">
        <v>17</v>
      </c>
      <c r="AA87" s="56">
        <v>18</v>
      </c>
      <c r="AB87" s="56">
        <v>16</v>
      </c>
      <c r="AC87" s="56">
        <v>17</v>
      </c>
      <c r="AD87" s="56">
        <v>17</v>
      </c>
      <c r="AE87" s="56">
        <v>17</v>
      </c>
      <c r="AF87" s="56">
        <v>16</v>
      </c>
      <c r="AG87" s="56">
        <v>16.5</v>
      </c>
      <c r="AH87" s="56">
        <v>18</v>
      </c>
      <c r="AI87" s="56">
        <v>17</v>
      </c>
      <c r="AJ87" s="56">
        <v>16.899999999999999</v>
      </c>
      <c r="AK87" s="57" t="s">
        <v>386</v>
      </c>
      <c r="AL87" s="57" t="s">
        <v>386</v>
      </c>
      <c r="AM87" s="112">
        <v>1</v>
      </c>
    </row>
    <row r="88" spans="1:39">
      <c r="A88" s="54">
        <v>144</v>
      </c>
      <c r="B88" s="55" t="s">
        <v>222</v>
      </c>
      <c r="C88" s="56">
        <v>76636911</v>
      </c>
      <c r="D88" s="55" t="s">
        <v>33</v>
      </c>
      <c r="E88" s="57" t="s">
        <v>34</v>
      </c>
      <c r="F88" s="58"/>
      <c r="G88" s="55" t="s">
        <v>223</v>
      </c>
      <c r="H88" s="55" t="s">
        <v>36</v>
      </c>
      <c r="I88" s="55" t="s">
        <v>37</v>
      </c>
      <c r="J88" s="55" t="s">
        <v>113</v>
      </c>
      <c r="K88" s="55" t="s">
        <v>224</v>
      </c>
      <c r="L88" s="55" t="s">
        <v>225</v>
      </c>
      <c r="M88" s="57" t="s">
        <v>34</v>
      </c>
      <c r="N88" s="57" t="s">
        <v>34</v>
      </c>
      <c r="O88" s="57" t="s">
        <v>34</v>
      </c>
      <c r="P88" s="57" t="s">
        <v>34</v>
      </c>
      <c r="Q88" s="57" t="s">
        <v>34</v>
      </c>
      <c r="R88" s="57" t="s">
        <v>34</v>
      </c>
      <c r="S88" s="57" t="s">
        <v>34</v>
      </c>
      <c r="T88" s="57" t="s">
        <v>34</v>
      </c>
      <c r="U88" s="57">
        <v>8</v>
      </c>
      <c r="V88" s="59">
        <v>1</v>
      </c>
      <c r="W88" s="57" t="s">
        <v>386</v>
      </c>
      <c r="X88" s="56">
        <v>15</v>
      </c>
      <c r="Y88" s="56">
        <v>20</v>
      </c>
      <c r="Z88" s="56">
        <v>20</v>
      </c>
      <c r="AA88" s="56">
        <v>17</v>
      </c>
      <c r="AB88" s="56">
        <v>17</v>
      </c>
      <c r="AC88" s="56">
        <v>18</v>
      </c>
      <c r="AD88" s="56">
        <v>18.329999999999998</v>
      </c>
      <c r="AE88" s="56">
        <v>17</v>
      </c>
      <c r="AF88" s="56">
        <v>18</v>
      </c>
      <c r="AG88" s="56">
        <v>17.5</v>
      </c>
      <c r="AH88" s="56">
        <v>18</v>
      </c>
      <c r="AI88" s="56">
        <v>16</v>
      </c>
      <c r="AJ88" s="56">
        <v>16.77</v>
      </c>
      <c r="AK88" s="57" t="s">
        <v>386</v>
      </c>
      <c r="AL88" s="57" t="s">
        <v>386</v>
      </c>
      <c r="AM88" s="112">
        <v>1</v>
      </c>
    </row>
    <row r="89" spans="1:39">
      <c r="A89" s="54">
        <v>157</v>
      </c>
      <c r="B89" s="55" t="s">
        <v>242</v>
      </c>
      <c r="C89" s="56">
        <v>71928692</v>
      </c>
      <c r="D89" s="55" t="s">
        <v>33</v>
      </c>
      <c r="E89" s="57" t="s">
        <v>34</v>
      </c>
      <c r="F89" s="58"/>
      <c r="G89" s="55" t="s">
        <v>112</v>
      </c>
      <c r="H89" s="55" t="s">
        <v>36</v>
      </c>
      <c r="I89" s="55" t="s">
        <v>37</v>
      </c>
      <c r="J89" s="55" t="s">
        <v>113</v>
      </c>
      <c r="K89" s="55" t="s">
        <v>39</v>
      </c>
      <c r="L89" s="55" t="s">
        <v>243</v>
      </c>
      <c r="M89" s="57" t="s">
        <v>34</v>
      </c>
      <c r="N89" s="57" t="s">
        <v>34</v>
      </c>
      <c r="O89" s="57" t="s">
        <v>34</v>
      </c>
      <c r="P89" s="57" t="s">
        <v>34</v>
      </c>
      <c r="Q89" s="57" t="s">
        <v>34</v>
      </c>
      <c r="R89" s="57" t="s">
        <v>34</v>
      </c>
      <c r="S89" s="57" t="s">
        <v>34</v>
      </c>
      <c r="T89" s="57" t="s">
        <v>34</v>
      </c>
      <c r="U89" s="57">
        <v>8</v>
      </c>
      <c r="V89" s="59">
        <v>1</v>
      </c>
      <c r="W89" s="57" t="s">
        <v>386</v>
      </c>
      <c r="X89" s="56">
        <v>12.5</v>
      </c>
      <c r="Y89" s="56">
        <v>18</v>
      </c>
      <c r="Z89" s="56">
        <v>17</v>
      </c>
      <c r="AA89" s="56">
        <v>20</v>
      </c>
      <c r="AB89" s="56">
        <v>19</v>
      </c>
      <c r="AC89" s="56">
        <v>18</v>
      </c>
      <c r="AD89" s="56">
        <v>18.170000000000002</v>
      </c>
      <c r="AE89" s="56">
        <v>18</v>
      </c>
      <c r="AF89" s="56">
        <v>19</v>
      </c>
      <c r="AG89" s="56">
        <v>18.5</v>
      </c>
      <c r="AH89" s="56">
        <v>17</v>
      </c>
      <c r="AI89" s="56">
        <v>14</v>
      </c>
      <c r="AJ89" s="56">
        <v>15.73</v>
      </c>
      <c r="AK89" s="57" t="s">
        <v>386</v>
      </c>
      <c r="AL89" s="57" t="s">
        <v>386</v>
      </c>
      <c r="AM89" s="112">
        <v>1</v>
      </c>
    </row>
    <row r="90" spans="1:39">
      <c r="A90" s="54">
        <v>268</v>
      </c>
      <c r="B90" s="55" t="s">
        <v>362</v>
      </c>
      <c r="C90" s="56">
        <v>77921318</v>
      </c>
      <c r="D90" s="55" t="s">
        <v>33</v>
      </c>
      <c r="E90" s="57" t="s">
        <v>34</v>
      </c>
      <c r="F90" s="58"/>
      <c r="G90" s="55" t="s">
        <v>223</v>
      </c>
      <c r="H90" s="55" t="s">
        <v>36</v>
      </c>
      <c r="I90" s="55" t="s">
        <v>37</v>
      </c>
      <c r="J90" s="55" t="s">
        <v>113</v>
      </c>
      <c r="K90" s="55" t="s">
        <v>39</v>
      </c>
      <c r="L90" s="55" t="s">
        <v>363</v>
      </c>
      <c r="M90" s="57" t="s">
        <v>34</v>
      </c>
      <c r="N90" s="57" t="s">
        <v>34</v>
      </c>
      <c r="O90" s="57" t="s">
        <v>34</v>
      </c>
      <c r="P90" s="57" t="s">
        <v>34</v>
      </c>
      <c r="Q90" s="57" t="s">
        <v>34</v>
      </c>
      <c r="R90" s="57" t="s">
        <v>34</v>
      </c>
      <c r="S90" s="57" t="s">
        <v>34</v>
      </c>
      <c r="T90" s="57" t="s">
        <v>34</v>
      </c>
      <c r="U90" s="57">
        <v>8</v>
      </c>
      <c r="V90" s="59">
        <v>1</v>
      </c>
      <c r="W90" s="57" t="s">
        <v>386</v>
      </c>
      <c r="X90" s="56">
        <v>12.5</v>
      </c>
      <c r="Y90" s="56">
        <v>15</v>
      </c>
      <c r="Z90" s="56">
        <v>13</v>
      </c>
      <c r="AA90" s="56">
        <v>15</v>
      </c>
      <c r="AB90" s="56">
        <v>13</v>
      </c>
      <c r="AC90" s="56">
        <v>13</v>
      </c>
      <c r="AD90" s="56">
        <v>14</v>
      </c>
      <c r="AE90" s="56">
        <v>16</v>
      </c>
      <c r="AF90" s="56">
        <v>15</v>
      </c>
      <c r="AG90" s="56">
        <v>15.5</v>
      </c>
      <c r="AH90" s="56">
        <v>15</v>
      </c>
      <c r="AI90" s="56">
        <v>16</v>
      </c>
      <c r="AJ90" s="56">
        <v>15.5</v>
      </c>
      <c r="AK90" s="57" t="s">
        <v>386</v>
      </c>
      <c r="AL90" s="57" t="s">
        <v>386</v>
      </c>
      <c r="AM90" s="112">
        <v>1</v>
      </c>
    </row>
    <row r="91" spans="1:39">
      <c r="A91" s="54">
        <v>180</v>
      </c>
      <c r="B91" s="55" t="s">
        <v>274</v>
      </c>
      <c r="C91" s="56">
        <v>44204981</v>
      </c>
      <c r="D91" s="55" t="s">
        <v>48</v>
      </c>
      <c r="E91" s="58"/>
      <c r="F91" s="57" t="s">
        <v>34</v>
      </c>
      <c r="G91" s="55" t="s">
        <v>112</v>
      </c>
      <c r="H91" s="55" t="s">
        <v>36</v>
      </c>
      <c r="I91" s="55" t="s">
        <v>37</v>
      </c>
      <c r="J91" s="55" t="s">
        <v>113</v>
      </c>
      <c r="K91" s="55" t="s">
        <v>39</v>
      </c>
      <c r="L91" s="55" t="s">
        <v>275</v>
      </c>
      <c r="M91" s="57" t="s">
        <v>34</v>
      </c>
      <c r="N91" s="57" t="s">
        <v>34</v>
      </c>
      <c r="O91" s="57" t="s">
        <v>34</v>
      </c>
      <c r="P91" s="57" t="s">
        <v>34</v>
      </c>
      <c r="Q91" s="57" t="s">
        <v>34</v>
      </c>
      <c r="R91" s="57" t="s">
        <v>34</v>
      </c>
      <c r="S91" s="57" t="s">
        <v>34</v>
      </c>
      <c r="T91" s="57" t="s">
        <v>34</v>
      </c>
      <c r="U91" s="57">
        <v>8</v>
      </c>
      <c r="V91" s="59">
        <v>1</v>
      </c>
      <c r="W91" s="57" t="s">
        <v>386</v>
      </c>
      <c r="X91" s="56">
        <v>11</v>
      </c>
      <c r="Y91" s="56">
        <v>18</v>
      </c>
      <c r="Z91" s="56">
        <v>17</v>
      </c>
      <c r="AA91" s="56">
        <v>16</v>
      </c>
      <c r="AB91" s="56">
        <v>15</v>
      </c>
      <c r="AC91" s="56">
        <v>17</v>
      </c>
      <c r="AD91" s="56">
        <v>16.670000000000002</v>
      </c>
      <c r="AE91" s="56">
        <v>18</v>
      </c>
      <c r="AF91" s="56">
        <v>17</v>
      </c>
      <c r="AG91" s="56">
        <v>17.5</v>
      </c>
      <c r="AH91" s="56">
        <v>17</v>
      </c>
      <c r="AI91" s="56">
        <v>14</v>
      </c>
      <c r="AJ91" s="56">
        <v>15.23</v>
      </c>
      <c r="AK91" s="57" t="s">
        <v>386</v>
      </c>
      <c r="AL91" s="57" t="s">
        <v>386</v>
      </c>
      <c r="AM91" s="112">
        <v>1</v>
      </c>
    </row>
    <row r="92" spans="1:39">
      <c r="A92" s="54">
        <v>171</v>
      </c>
      <c r="B92" s="55" t="s">
        <v>262</v>
      </c>
      <c r="C92" s="56">
        <v>73266358</v>
      </c>
      <c r="D92" s="55" t="s">
        <v>48</v>
      </c>
      <c r="E92" s="57" t="s">
        <v>34</v>
      </c>
      <c r="F92" s="58"/>
      <c r="G92" s="55" t="s">
        <v>112</v>
      </c>
      <c r="H92" s="55" t="s">
        <v>36</v>
      </c>
      <c r="I92" s="55" t="s">
        <v>37</v>
      </c>
      <c r="J92" s="55" t="s">
        <v>113</v>
      </c>
      <c r="K92" s="55" t="s">
        <v>39</v>
      </c>
      <c r="L92" s="55" t="s">
        <v>263</v>
      </c>
      <c r="M92" s="57" t="s">
        <v>34</v>
      </c>
      <c r="N92" s="57" t="s">
        <v>34</v>
      </c>
      <c r="O92" s="57" t="s">
        <v>34</v>
      </c>
      <c r="P92" s="57" t="s">
        <v>34</v>
      </c>
      <c r="Q92" s="57" t="s">
        <v>34</v>
      </c>
      <c r="R92" s="57" t="s">
        <v>34</v>
      </c>
      <c r="S92" s="57" t="s">
        <v>34</v>
      </c>
      <c r="T92" s="57" t="s">
        <v>34</v>
      </c>
      <c r="U92" s="57">
        <v>8</v>
      </c>
      <c r="V92" s="59">
        <v>1</v>
      </c>
      <c r="W92" s="57" t="s">
        <v>386</v>
      </c>
      <c r="X92" s="56">
        <v>8.5</v>
      </c>
      <c r="Y92" s="56">
        <v>11.5</v>
      </c>
      <c r="Z92" s="56">
        <v>12</v>
      </c>
      <c r="AA92" s="56">
        <v>14.5</v>
      </c>
      <c r="AB92" s="56">
        <v>13.5</v>
      </c>
      <c r="AC92" s="56">
        <v>12</v>
      </c>
      <c r="AD92" s="56">
        <v>13.75</v>
      </c>
      <c r="AE92" s="56">
        <v>17.5</v>
      </c>
      <c r="AF92" s="56">
        <v>13</v>
      </c>
      <c r="AG92" s="56">
        <v>15.25</v>
      </c>
      <c r="AH92" s="56">
        <v>19</v>
      </c>
      <c r="AI92" s="56">
        <v>15.5</v>
      </c>
      <c r="AJ92" s="56">
        <v>15.1</v>
      </c>
      <c r="AK92" s="57" t="s">
        <v>386</v>
      </c>
      <c r="AL92" s="57" t="s">
        <v>386</v>
      </c>
      <c r="AM92" s="112">
        <v>1</v>
      </c>
    </row>
    <row r="93" spans="1:39">
      <c r="A93" s="54">
        <v>141</v>
      </c>
      <c r="B93" s="55" t="s">
        <v>217</v>
      </c>
      <c r="C93" s="56">
        <v>73006596</v>
      </c>
      <c r="D93" s="55" t="s">
        <v>33</v>
      </c>
      <c r="E93" s="57" t="s">
        <v>34</v>
      </c>
      <c r="F93" s="58"/>
      <c r="G93" s="55" t="s">
        <v>112</v>
      </c>
      <c r="H93" s="55" t="s">
        <v>36</v>
      </c>
      <c r="I93" s="55" t="s">
        <v>37</v>
      </c>
      <c r="J93" s="55" t="s">
        <v>113</v>
      </c>
      <c r="K93" s="55" t="s">
        <v>39</v>
      </c>
      <c r="L93" s="55" t="s">
        <v>218</v>
      </c>
      <c r="M93" s="57" t="s">
        <v>34</v>
      </c>
      <c r="N93" s="57" t="s">
        <v>34</v>
      </c>
      <c r="O93" s="57" t="s">
        <v>34</v>
      </c>
      <c r="P93" s="57" t="s">
        <v>34</v>
      </c>
      <c r="Q93" s="57" t="s">
        <v>34</v>
      </c>
      <c r="R93" s="57" t="s">
        <v>34</v>
      </c>
      <c r="S93" s="57" t="s">
        <v>34</v>
      </c>
      <c r="T93" s="57" t="s">
        <v>34</v>
      </c>
      <c r="U93" s="57">
        <v>8</v>
      </c>
      <c r="V93" s="59">
        <v>1</v>
      </c>
      <c r="W93" s="57" t="s">
        <v>386</v>
      </c>
      <c r="X93" s="56">
        <v>12.5</v>
      </c>
      <c r="Y93" s="56">
        <v>12</v>
      </c>
      <c r="Z93" s="56">
        <v>14</v>
      </c>
      <c r="AA93" s="56">
        <v>9</v>
      </c>
      <c r="AB93" s="56">
        <v>16</v>
      </c>
      <c r="AC93" s="56">
        <v>16</v>
      </c>
      <c r="AD93" s="56">
        <v>13.83</v>
      </c>
      <c r="AE93" s="56">
        <v>16</v>
      </c>
      <c r="AF93" s="56">
        <v>16</v>
      </c>
      <c r="AG93" s="56">
        <v>16</v>
      </c>
      <c r="AH93" s="56">
        <v>16</v>
      </c>
      <c r="AI93" s="56">
        <v>15</v>
      </c>
      <c r="AJ93" s="56">
        <v>14.97</v>
      </c>
      <c r="AK93" s="57" t="s">
        <v>386</v>
      </c>
      <c r="AL93" s="57" t="s">
        <v>386</v>
      </c>
      <c r="AM93" s="112">
        <v>1</v>
      </c>
    </row>
    <row r="94" spans="1:39">
      <c r="A94" s="54">
        <v>154</v>
      </c>
      <c r="B94" s="55" t="s">
        <v>240</v>
      </c>
      <c r="C94" s="56">
        <v>71273775</v>
      </c>
      <c r="D94" s="55" t="s">
        <v>33</v>
      </c>
      <c r="E94" s="57" t="s">
        <v>34</v>
      </c>
      <c r="F94" s="58"/>
      <c r="G94" s="55" t="s">
        <v>115</v>
      </c>
      <c r="H94" s="55" t="s">
        <v>36</v>
      </c>
      <c r="I94" s="55" t="s">
        <v>37</v>
      </c>
      <c r="J94" s="55" t="s">
        <v>113</v>
      </c>
      <c r="K94" s="55" t="s">
        <v>39</v>
      </c>
      <c r="L94" s="55" t="s">
        <v>241</v>
      </c>
      <c r="M94" s="57" t="s">
        <v>34</v>
      </c>
      <c r="N94" s="57" t="s">
        <v>34</v>
      </c>
      <c r="O94" s="57" t="s">
        <v>34</v>
      </c>
      <c r="P94" s="57" t="s">
        <v>34</v>
      </c>
      <c r="Q94" s="57" t="s">
        <v>34</v>
      </c>
      <c r="R94" s="57" t="s">
        <v>34</v>
      </c>
      <c r="S94" s="57" t="s">
        <v>34</v>
      </c>
      <c r="T94" s="57" t="s">
        <v>34</v>
      </c>
      <c r="U94" s="57">
        <v>8</v>
      </c>
      <c r="V94" s="59">
        <v>1</v>
      </c>
      <c r="W94" s="57" t="s">
        <v>386</v>
      </c>
      <c r="X94" s="56">
        <v>12.5</v>
      </c>
      <c r="Y94" s="56">
        <v>19</v>
      </c>
      <c r="Z94" s="56">
        <v>19</v>
      </c>
      <c r="AA94" s="56">
        <v>15</v>
      </c>
      <c r="AB94" s="56">
        <v>14</v>
      </c>
      <c r="AC94" s="56">
        <v>13</v>
      </c>
      <c r="AD94" s="56">
        <v>15.67</v>
      </c>
      <c r="AE94" s="56">
        <v>13</v>
      </c>
      <c r="AF94" s="56">
        <v>15</v>
      </c>
      <c r="AG94" s="56">
        <v>14</v>
      </c>
      <c r="AH94" s="56">
        <v>14</v>
      </c>
      <c r="AI94" s="56">
        <v>15</v>
      </c>
      <c r="AJ94" s="56">
        <v>14.93</v>
      </c>
      <c r="AK94" s="57" t="s">
        <v>386</v>
      </c>
      <c r="AL94" s="57" t="s">
        <v>386</v>
      </c>
      <c r="AM94" s="112">
        <v>1</v>
      </c>
    </row>
    <row r="95" spans="1:39">
      <c r="A95" s="54">
        <v>276</v>
      </c>
      <c r="B95" s="55" t="s">
        <v>376</v>
      </c>
      <c r="C95" s="56">
        <v>41105270</v>
      </c>
      <c r="D95" s="55" t="s">
        <v>48</v>
      </c>
      <c r="E95" s="58"/>
      <c r="F95" s="57" t="s">
        <v>34</v>
      </c>
      <c r="G95" s="55" t="s">
        <v>92</v>
      </c>
      <c r="H95" s="55" t="s">
        <v>36</v>
      </c>
      <c r="I95" s="55" t="s">
        <v>37</v>
      </c>
      <c r="J95" s="55" t="s">
        <v>113</v>
      </c>
      <c r="K95" s="55" t="s">
        <v>39</v>
      </c>
      <c r="L95" s="55" t="s">
        <v>377</v>
      </c>
      <c r="M95" s="57" t="s">
        <v>34</v>
      </c>
      <c r="N95" s="57" t="s">
        <v>34</v>
      </c>
      <c r="O95" s="57" t="s">
        <v>34</v>
      </c>
      <c r="P95" s="57" t="s">
        <v>34</v>
      </c>
      <c r="Q95" s="57" t="s">
        <v>34</v>
      </c>
      <c r="R95" s="57" t="s">
        <v>34</v>
      </c>
      <c r="S95" s="57" t="s">
        <v>34</v>
      </c>
      <c r="T95" s="57" t="s">
        <v>34</v>
      </c>
      <c r="U95" s="57">
        <v>8</v>
      </c>
      <c r="V95" s="59">
        <v>1</v>
      </c>
      <c r="W95" s="57" t="s">
        <v>386</v>
      </c>
      <c r="X95" s="56">
        <v>11</v>
      </c>
      <c r="Y95" s="56">
        <v>16</v>
      </c>
      <c r="Z95" s="56">
        <v>15</v>
      </c>
      <c r="AA95" s="56">
        <v>16</v>
      </c>
      <c r="AB95" s="56">
        <v>17</v>
      </c>
      <c r="AC95" s="56">
        <v>17</v>
      </c>
      <c r="AD95" s="56">
        <v>15.83</v>
      </c>
      <c r="AE95" s="56">
        <v>17</v>
      </c>
      <c r="AF95" s="56">
        <v>16</v>
      </c>
      <c r="AG95" s="56">
        <v>16.5</v>
      </c>
      <c r="AH95" s="56">
        <v>14</v>
      </c>
      <c r="AI95" s="56">
        <v>13.5</v>
      </c>
      <c r="AJ95" s="56">
        <v>14.57</v>
      </c>
      <c r="AK95" s="57" t="s">
        <v>386</v>
      </c>
      <c r="AL95" s="57" t="s">
        <v>386</v>
      </c>
      <c r="AM95" s="112">
        <v>1</v>
      </c>
    </row>
    <row r="96" spans="1:39">
      <c r="A96" s="54">
        <v>151</v>
      </c>
      <c r="B96" s="55" t="s">
        <v>234</v>
      </c>
      <c r="C96" s="56">
        <v>71228478</v>
      </c>
      <c r="D96" s="55" t="s">
        <v>48</v>
      </c>
      <c r="E96" s="57" t="s">
        <v>34</v>
      </c>
      <c r="F96" s="58"/>
      <c r="G96" s="55" t="s">
        <v>112</v>
      </c>
      <c r="H96" s="55" t="s">
        <v>36</v>
      </c>
      <c r="I96" s="55" t="s">
        <v>37</v>
      </c>
      <c r="J96" s="55" t="s">
        <v>113</v>
      </c>
      <c r="K96" s="55" t="s">
        <v>39</v>
      </c>
      <c r="L96" s="55" t="s">
        <v>235</v>
      </c>
      <c r="M96" s="57" t="s">
        <v>34</v>
      </c>
      <c r="N96" s="57" t="s">
        <v>34</v>
      </c>
      <c r="O96" s="57" t="s">
        <v>34</v>
      </c>
      <c r="P96" s="57" t="s">
        <v>34</v>
      </c>
      <c r="Q96" s="57" t="s">
        <v>34</v>
      </c>
      <c r="R96" s="57" t="s">
        <v>34</v>
      </c>
      <c r="S96" s="57" t="s">
        <v>34</v>
      </c>
      <c r="T96" s="57" t="s">
        <v>34</v>
      </c>
      <c r="U96" s="57">
        <v>8</v>
      </c>
      <c r="V96" s="59">
        <v>1</v>
      </c>
      <c r="W96" s="57" t="s">
        <v>386</v>
      </c>
      <c r="X96" s="56">
        <v>11.5</v>
      </c>
      <c r="Y96" s="56">
        <v>18</v>
      </c>
      <c r="Z96" s="56">
        <v>16</v>
      </c>
      <c r="AA96" s="56">
        <v>18</v>
      </c>
      <c r="AB96" s="56">
        <v>17.5</v>
      </c>
      <c r="AC96" s="56">
        <v>18</v>
      </c>
      <c r="AD96" s="56">
        <v>17.329999999999998</v>
      </c>
      <c r="AE96" s="56">
        <v>17</v>
      </c>
      <c r="AF96" s="56">
        <v>16</v>
      </c>
      <c r="AG96" s="56">
        <v>16.5</v>
      </c>
      <c r="AH96" s="56">
        <v>16.5</v>
      </c>
      <c r="AI96" s="56">
        <v>12</v>
      </c>
      <c r="AJ96" s="56">
        <v>13.97</v>
      </c>
      <c r="AK96" s="57" t="s">
        <v>386</v>
      </c>
      <c r="AL96" s="57" t="s">
        <v>386</v>
      </c>
      <c r="AM96" s="112">
        <v>1</v>
      </c>
    </row>
    <row r="97" spans="1:39">
      <c r="A97" s="54">
        <v>217</v>
      </c>
      <c r="B97" s="55" t="s">
        <v>316</v>
      </c>
      <c r="C97" s="56">
        <v>71762016</v>
      </c>
      <c r="D97" s="55" t="s">
        <v>48</v>
      </c>
      <c r="E97" s="57" t="s">
        <v>34</v>
      </c>
      <c r="F97" s="58"/>
      <c r="G97" s="55" t="s">
        <v>112</v>
      </c>
      <c r="H97" s="55" t="s">
        <v>36</v>
      </c>
      <c r="I97" s="55" t="s">
        <v>37</v>
      </c>
      <c r="J97" s="55" t="s">
        <v>113</v>
      </c>
      <c r="K97" s="55" t="s">
        <v>39</v>
      </c>
      <c r="L97" s="55" t="s">
        <v>317</v>
      </c>
      <c r="M97" s="57" t="s">
        <v>34</v>
      </c>
      <c r="N97" s="57" t="s">
        <v>34</v>
      </c>
      <c r="O97" s="57" t="s">
        <v>34</v>
      </c>
      <c r="P97" s="57" t="s">
        <v>34</v>
      </c>
      <c r="Q97" s="57" t="s">
        <v>34</v>
      </c>
      <c r="R97" s="57" t="s">
        <v>34</v>
      </c>
      <c r="S97" s="57" t="s">
        <v>34</v>
      </c>
      <c r="T97" s="57" t="s">
        <v>34</v>
      </c>
      <c r="U97" s="57">
        <v>8</v>
      </c>
      <c r="V97" s="59">
        <v>1</v>
      </c>
      <c r="W97" s="57" t="s">
        <v>386</v>
      </c>
      <c r="X97" s="56">
        <v>13</v>
      </c>
      <c r="Y97" s="56">
        <v>15</v>
      </c>
      <c r="Z97" s="56">
        <v>12.5</v>
      </c>
      <c r="AA97" s="56">
        <v>17.5</v>
      </c>
      <c r="AB97" s="56">
        <v>11.5</v>
      </c>
      <c r="AC97" s="56">
        <v>11</v>
      </c>
      <c r="AD97" s="56">
        <v>14.58</v>
      </c>
      <c r="AE97" s="56">
        <v>12</v>
      </c>
      <c r="AF97" s="56">
        <v>13.5</v>
      </c>
      <c r="AG97" s="56">
        <v>12.75</v>
      </c>
      <c r="AH97" s="56">
        <v>20</v>
      </c>
      <c r="AI97" s="56">
        <v>13.5</v>
      </c>
      <c r="AJ97" s="56">
        <v>13.57</v>
      </c>
      <c r="AK97" s="57" t="s">
        <v>386</v>
      </c>
      <c r="AL97" s="57" t="s">
        <v>386</v>
      </c>
      <c r="AM97" s="112">
        <v>1</v>
      </c>
    </row>
    <row r="98" spans="1:39">
      <c r="A98" s="54">
        <v>70</v>
      </c>
      <c r="B98" s="55" t="s">
        <v>111</v>
      </c>
      <c r="C98" s="56">
        <v>76398596</v>
      </c>
      <c r="D98" s="55" t="s">
        <v>33</v>
      </c>
      <c r="E98" s="57" t="s">
        <v>34</v>
      </c>
      <c r="F98" s="58"/>
      <c r="G98" s="55" t="s">
        <v>112</v>
      </c>
      <c r="H98" s="55" t="s">
        <v>36</v>
      </c>
      <c r="I98" s="55" t="s">
        <v>37</v>
      </c>
      <c r="J98" s="55" t="s">
        <v>113</v>
      </c>
      <c r="K98" s="55" t="s">
        <v>39</v>
      </c>
      <c r="L98" s="55" t="s">
        <v>114</v>
      </c>
      <c r="M98" s="57" t="s">
        <v>34</v>
      </c>
      <c r="N98" s="57" t="s">
        <v>34</v>
      </c>
      <c r="O98" s="57" t="s">
        <v>34</v>
      </c>
      <c r="P98" s="57" t="s">
        <v>34</v>
      </c>
      <c r="Q98" s="57" t="s">
        <v>34</v>
      </c>
      <c r="R98" s="57" t="s">
        <v>34</v>
      </c>
      <c r="S98" s="57" t="s">
        <v>34</v>
      </c>
      <c r="T98" s="58"/>
      <c r="U98" s="57">
        <v>7</v>
      </c>
      <c r="V98" s="59">
        <v>0.88</v>
      </c>
      <c r="W98" s="57" t="s">
        <v>386</v>
      </c>
      <c r="X98" s="56">
        <v>12.5</v>
      </c>
      <c r="Y98" s="56">
        <v>16</v>
      </c>
      <c r="Z98" s="56">
        <v>14</v>
      </c>
      <c r="AA98" s="56">
        <v>11</v>
      </c>
      <c r="AB98" s="56">
        <v>10</v>
      </c>
      <c r="AC98" s="56">
        <v>15</v>
      </c>
      <c r="AD98" s="56">
        <v>11</v>
      </c>
      <c r="AE98" s="56">
        <v>15</v>
      </c>
      <c r="AF98" s="56">
        <v>14</v>
      </c>
      <c r="AG98" s="56">
        <v>14.5</v>
      </c>
      <c r="AH98" s="56">
        <v>0</v>
      </c>
      <c r="AI98" s="56">
        <v>13.5</v>
      </c>
      <c r="AJ98" s="56">
        <v>13.2</v>
      </c>
      <c r="AK98" s="57" t="s">
        <v>386</v>
      </c>
      <c r="AL98" s="57" t="s">
        <v>386</v>
      </c>
      <c r="AM98" s="112">
        <v>1</v>
      </c>
    </row>
    <row r="99" spans="1:39">
      <c r="A99" s="54">
        <v>152</v>
      </c>
      <c r="B99" s="55" t="s">
        <v>236</v>
      </c>
      <c r="C99" s="56">
        <v>73304684</v>
      </c>
      <c r="D99" s="55" t="s">
        <v>33</v>
      </c>
      <c r="E99" s="57" t="s">
        <v>34</v>
      </c>
      <c r="F99" s="58"/>
      <c r="G99" s="55" t="s">
        <v>115</v>
      </c>
      <c r="H99" s="55" t="s">
        <v>36</v>
      </c>
      <c r="I99" s="55" t="s">
        <v>37</v>
      </c>
      <c r="J99" s="55" t="s">
        <v>113</v>
      </c>
      <c r="K99" s="55" t="s">
        <v>237</v>
      </c>
      <c r="L99" s="55" t="s">
        <v>238</v>
      </c>
      <c r="M99" s="57" t="s">
        <v>34</v>
      </c>
      <c r="N99" s="57" t="s">
        <v>34</v>
      </c>
      <c r="O99" s="57" t="s">
        <v>34</v>
      </c>
      <c r="P99" s="57" t="s">
        <v>34</v>
      </c>
      <c r="Q99" s="57" t="s">
        <v>34</v>
      </c>
      <c r="R99" s="57" t="s">
        <v>34</v>
      </c>
      <c r="S99" s="57" t="s">
        <v>34</v>
      </c>
      <c r="T99" s="57" t="s">
        <v>34</v>
      </c>
      <c r="U99" s="57">
        <v>8</v>
      </c>
      <c r="V99" s="59">
        <v>1</v>
      </c>
      <c r="W99" s="57" t="s">
        <v>386</v>
      </c>
      <c r="X99" s="56">
        <v>11</v>
      </c>
      <c r="Y99" s="56">
        <v>19</v>
      </c>
      <c r="Z99" s="56">
        <v>15</v>
      </c>
      <c r="AA99" s="56">
        <v>16</v>
      </c>
      <c r="AB99" s="56">
        <v>16</v>
      </c>
      <c r="AC99" s="56">
        <v>18</v>
      </c>
      <c r="AD99" s="56">
        <v>17</v>
      </c>
      <c r="AE99" s="56">
        <v>15</v>
      </c>
      <c r="AF99" s="56">
        <v>11</v>
      </c>
      <c r="AG99" s="56">
        <v>13</v>
      </c>
      <c r="AH99" s="56">
        <v>18</v>
      </c>
      <c r="AI99" s="56">
        <v>11.5</v>
      </c>
      <c r="AJ99" s="56">
        <v>12.9</v>
      </c>
      <c r="AK99" s="57" t="s">
        <v>386</v>
      </c>
      <c r="AL99" s="57" t="s">
        <v>386</v>
      </c>
      <c r="AM99" s="112">
        <v>1</v>
      </c>
    </row>
    <row r="100" spans="1:39">
      <c r="A100" s="54">
        <v>104</v>
      </c>
      <c r="B100" s="55" t="s">
        <v>161</v>
      </c>
      <c r="C100" s="56">
        <v>71137102</v>
      </c>
      <c r="D100" s="55" t="s">
        <v>33</v>
      </c>
      <c r="E100" s="57" t="s">
        <v>34</v>
      </c>
      <c r="F100" s="58"/>
      <c r="G100" s="55" t="s">
        <v>115</v>
      </c>
      <c r="H100" s="55" t="s">
        <v>36</v>
      </c>
      <c r="I100" s="55" t="s">
        <v>37</v>
      </c>
      <c r="J100" s="55" t="s">
        <v>113</v>
      </c>
      <c r="K100" s="55" t="s">
        <v>162</v>
      </c>
      <c r="L100" s="55" t="s">
        <v>163</v>
      </c>
      <c r="M100" s="57" t="s">
        <v>34</v>
      </c>
      <c r="N100" s="57" t="s">
        <v>34</v>
      </c>
      <c r="O100" s="57" t="s">
        <v>34</v>
      </c>
      <c r="P100" s="57" t="s">
        <v>34</v>
      </c>
      <c r="Q100" s="57" t="s">
        <v>34</v>
      </c>
      <c r="R100" s="57" t="s">
        <v>34</v>
      </c>
      <c r="S100" s="57" t="s">
        <v>34</v>
      </c>
      <c r="T100" s="57" t="s">
        <v>34</v>
      </c>
      <c r="U100" s="57">
        <v>8</v>
      </c>
      <c r="V100" s="59">
        <v>1</v>
      </c>
      <c r="W100" s="57" t="s">
        <v>386</v>
      </c>
      <c r="X100" s="56">
        <v>12</v>
      </c>
      <c r="Y100" s="56">
        <v>16</v>
      </c>
      <c r="Z100" s="56">
        <v>18</v>
      </c>
      <c r="AA100" s="56">
        <v>17</v>
      </c>
      <c r="AB100" s="56">
        <v>16</v>
      </c>
      <c r="AC100" s="56">
        <v>18</v>
      </c>
      <c r="AD100" s="56">
        <v>17</v>
      </c>
      <c r="AE100" s="56">
        <v>19</v>
      </c>
      <c r="AF100" s="56">
        <v>19</v>
      </c>
      <c r="AG100" s="56">
        <v>19</v>
      </c>
      <c r="AH100" s="56">
        <v>17</v>
      </c>
      <c r="AI100" s="56">
        <v>7.5</v>
      </c>
      <c r="AJ100" s="56">
        <v>11.7</v>
      </c>
      <c r="AK100" s="57" t="s">
        <v>386</v>
      </c>
      <c r="AL100" s="57" t="s">
        <v>386</v>
      </c>
      <c r="AM100" s="112">
        <v>1</v>
      </c>
    </row>
    <row r="101" spans="1:39">
      <c r="A101" s="54">
        <v>245</v>
      </c>
      <c r="B101" s="55" t="s">
        <v>344</v>
      </c>
      <c r="C101" s="56">
        <v>62456124</v>
      </c>
      <c r="D101" s="55" t="s">
        <v>48</v>
      </c>
      <c r="E101" s="57" t="s">
        <v>34</v>
      </c>
      <c r="F101" s="58"/>
      <c r="G101" s="55" t="s">
        <v>112</v>
      </c>
      <c r="H101" s="55" t="s">
        <v>36</v>
      </c>
      <c r="I101" s="55" t="s">
        <v>37</v>
      </c>
      <c r="J101" s="55" t="s">
        <v>113</v>
      </c>
      <c r="K101" s="55" t="s">
        <v>162</v>
      </c>
      <c r="L101" s="55" t="s">
        <v>345</v>
      </c>
      <c r="M101" s="57" t="s">
        <v>34</v>
      </c>
      <c r="N101" s="57" t="s">
        <v>34</v>
      </c>
      <c r="O101" s="57" t="s">
        <v>34</v>
      </c>
      <c r="P101" s="57" t="s">
        <v>34</v>
      </c>
      <c r="Q101" s="57" t="s">
        <v>34</v>
      </c>
      <c r="R101" s="57" t="s">
        <v>34</v>
      </c>
      <c r="S101" s="57" t="s">
        <v>34</v>
      </c>
      <c r="T101" s="57" t="s">
        <v>34</v>
      </c>
      <c r="U101" s="57">
        <v>8</v>
      </c>
      <c r="V101" s="59">
        <v>1</v>
      </c>
      <c r="W101" s="57" t="s">
        <v>386</v>
      </c>
      <c r="X101" s="56">
        <v>2</v>
      </c>
      <c r="Y101" s="56">
        <v>14</v>
      </c>
      <c r="Z101" s="56">
        <v>17</v>
      </c>
      <c r="AA101" s="56">
        <v>11.5</v>
      </c>
      <c r="AB101" s="56">
        <v>11.5</v>
      </c>
      <c r="AC101" s="56">
        <v>11</v>
      </c>
      <c r="AD101" s="56">
        <v>13.17</v>
      </c>
      <c r="AE101" s="56">
        <v>12</v>
      </c>
      <c r="AF101" s="56">
        <v>12</v>
      </c>
      <c r="AG101" s="56">
        <v>12</v>
      </c>
      <c r="AH101" s="56">
        <v>14</v>
      </c>
      <c r="AI101" s="56">
        <v>11</v>
      </c>
      <c r="AJ101" s="56">
        <v>11.63</v>
      </c>
      <c r="AK101" s="57" t="s">
        <v>386</v>
      </c>
      <c r="AL101" s="57" t="s">
        <v>386</v>
      </c>
      <c r="AM101" s="112">
        <v>1</v>
      </c>
    </row>
  </sheetData>
  <autoFilter ref="A1:AL101" xr:uid="{00000000-0009-0000-0000-00000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735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33.85546875" customWidth="1"/>
    <col min="3" max="6" width="10.7109375" customWidth="1"/>
    <col min="7" max="7" width="61.85546875" customWidth="1"/>
    <col min="8" max="9" width="10.7109375" customWidth="1"/>
    <col min="10" max="10" width="25.140625" customWidth="1"/>
    <col min="11" max="11" width="10.7109375" customWidth="1"/>
    <col min="12" max="12" width="33.42578125" customWidth="1"/>
    <col min="13" max="13" width="11.42578125" customWidth="1"/>
    <col min="14" max="15" width="10.7109375" customWidth="1"/>
    <col min="16" max="20" width="11.5703125" customWidth="1"/>
    <col min="21" max="22" width="10.7109375" customWidth="1"/>
    <col min="23" max="23" width="15.85546875" customWidth="1"/>
    <col min="24" max="40" width="10.7109375" customWidth="1"/>
  </cols>
  <sheetData>
    <row r="1" spans="1:40" ht="18" customHeight="1">
      <c r="A1" s="98" t="s">
        <v>0</v>
      </c>
      <c r="B1" s="98" t="s">
        <v>1</v>
      </c>
      <c r="C1" s="98" t="s">
        <v>2</v>
      </c>
      <c r="D1" s="100" t="s">
        <v>3</v>
      </c>
      <c r="E1" s="101" t="s">
        <v>4</v>
      </c>
      <c r="F1" s="102"/>
      <c r="G1" s="100" t="s">
        <v>5</v>
      </c>
      <c r="H1" s="100" t="s">
        <v>6</v>
      </c>
      <c r="I1" s="105" t="s">
        <v>7</v>
      </c>
      <c r="J1" s="100" t="s">
        <v>8</v>
      </c>
      <c r="K1" s="100" t="s">
        <v>9</v>
      </c>
      <c r="L1" s="100" t="s">
        <v>10</v>
      </c>
      <c r="M1" s="106" t="s">
        <v>11</v>
      </c>
      <c r="N1" s="103"/>
      <c r="O1" s="103"/>
      <c r="P1" s="103"/>
      <c r="Q1" s="103"/>
      <c r="R1" s="103"/>
      <c r="S1" s="103"/>
      <c r="T1" s="103"/>
      <c r="U1" s="103"/>
      <c r="V1" s="102"/>
      <c r="W1" s="100" t="s">
        <v>12</v>
      </c>
      <c r="X1" s="100" t="s">
        <v>13</v>
      </c>
      <c r="Y1" s="101" t="s">
        <v>14</v>
      </c>
      <c r="Z1" s="103"/>
      <c r="AA1" s="103"/>
      <c r="AB1" s="103"/>
      <c r="AC1" s="103"/>
      <c r="AD1" s="103"/>
      <c r="AE1" s="103"/>
      <c r="AF1" s="103"/>
      <c r="AG1" s="103"/>
      <c r="AH1" s="102"/>
      <c r="AI1" s="100" t="s">
        <v>15</v>
      </c>
      <c r="AJ1" s="100" t="s">
        <v>16</v>
      </c>
      <c r="AK1" s="100" t="s">
        <v>17</v>
      </c>
      <c r="AL1" s="104" t="s">
        <v>18</v>
      </c>
      <c r="AM1" s="107" t="s">
        <v>382</v>
      </c>
      <c r="AN1" s="108" t="s">
        <v>381</v>
      </c>
    </row>
    <row r="2" spans="1:40" ht="24.75" customHeight="1">
      <c r="A2" s="99"/>
      <c r="B2" s="99"/>
      <c r="C2" s="99"/>
      <c r="D2" s="99"/>
      <c r="E2" s="1" t="s">
        <v>19</v>
      </c>
      <c r="F2" s="1" t="s">
        <v>20</v>
      </c>
      <c r="G2" s="99"/>
      <c r="H2" s="99"/>
      <c r="I2" s="99"/>
      <c r="J2" s="99"/>
      <c r="K2" s="99"/>
      <c r="L2" s="99"/>
      <c r="M2" s="2">
        <v>45230</v>
      </c>
      <c r="N2" s="2">
        <v>45233</v>
      </c>
      <c r="O2" s="2">
        <v>45237</v>
      </c>
      <c r="P2" s="2">
        <v>45240</v>
      </c>
      <c r="Q2" s="2">
        <v>45244</v>
      </c>
      <c r="R2" s="2">
        <v>45247</v>
      </c>
      <c r="S2" s="2">
        <v>45251</v>
      </c>
      <c r="T2" s="2">
        <v>45254</v>
      </c>
      <c r="U2" s="3" t="s">
        <v>21</v>
      </c>
      <c r="V2" s="3" t="s">
        <v>22</v>
      </c>
      <c r="W2" s="99"/>
      <c r="X2" s="99"/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99"/>
      <c r="AJ2" s="99"/>
      <c r="AK2" s="99"/>
      <c r="AL2" s="99"/>
      <c r="AM2" s="99"/>
      <c r="AN2" s="99"/>
    </row>
    <row r="3" spans="1:40" ht="14.25" customHeight="1">
      <c r="A3" s="4">
        <v>97</v>
      </c>
      <c r="B3" s="5" t="s">
        <v>151</v>
      </c>
      <c r="C3" s="5" t="s">
        <v>152</v>
      </c>
      <c r="D3" s="5" t="s">
        <v>48</v>
      </c>
      <c r="E3" s="4" t="s">
        <v>34</v>
      </c>
      <c r="F3" s="4"/>
      <c r="G3" s="5" t="s">
        <v>153</v>
      </c>
      <c r="H3" s="5" t="s">
        <v>36</v>
      </c>
      <c r="I3" s="5" t="s">
        <v>37</v>
      </c>
      <c r="J3" s="5" t="s">
        <v>154</v>
      </c>
      <c r="K3" s="5" t="s">
        <v>39</v>
      </c>
      <c r="L3" s="5" t="s">
        <v>155</v>
      </c>
      <c r="M3" s="4" t="str">
        <f t="shared" ref="M3:Q3" si="0">IF(Y3&gt;1,"X"," ")</f>
        <v>X</v>
      </c>
      <c r="N3" s="4" t="str">
        <f t="shared" si="0"/>
        <v>X</v>
      </c>
      <c r="O3" s="4" t="str">
        <f t="shared" si="0"/>
        <v>X</v>
      </c>
      <c r="P3" s="4" t="str">
        <f t="shared" si="0"/>
        <v>X</v>
      </c>
      <c r="Q3" s="4" t="str">
        <f t="shared" si="0"/>
        <v>X</v>
      </c>
      <c r="R3" s="4" t="str">
        <f t="shared" ref="R3:S3" si="1">IF(AE3&gt;1,"X"," ")</f>
        <v>X</v>
      </c>
      <c r="S3" s="4" t="str">
        <f t="shared" si="1"/>
        <v>X</v>
      </c>
      <c r="T3" s="4" t="str">
        <f t="shared" ref="T3:T5" si="2">IF(AH3&gt;1,"X"," ")</f>
        <v>X</v>
      </c>
      <c r="U3" s="4">
        <f t="shared" ref="U3:U14" si="3">COUNTA(M3:T3)</f>
        <v>8</v>
      </c>
      <c r="V3" s="6">
        <f t="shared" ref="V3:V5" si="4">U3/8</f>
        <v>1</v>
      </c>
      <c r="W3" s="4" t="str">
        <f t="shared" ref="W3:W5" si="5">IF(V3&gt;75%,"Sí","No")</f>
        <v>Sí</v>
      </c>
      <c r="X3" s="5">
        <v>16.5</v>
      </c>
      <c r="Y3" s="5">
        <v>16</v>
      </c>
      <c r="Z3" s="5">
        <v>17.5</v>
      </c>
      <c r="AA3" s="5">
        <v>14.5</v>
      </c>
      <c r="AB3" s="5">
        <v>18.5</v>
      </c>
      <c r="AC3" s="5">
        <v>18</v>
      </c>
      <c r="AD3" s="7">
        <f t="shared" ref="AD3:AD14" si="6">AVERAGE(Y3:AC3,AH3)</f>
        <v>17</v>
      </c>
      <c r="AE3" s="5">
        <v>17</v>
      </c>
      <c r="AF3" s="5">
        <v>18</v>
      </c>
      <c r="AG3" s="7">
        <f t="shared" ref="AG3:AG14" si="7">AVERAGE(AE3:AF3)</f>
        <v>17.5</v>
      </c>
      <c r="AH3" s="5">
        <v>17.5</v>
      </c>
      <c r="AI3" s="5">
        <v>18</v>
      </c>
      <c r="AJ3" s="7">
        <f t="shared" ref="AJ3:AJ14" si="8">(AD3*0.2 + AG3*0.2+AI3*0.6)</f>
        <v>17.7</v>
      </c>
      <c r="AK3" s="4" t="str">
        <f t="shared" ref="AK3:AK5" si="9">IF(AJ3&gt;10,"Sí","No")</f>
        <v>Sí</v>
      </c>
      <c r="AL3" s="4" t="str">
        <f t="shared" ref="AL3:AL14" si="10">IF(AND(AK3="Sí",W3="Sí"),"Sí","No")</f>
        <v>Sí</v>
      </c>
      <c r="AM3" s="60" t="s">
        <v>384</v>
      </c>
      <c r="AN3" s="61" t="s">
        <v>383</v>
      </c>
    </row>
    <row r="4" spans="1:40" ht="14.25" customHeight="1">
      <c r="A4" s="4">
        <v>273</v>
      </c>
      <c r="B4" s="5" t="s">
        <v>369</v>
      </c>
      <c r="C4" s="5" t="s">
        <v>370</v>
      </c>
      <c r="D4" s="5" t="s">
        <v>48</v>
      </c>
      <c r="E4" s="4" t="s">
        <v>34</v>
      </c>
      <c r="F4" s="4"/>
      <c r="G4" s="5" t="s">
        <v>361</v>
      </c>
      <c r="H4" s="5" t="s">
        <v>36</v>
      </c>
      <c r="I4" s="5" t="s">
        <v>37</v>
      </c>
      <c r="J4" s="5" t="s">
        <v>154</v>
      </c>
      <c r="K4" s="5" t="s">
        <v>371</v>
      </c>
      <c r="L4" s="5" t="s">
        <v>372</v>
      </c>
      <c r="M4" s="4" t="str">
        <f t="shared" ref="M4:Q4" si="11">IF(Y4&gt;1,"X"," ")</f>
        <v>X</v>
      </c>
      <c r="N4" s="4" t="str">
        <f t="shared" si="11"/>
        <v>X</v>
      </c>
      <c r="O4" s="4" t="str">
        <f t="shared" si="11"/>
        <v>X</v>
      </c>
      <c r="P4" s="4" t="str">
        <f t="shared" si="11"/>
        <v>X</v>
      </c>
      <c r="Q4" s="4" t="str">
        <f t="shared" si="11"/>
        <v>X</v>
      </c>
      <c r="R4" s="4" t="str">
        <f t="shared" ref="R4:S4" si="12">IF(AE4&gt;1,"X"," ")</f>
        <v>X</v>
      </c>
      <c r="S4" s="4" t="str">
        <f t="shared" si="12"/>
        <v>X</v>
      </c>
      <c r="T4" s="4" t="str">
        <f t="shared" si="2"/>
        <v>X</v>
      </c>
      <c r="U4" s="4">
        <f t="shared" si="3"/>
        <v>8</v>
      </c>
      <c r="V4" s="6">
        <f t="shared" si="4"/>
        <v>1</v>
      </c>
      <c r="W4" s="4" t="str">
        <f t="shared" si="5"/>
        <v>Sí</v>
      </c>
      <c r="X4" s="5">
        <v>15.5</v>
      </c>
      <c r="Y4" s="5">
        <v>20</v>
      </c>
      <c r="Z4" s="5">
        <v>20</v>
      </c>
      <c r="AA4" s="5">
        <v>16</v>
      </c>
      <c r="AB4" s="5">
        <v>18</v>
      </c>
      <c r="AC4" s="5">
        <v>20</v>
      </c>
      <c r="AD4" s="7">
        <f t="shared" si="6"/>
        <v>18.166666666666668</v>
      </c>
      <c r="AE4" s="5">
        <v>18</v>
      </c>
      <c r="AF4" s="5">
        <v>18</v>
      </c>
      <c r="AG4" s="7">
        <f t="shared" si="7"/>
        <v>18</v>
      </c>
      <c r="AH4" s="5">
        <v>15</v>
      </c>
      <c r="AI4" s="5">
        <v>17</v>
      </c>
      <c r="AJ4" s="7">
        <f t="shared" si="8"/>
        <v>17.433333333333334</v>
      </c>
      <c r="AK4" s="4" t="str">
        <f t="shared" si="9"/>
        <v>Sí</v>
      </c>
      <c r="AL4" s="4" t="str">
        <f t="shared" si="10"/>
        <v>Sí</v>
      </c>
      <c r="AM4" s="60" t="s">
        <v>384</v>
      </c>
      <c r="AN4" s="61" t="s">
        <v>383</v>
      </c>
    </row>
    <row r="5" spans="1:40" ht="14.25" customHeight="1">
      <c r="A5" s="4">
        <v>145</v>
      </c>
      <c r="B5" s="5" t="s">
        <v>226</v>
      </c>
      <c r="C5" s="5" t="s">
        <v>227</v>
      </c>
      <c r="D5" s="5" t="s">
        <v>33</v>
      </c>
      <c r="E5" s="4" t="s">
        <v>34</v>
      </c>
      <c r="F5" s="4"/>
      <c r="G5" s="5" t="s">
        <v>160</v>
      </c>
      <c r="H5" s="5" t="s">
        <v>36</v>
      </c>
      <c r="I5" s="5" t="s">
        <v>37</v>
      </c>
      <c r="J5" s="5" t="s">
        <v>154</v>
      </c>
      <c r="K5" s="5" t="s">
        <v>39</v>
      </c>
      <c r="L5" s="5" t="s">
        <v>228</v>
      </c>
      <c r="M5" s="4" t="str">
        <f t="shared" ref="M5:Q5" si="13">IF(Y5&gt;1,"X"," ")</f>
        <v>X</v>
      </c>
      <c r="N5" s="4" t="str">
        <f t="shared" si="13"/>
        <v>X</v>
      </c>
      <c r="O5" s="4" t="str">
        <f t="shared" si="13"/>
        <v>X</v>
      </c>
      <c r="P5" s="4" t="str">
        <f t="shared" si="13"/>
        <v>X</v>
      </c>
      <c r="Q5" s="4" t="str">
        <f t="shared" si="13"/>
        <v>X</v>
      </c>
      <c r="R5" s="4" t="str">
        <f t="shared" ref="R5:S5" si="14">IF(AE5&gt;1,"X"," ")</f>
        <v>X</v>
      </c>
      <c r="S5" s="4" t="str">
        <f t="shared" si="14"/>
        <v>X</v>
      </c>
      <c r="T5" s="4" t="str">
        <f t="shared" si="2"/>
        <v>X</v>
      </c>
      <c r="U5" s="4">
        <f t="shared" si="3"/>
        <v>8</v>
      </c>
      <c r="V5" s="6">
        <f t="shared" si="4"/>
        <v>1</v>
      </c>
      <c r="W5" s="4" t="str">
        <f t="shared" si="5"/>
        <v>Sí</v>
      </c>
      <c r="X5" s="5">
        <v>14.5</v>
      </c>
      <c r="Y5" s="5">
        <v>18</v>
      </c>
      <c r="Z5" s="5">
        <v>17</v>
      </c>
      <c r="AA5" s="5">
        <v>16</v>
      </c>
      <c r="AB5" s="5">
        <v>16</v>
      </c>
      <c r="AC5" s="5">
        <v>19</v>
      </c>
      <c r="AD5" s="7">
        <f t="shared" si="6"/>
        <v>16.833333333333332</v>
      </c>
      <c r="AE5" s="5">
        <v>18</v>
      </c>
      <c r="AF5" s="5">
        <v>17</v>
      </c>
      <c r="AG5" s="7">
        <f t="shared" si="7"/>
        <v>17.5</v>
      </c>
      <c r="AH5" s="5">
        <v>15</v>
      </c>
      <c r="AI5" s="5">
        <v>16</v>
      </c>
      <c r="AJ5" s="7">
        <f t="shared" si="8"/>
        <v>16.466666666666669</v>
      </c>
      <c r="AK5" s="4" t="str">
        <f t="shared" si="9"/>
        <v>Sí</v>
      </c>
      <c r="AL5" s="4" t="str">
        <f t="shared" si="10"/>
        <v>Sí</v>
      </c>
      <c r="AM5" s="60" t="s">
        <v>384</v>
      </c>
      <c r="AN5" s="61" t="s">
        <v>383</v>
      </c>
    </row>
    <row r="6" spans="1:40" ht="14.25" customHeight="1">
      <c r="A6" s="62">
        <v>209</v>
      </c>
      <c r="B6" s="63" t="s">
        <v>302</v>
      </c>
      <c r="C6" s="63" t="s">
        <v>303</v>
      </c>
      <c r="D6" s="63" t="s">
        <v>33</v>
      </c>
      <c r="E6" s="64" t="s">
        <v>34</v>
      </c>
      <c r="F6" s="63"/>
      <c r="G6" s="63" t="s">
        <v>86</v>
      </c>
      <c r="H6" s="63" t="s">
        <v>36</v>
      </c>
      <c r="I6" s="63" t="s">
        <v>37</v>
      </c>
      <c r="J6" s="63" t="s">
        <v>154</v>
      </c>
      <c r="K6" s="63" t="s">
        <v>39</v>
      </c>
      <c r="L6" s="63" t="s">
        <v>304</v>
      </c>
      <c r="M6" s="64" t="str">
        <f t="shared" ref="M6:Q6" si="15">IF(Y6&gt;1,"X"," ")</f>
        <v>X</v>
      </c>
      <c r="N6" s="64" t="str">
        <f t="shared" si="15"/>
        <v>X</v>
      </c>
      <c r="O6" s="64" t="str">
        <f t="shared" si="15"/>
        <v>X</v>
      </c>
      <c r="P6" s="64" t="str">
        <f t="shared" si="15"/>
        <v>X</v>
      </c>
      <c r="Q6" s="64" t="str">
        <f t="shared" si="15"/>
        <v>X</v>
      </c>
      <c r="R6" s="64" t="str">
        <f t="shared" ref="R6:S6" si="16">IF(AE6&gt;1,"X"," ")</f>
        <v>X</v>
      </c>
      <c r="S6" s="64" t="str">
        <f t="shared" si="16"/>
        <v>X</v>
      </c>
      <c r="T6" s="64" t="str">
        <f>IF(AH6&gt;1,"X"," ")</f>
        <v>X</v>
      </c>
      <c r="U6" s="64">
        <f t="shared" si="3"/>
        <v>8</v>
      </c>
      <c r="V6" s="65">
        <f>U6/8</f>
        <v>1</v>
      </c>
      <c r="W6" s="64" t="str">
        <f>IF(V6&gt;75%,"Sí","No")</f>
        <v>Sí</v>
      </c>
      <c r="X6" s="66">
        <v>13.5</v>
      </c>
      <c r="Y6" s="66">
        <v>16</v>
      </c>
      <c r="Z6" s="66">
        <v>18</v>
      </c>
      <c r="AA6" s="66">
        <v>13</v>
      </c>
      <c r="AB6" s="66">
        <v>14</v>
      </c>
      <c r="AC6" s="66">
        <v>20</v>
      </c>
      <c r="AD6" s="67">
        <f t="shared" si="6"/>
        <v>16.166666666666668</v>
      </c>
      <c r="AE6" s="66">
        <v>16</v>
      </c>
      <c r="AF6" s="66">
        <v>17</v>
      </c>
      <c r="AG6" s="67">
        <f t="shared" si="7"/>
        <v>16.5</v>
      </c>
      <c r="AH6" s="66">
        <v>16</v>
      </c>
      <c r="AI6" s="66">
        <v>16</v>
      </c>
      <c r="AJ6" s="67">
        <f t="shared" si="8"/>
        <v>16.133333333333333</v>
      </c>
      <c r="AK6" s="64" t="str">
        <f>IF(AJ6&gt;10,"Sí","No")</f>
        <v>Sí</v>
      </c>
      <c r="AL6" s="64" t="str">
        <f t="shared" si="10"/>
        <v>Sí</v>
      </c>
      <c r="AM6" s="68" t="s">
        <v>384</v>
      </c>
      <c r="AN6" s="61" t="s">
        <v>383</v>
      </c>
    </row>
    <row r="7" spans="1:40" ht="14.25" customHeight="1">
      <c r="A7" s="4">
        <v>275</v>
      </c>
      <c r="B7" s="5" t="s">
        <v>373</v>
      </c>
      <c r="C7" s="5" t="s">
        <v>374</v>
      </c>
      <c r="D7" s="5" t="s">
        <v>33</v>
      </c>
      <c r="E7" s="4" t="s">
        <v>34</v>
      </c>
      <c r="F7" s="4"/>
      <c r="G7" s="5" t="s">
        <v>160</v>
      </c>
      <c r="H7" s="5" t="s">
        <v>36</v>
      </c>
      <c r="I7" s="5" t="s">
        <v>37</v>
      </c>
      <c r="J7" s="5" t="s">
        <v>154</v>
      </c>
      <c r="K7" s="5" t="s">
        <v>63</v>
      </c>
      <c r="L7" s="5" t="s">
        <v>375</v>
      </c>
      <c r="M7" s="4" t="str">
        <f t="shared" ref="M7:Q7" si="17">IF(Y7&gt;1,"X"," ")</f>
        <v>X</v>
      </c>
      <c r="N7" s="4" t="str">
        <f t="shared" si="17"/>
        <v>X</v>
      </c>
      <c r="O7" s="4" t="str">
        <f t="shared" si="17"/>
        <v>X</v>
      </c>
      <c r="P7" s="4" t="str">
        <f t="shared" si="17"/>
        <v>X</v>
      </c>
      <c r="Q7" s="4" t="str">
        <f t="shared" si="17"/>
        <v>X</v>
      </c>
      <c r="R7" s="4" t="str">
        <f t="shared" ref="R7:S7" si="18">IF(AE7&gt;1,"X"," ")</f>
        <v>X</v>
      </c>
      <c r="S7" s="4" t="str">
        <f t="shared" si="18"/>
        <v>X</v>
      </c>
      <c r="T7" s="4" t="str">
        <f t="shared" ref="T7:T14" si="19">IF(AH7&gt;1,"X"," ")</f>
        <v>X</v>
      </c>
      <c r="U7" s="4">
        <f t="shared" si="3"/>
        <v>8</v>
      </c>
      <c r="V7" s="6">
        <f t="shared" ref="V7:V14" si="20">U7/8</f>
        <v>1</v>
      </c>
      <c r="W7" s="4" t="str">
        <f t="shared" ref="W7:W14" si="21">IF(V7&gt;75%,"Sí","No")</f>
        <v>Sí</v>
      </c>
      <c r="X7" s="5">
        <v>11.5</v>
      </c>
      <c r="Y7" s="5">
        <v>14</v>
      </c>
      <c r="Z7" s="5">
        <v>13</v>
      </c>
      <c r="AA7" s="5">
        <v>16</v>
      </c>
      <c r="AB7" s="5">
        <v>14</v>
      </c>
      <c r="AC7" s="5">
        <v>13</v>
      </c>
      <c r="AD7" s="7">
        <f t="shared" si="6"/>
        <v>14.5</v>
      </c>
      <c r="AE7" s="5">
        <v>14</v>
      </c>
      <c r="AF7" s="5">
        <v>16</v>
      </c>
      <c r="AG7" s="7">
        <f t="shared" si="7"/>
        <v>15</v>
      </c>
      <c r="AH7" s="5">
        <v>17</v>
      </c>
      <c r="AI7" s="5">
        <v>15.5</v>
      </c>
      <c r="AJ7" s="7">
        <f t="shared" si="8"/>
        <v>15.2</v>
      </c>
      <c r="AK7" s="4" t="str">
        <f t="shared" ref="AK7:AK14" si="22">IF(AJ7&gt;10,"Sí","No")</f>
        <v>Sí</v>
      </c>
      <c r="AL7" s="4" t="str">
        <f t="shared" si="10"/>
        <v>Sí</v>
      </c>
      <c r="AM7" s="60" t="s">
        <v>384</v>
      </c>
      <c r="AN7" s="61" t="s">
        <v>383</v>
      </c>
    </row>
    <row r="8" spans="1:40" ht="14.25" customHeight="1">
      <c r="A8" s="4">
        <v>211</v>
      </c>
      <c r="B8" s="5" t="s">
        <v>308</v>
      </c>
      <c r="C8" s="5" t="s">
        <v>309</v>
      </c>
      <c r="D8" s="5" t="s">
        <v>33</v>
      </c>
      <c r="E8" s="4" t="s">
        <v>34</v>
      </c>
      <c r="F8" s="4"/>
      <c r="G8" s="5" t="s">
        <v>310</v>
      </c>
      <c r="H8" s="5" t="s">
        <v>36</v>
      </c>
      <c r="I8" s="5" t="s">
        <v>37</v>
      </c>
      <c r="J8" s="5" t="s">
        <v>154</v>
      </c>
      <c r="K8" s="5" t="s">
        <v>39</v>
      </c>
      <c r="L8" s="5" t="s">
        <v>311</v>
      </c>
      <c r="M8" s="4" t="str">
        <f t="shared" ref="M8:Q8" si="23">IF(Y8&gt;1,"X"," ")</f>
        <v>X</v>
      </c>
      <c r="N8" s="4" t="str">
        <f t="shared" si="23"/>
        <v>X</v>
      </c>
      <c r="O8" s="4" t="str">
        <f t="shared" si="23"/>
        <v>X</v>
      </c>
      <c r="P8" s="4" t="str">
        <f t="shared" si="23"/>
        <v>X</v>
      </c>
      <c r="Q8" s="4" t="str">
        <f t="shared" si="23"/>
        <v>X</v>
      </c>
      <c r="R8" s="4" t="str">
        <f t="shared" ref="R8:S8" si="24">IF(AE8&gt;1,"X"," ")</f>
        <v>X</v>
      </c>
      <c r="S8" s="4" t="str">
        <f t="shared" si="24"/>
        <v>X</v>
      </c>
      <c r="T8" s="4" t="str">
        <f t="shared" si="19"/>
        <v>X</v>
      </c>
      <c r="U8" s="4">
        <f t="shared" si="3"/>
        <v>8</v>
      </c>
      <c r="V8" s="6">
        <f t="shared" si="20"/>
        <v>1</v>
      </c>
      <c r="W8" s="4" t="str">
        <f t="shared" si="21"/>
        <v>Sí</v>
      </c>
      <c r="X8" s="5">
        <v>12.5</v>
      </c>
      <c r="Y8" s="5">
        <v>13</v>
      </c>
      <c r="Z8" s="5">
        <v>13</v>
      </c>
      <c r="AA8" s="5">
        <v>18</v>
      </c>
      <c r="AB8" s="5">
        <v>17</v>
      </c>
      <c r="AC8" s="5">
        <v>20</v>
      </c>
      <c r="AD8" s="7">
        <f t="shared" si="6"/>
        <v>16.166666666666668</v>
      </c>
      <c r="AE8" s="5">
        <v>17</v>
      </c>
      <c r="AF8" s="5">
        <v>14.5</v>
      </c>
      <c r="AG8" s="7">
        <f t="shared" si="7"/>
        <v>15.75</v>
      </c>
      <c r="AH8" s="5">
        <v>16</v>
      </c>
      <c r="AI8" s="5">
        <v>14.5</v>
      </c>
      <c r="AJ8" s="7">
        <f t="shared" si="8"/>
        <v>15.083333333333334</v>
      </c>
      <c r="AK8" s="4" t="str">
        <f t="shared" si="22"/>
        <v>Sí</v>
      </c>
      <c r="AL8" s="4" t="str">
        <f t="shared" si="10"/>
        <v>Sí</v>
      </c>
      <c r="AM8" s="60" t="s">
        <v>384</v>
      </c>
      <c r="AN8" s="61" t="s">
        <v>383</v>
      </c>
    </row>
    <row r="9" spans="1:40" ht="14.25" customHeight="1">
      <c r="A9" s="4">
        <v>193</v>
      </c>
      <c r="B9" s="5" t="s">
        <v>283</v>
      </c>
      <c r="C9" s="5" t="s">
        <v>284</v>
      </c>
      <c r="D9" s="5" t="s">
        <v>33</v>
      </c>
      <c r="E9" s="4" t="s">
        <v>34</v>
      </c>
      <c r="F9" s="4"/>
      <c r="G9" s="5" t="s">
        <v>285</v>
      </c>
      <c r="H9" s="5" t="s">
        <v>36</v>
      </c>
      <c r="I9" s="5" t="s">
        <v>37</v>
      </c>
      <c r="J9" s="5" t="s">
        <v>154</v>
      </c>
      <c r="K9" s="5" t="s">
        <v>39</v>
      </c>
      <c r="L9" s="5" t="s">
        <v>286</v>
      </c>
      <c r="M9" s="4" t="str">
        <f t="shared" ref="M9:Q9" si="25">IF(Y9&gt;1,"X"," ")</f>
        <v>X</v>
      </c>
      <c r="N9" s="4" t="str">
        <f t="shared" si="25"/>
        <v>X</v>
      </c>
      <c r="O9" s="4" t="str">
        <f t="shared" si="25"/>
        <v>X</v>
      </c>
      <c r="P9" s="4" t="str">
        <f t="shared" si="25"/>
        <v>X</v>
      </c>
      <c r="Q9" s="4" t="str">
        <f t="shared" si="25"/>
        <v>X</v>
      </c>
      <c r="R9" s="4" t="str">
        <f t="shared" ref="R9:S9" si="26">IF(AE9&gt;1,"X"," ")</f>
        <v>X</v>
      </c>
      <c r="S9" s="4" t="str">
        <f t="shared" si="26"/>
        <v>X</v>
      </c>
      <c r="T9" s="4" t="str">
        <f t="shared" si="19"/>
        <v>X</v>
      </c>
      <c r="U9" s="4">
        <f t="shared" si="3"/>
        <v>8</v>
      </c>
      <c r="V9" s="6">
        <f t="shared" si="20"/>
        <v>1</v>
      </c>
      <c r="W9" s="4" t="str">
        <f t="shared" si="21"/>
        <v>Sí</v>
      </c>
      <c r="X9" s="5">
        <v>14</v>
      </c>
      <c r="Y9" s="5">
        <v>18</v>
      </c>
      <c r="Z9" s="5">
        <v>18</v>
      </c>
      <c r="AA9" s="5">
        <v>17</v>
      </c>
      <c r="AB9" s="5">
        <v>17</v>
      </c>
      <c r="AC9" s="5">
        <v>18</v>
      </c>
      <c r="AD9" s="7">
        <f t="shared" si="6"/>
        <v>17.5</v>
      </c>
      <c r="AE9" s="5">
        <v>17</v>
      </c>
      <c r="AF9" s="5">
        <v>18</v>
      </c>
      <c r="AG9" s="7">
        <f t="shared" si="7"/>
        <v>17.5</v>
      </c>
      <c r="AH9" s="5">
        <v>17</v>
      </c>
      <c r="AI9" s="5">
        <v>13</v>
      </c>
      <c r="AJ9" s="7">
        <f t="shared" si="8"/>
        <v>14.8</v>
      </c>
      <c r="AK9" s="4" t="str">
        <f t="shared" si="22"/>
        <v>Sí</v>
      </c>
      <c r="AL9" s="4" t="str">
        <f t="shared" si="10"/>
        <v>Sí</v>
      </c>
      <c r="AM9" s="60" t="s">
        <v>384</v>
      </c>
      <c r="AN9" s="61" t="s">
        <v>383</v>
      </c>
    </row>
    <row r="10" spans="1:40" ht="14.25" customHeight="1">
      <c r="A10" s="4">
        <v>269</v>
      </c>
      <c r="B10" s="5" t="s">
        <v>364</v>
      </c>
      <c r="C10" s="5" t="s">
        <v>365</v>
      </c>
      <c r="D10" s="5" t="s">
        <v>33</v>
      </c>
      <c r="E10" s="4" t="s">
        <v>34</v>
      </c>
      <c r="F10" s="4"/>
      <c r="G10" s="5" t="s">
        <v>160</v>
      </c>
      <c r="H10" s="5" t="s">
        <v>36</v>
      </c>
      <c r="I10" s="5" t="s">
        <v>37</v>
      </c>
      <c r="J10" s="5" t="s">
        <v>154</v>
      </c>
      <c r="K10" s="5" t="s">
        <v>39</v>
      </c>
      <c r="L10" s="5" t="s">
        <v>366</v>
      </c>
      <c r="M10" s="4" t="str">
        <f t="shared" ref="M10:Q10" si="27">IF(Y10&gt;1,"X"," ")</f>
        <v>X</v>
      </c>
      <c r="N10" s="4" t="str">
        <f t="shared" si="27"/>
        <v>X</v>
      </c>
      <c r="O10" s="4" t="str">
        <f t="shared" si="27"/>
        <v>X</v>
      </c>
      <c r="P10" s="4" t="str">
        <f t="shared" si="27"/>
        <v>X</v>
      </c>
      <c r="Q10" s="4" t="str">
        <f t="shared" si="27"/>
        <v>X</v>
      </c>
      <c r="R10" s="4" t="str">
        <f t="shared" ref="R10:S10" si="28">IF(AE10&gt;1,"X"," ")</f>
        <v>X</v>
      </c>
      <c r="S10" s="4" t="str">
        <f t="shared" si="28"/>
        <v>X</v>
      </c>
      <c r="T10" s="4" t="str">
        <f t="shared" si="19"/>
        <v>X</v>
      </c>
      <c r="U10" s="4">
        <f t="shared" si="3"/>
        <v>8</v>
      </c>
      <c r="V10" s="6">
        <f t="shared" si="20"/>
        <v>1</v>
      </c>
      <c r="W10" s="4" t="str">
        <f t="shared" si="21"/>
        <v>Sí</v>
      </c>
      <c r="X10" s="5">
        <v>13.5</v>
      </c>
      <c r="Y10" s="5">
        <v>13</v>
      </c>
      <c r="Z10" s="5">
        <v>18</v>
      </c>
      <c r="AA10" s="5">
        <v>13</v>
      </c>
      <c r="AB10" s="5">
        <v>15</v>
      </c>
      <c r="AC10" s="5">
        <v>17</v>
      </c>
      <c r="AD10" s="7">
        <f t="shared" si="6"/>
        <v>16</v>
      </c>
      <c r="AE10" s="5">
        <v>15</v>
      </c>
      <c r="AF10" s="5">
        <v>18</v>
      </c>
      <c r="AG10" s="7">
        <f t="shared" si="7"/>
        <v>16.5</v>
      </c>
      <c r="AH10" s="5">
        <v>20</v>
      </c>
      <c r="AI10" s="5">
        <v>13.5</v>
      </c>
      <c r="AJ10" s="7">
        <f t="shared" si="8"/>
        <v>14.6</v>
      </c>
      <c r="AK10" s="4" t="str">
        <f t="shared" si="22"/>
        <v>Sí</v>
      </c>
      <c r="AL10" s="4" t="str">
        <f t="shared" si="10"/>
        <v>Sí</v>
      </c>
      <c r="AM10" s="60" t="s">
        <v>384</v>
      </c>
      <c r="AN10" s="61" t="s">
        <v>383</v>
      </c>
    </row>
    <row r="11" spans="1:40" ht="14.25" customHeight="1">
      <c r="A11" s="4">
        <v>279</v>
      </c>
      <c r="B11" s="5" t="s">
        <v>378</v>
      </c>
      <c r="C11" s="5" t="s">
        <v>379</v>
      </c>
      <c r="D11" s="5" t="s">
        <v>33</v>
      </c>
      <c r="E11" s="4" t="s">
        <v>34</v>
      </c>
      <c r="F11" s="4"/>
      <c r="G11" s="5" t="s">
        <v>160</v>
      </c>
      <c r="H11" s="5" t="s">
        <v>36</v>
      </c>
      <c r="I11" s="5" t="s">
        <v>37</v>
      </c>
      <c r="J11" s="5" t="s">
        <v>154</v>
      </c>
      <c r="K11" s="5" t="s">
        <v>39</v>
      </c>
      <c r="L11" s="5" t="s">
        <v>380</v>
      </c>
      <c r="M11" s="4" t="str">
        <f t="shared" ref="M11:Q11" si="29">IF(Y11&gt;1,"X"," ")</f>
        <v>X</v>
      </c>
      <c r="N11" s="4" t="str">
        <f t="shared" si="29"/>
        <v>X</v>
      </c>
      <c r="O11" s="4" t="str">
        <f t="shared" si="29"/>
        <v>X</v>
      </c>
      <c r="P11" s="4" t="str">
        <f t="shared" si="29"/>
        <v>X</v>
      </c>
      <c r="Q11" s="4" t="str">
        <f t="shared" si="29"/>
        <v>X</v>
      </c>
      <c r="R11" s="4" t="str">
        <f t="shared" ref="R11:S11" si="30">IF(AE11&gt;1,"X"," ")</f>
        <v>X</v>
      </c>
      <c r="S11" s="4" t="str">
        <f t="shared" si="30"/>
        <v>X</v>
      </c>
      <c r="T11" s="4" t="str">
        <f t="shared" si="19"/>
        <v>X</v>
      </c>
      <c r="U11" s="4">
        <f t="shared" si="3"/>
        <v>8</v>
      </c>
      <c r="V11" s="6">
        <f t="shared" si="20"/>
        <v>1</v>
      </c>
      <c r="W11" s="4" t="str">
        <f t="shared" si="21"/>
        <v>Sí</v>
      </c>
      <c r="X11" s="5">
        <v>12.5</v>
      </c>
      <c r="Y11" s="5">
        <v>14</v>
      </c>
      <c r="Z11" s="5">
        <v>13</v>
      </c>
      <c r="AA11" s="5">
        <v>11</v>
      </c>
      <c r="AB11" s="5">
        <v>13</v>
      </c>
      <c r="AC11" s="5">
        <v>14</v>
      </c>
      <c r="AD11" s="7">
        <f t="shared" si="6"/>
        <v>12.5</v>
      </c>
      <c r="AE11" s="5">
        <v>12</v>
      </c>
      <c r="AF11" s="5">
        <v>13</v>
      </c>
      <c r="AG11" s="7">
        <f t="shared" si="7"/>
        <v>12.5</v>
      </c>
      <c r="AH11" s="5">
        <v>10</v>
      </c>
      <c r="AI11" s="5">
        <v>16</v>
      </c>
      <c r="AJ11" s="7">
        <f t="shared" si="8"/>
        <v>14.6</v>
      </c>
      <c r="AK11" s="4" t="str">
        <f t="shared" si="22"/>
        <v>Sí</v>
      </c>
      <c r="AL11" s="4" t="str">
        <f t="shared" si="10"/>
        <v>Sí</v>
      </c>
      <c r="AM11" s="60" t="s">
        <v>384</v>
      </c>
      <c r="AN11" s="61" t="s">
        <v>383</v>
      </c>
    </row>
    <row r="12" spans="1:40" ht="14.25" customHeight="1">
      <c r="A12" s="4">
        <v>115</v>
      </c>
      <c r="B12" s="5" t="s">
        <v>179</v>
      </c>
      <c r="C12" s="5" t="s">
        <v>180</v>
      </c>
      <c r="D12" s="5" t="s">
        <v>33</v>
      </c>
      <c r="E12" s="4" t="s">
        <v>34</v>
      </c>
      <c r="F12" s="4"/>
      <c r="G12" s="5" t="s">
        <v>160</v>
      </c>
      <c r="H12" s="5" t="s">
        <v>36</v>
      </c>
      <c r="I12" s="5" t="s">
        <v>37</v>
      </c>
      <c r="J12" s="5" t="s">
        <v>154</v>
      </c>
      <c r="K12" s="5" t="s">
        <v>63</v>
      </c>
      <c r="L12" s="5" t="s">
        <v>181</v>
      </c>
      <c r="M12" s="4" t="str">
        <f t="shared" ref="M12:Q12" si="31">IF(Y12&gt;1,"X"," ")</f>
        <v>X</v>
      </c>
      <c r="N12" s="4" t="str">
        <f t="shared" si="31"/>
        <v>X</v>
      </c>
      <c r="O12" s="4" t="str">
        <f t="shared" si="31"/>
        <v>X</v>
      </c>
      <c r="P12" s="4" t="str">
        <f t="shared" si="31"/>
        <v>X</v>
      </c>
      <c r="Q12" s="4" t="str">
        <f t="shared" si="31"/>
        <v>X</v>
      </c>
      <c r="R12" s="4" t="str">
        <f t="shared" ref="R12:S12" si="32">IF(AE12&gt;1,"X"," ")</f>
        <v>X</v>
      </c>
      <c r="S12" s="4" t="str">
        <f t="shared" si="32"/>
        <v>X</v>
      </c>
      <c r="T12" s="4" t="str">
        <f t="shared" si="19"/>
        <v>X</v>
      </c>
      <c r="U12" s="4">
        <f t="shared" si="3"/>
        <v>8</v>
      </c>
      <c r="V12" s="6">
        <f t="shared" si="20"/>
        <v>1</v>
      </c>
      <c r="W12" s="4" t="str">
        <f t="shared" si="21"/>
        <v>Sí</v>
      </c>
      <c r="X12" s="5">
        <v>11</v>
      </c>
      <c r="Y12" s="5">
        <v>12</v>
      </c>
      <c r="Z12" s="5">
        <v>11</v>
      </c>
      <c r="AA12" s="5">
        <v>15</v>
      </c>
      <c r="AB12" s="5">
        <v>14</v>
      </c>
      <c r="AC12" s="5">
        <v>15</v>
      </c>
      <c r="AD12" s="7">
        <f t="shared" si="6"/>
        <v>13.5</v>
      </c>
      <c r="AE12" s="5">
        <v>16</v>
      </c>
      <c r="AF12" s="5">
        <v>13</v>
      </c>
      <c r="AG12" s="7">
        <f t="shared" si="7"/>
        <v>14.5</v>
      </c>
      <c r="AH12" s="5">
        <v>14</v>
      </c>
      <c r="AI12" s="5">
        <v>10.5</v>
      </c>
      <c r="AJ12" s="7">
        <f t="shared" si="8"/>
        <v>11.9</v>
      </c>
      <c r="AK12" s="4" t="str">
        <f t="shared" si="22"/>
        <v>Sí</v>
      </c>
      <c r="AL12" s="4" t="str">
        <f t="shared" si="10"/>
        <v>Sí</v>
      </c>
      <c r="AM12" s="60" t="s">
        <v>384</v>
      </c>
      <c r="AN12" s="61" t="s">
        <v>383</v>
      </c>
    </row>
    <row r="13" spans="1:40" ht="14.25" customHeight="1">
      <c r="A13" s="4">
        <v>210</v>
      </c>
      <c r="B13" s="5" t="s">
        <v>305</v>
      </c>
      <c r="C13" s="5" t="s">
        <v>306</v>
      </c>
      <c r="D13" s="5" t="s">
        <v>33</v>
      </c>
      <c r="E13" s="4" t="s">
        <v>34</v>
      </c>
      <c r="F13" s="4"/>
      <c r="G13" s="5" t="s">
        <v>160</v>
      </c>
      <c r="H13" s="5" t="s">
        <v>36</v>
      </c>
      <c r="I13" s="5" t="s">
        <v>37</v>
      </c>
      <c r="J13" s="5" t="s">
        <v>154</v>
      </c>
      <c r="K13" s="5" t="s">
        <v>39</v>
      </c>
      <c r="L13" s="5" t="s">
        <v>307</v>
      </c>
      <c r="M13" s="4" t="str">
        <f t="shared" ref="M13:Q13" si="33">IF(Y13&gt;1,"X"," ")</f>
        <v>X</v>
      </c>
      <c r="N13" s="4" t="str">
        <f t="shared" si="33"/>
        <v>X</v>
      </c>
      <c r="O13" s="4" t="str">
        <f t="shared" si="33"/>
        <v>X</v>
      </c>
      <c r="P13" s="4" t="str">
        <f t="shared" si="33"/>
        <v>X</v>
      </c>
      <c r="Q13" s="4" t="str">
        <f t="shared" si="33"/>
        <v>X</v>
      </c>
      <c r="R13" s="4" t="str">
        <f t="shared" ref="R13:S13" si="34">IF(AE13&gt;1,"X"," ")</f>
        <v>X</v>
      </c>
      <c r="S13" s="4" t="str">
        <f t="shared" si="34"/>
        <v>X</v>
      </c>
      <c r="T13" s="4" t="str">
        <f t="shared" si="19"/>
        <v>X</v>
      </c>
      <c r="U13" s="4">
        <f t="shared" si="3"/>
        <v>8</v>
      </c>
      <c r="V13" s="6">
        <f t="shared" si="20"/>
        <v>1</v>
      </c>
      <c r="W13" s="4" t="str">
        <f t="shared" si="21"/>
        <v>Sí</v>
      </c>
      <c r="X13" s="5">
        <v>10.5</v>
      </c>
      <c r="Y13" s="5">
        <v>10</v>
      </c>
      <c r="Z13" s="5">
        <v>12</v>
      </c>
      <c r="AA13" s="5">
        <v>15</v>
      </c>
      <c r="AB13" s="5">
        <v>15</v>
      </c>
      <c r="AC13" s="5">
        <v>14</v>
      </c>
      <c r="AD13" s="7">
        <f t="shared" si="6"/>
        <v>13.5</v>
      </c>
      <c r="AE13" s="5">
        <v>14.5</v>
      </c>
      <c r="AF13" s="5">
        <v>13</v>
      </c>
      <c r="AG13" s="7">
        <f t="shared" si="7"/>
        <v>13.75</v>
      </c>
      <c r="AH13" s="5">
        <v>15</v>
      </c>
      <c r="AI13" s="5">
        <v>10.5</v>
      </c>
      <c r="AJ13" s="7">
        <f t="shared" si="8"/>
        <v>11.75</v>
      </c>
      <c r="AK13" s="4" t="str">
        <f t="shared" si="22"/>
        <v>Sí</v>
      </c>
      <c r="AL13" s="4" t="str">
        <f t="shared" si="10"/>
        <v>Sí</v>
      </c>
      <c r="AM13" s="61" t="s">
        <v>384</v>
      </c>
      <c r="AN13" s="61" t="s">
        <v>383</v>
      </c>
    </row>
    <row r="14" spans="1:40" ht="14.25" customHeight="1">
      <c r="A14" s="4">
        <v>212</v>
      </c>
      <c r="B14" s="5" t="s">
        <v>312</v>
      </c>
      <c r="C14" s="5" t="s">
        <v>313</v>
      </c>
      <c r="D14" s="5" t="s">
        <v>33</v>
      </c>
      <c r="E14" s="4"/>
      <c r="F14" s="4" t="s">
        <v>34</v>
      </c>
      <c r="G14" s="5" t="s">
        <v>314</v>
      </c>
      <c r="H14" s="5" t="s">
        <v>36</v>
      </c>
      <c r="I14" s="5" t="s">
        <v>37</v>
      </c>
      <c r="J14" s="5" t="s">
        <v>154</v>
      </c>
      <c r="K14" s="5" t="s">
        <v>39</v>
      </c>
      <c r="L14" s="5" t="s">
        <v>315</v>
      </c>
      <c r="M14" s="4" t="str">
        <f t="shared" ref="M14:Q14" si="35">IF(Y14&gt;1,"X"," ")</f>
        <v>X</v>
      </c>
      <c r="N14" s="4" t="str">
        <f t="shared" si="35"/>
        <v>X</v>
      </c>
      <c r="O14" s="4" t="str">
        <f t="shared" si="35"/>
        <v>X</v>
      </c>
      <c r="P14" s="4" t="str">
        <f t="shared" si="35"/>
        <v>X</v>
      </c>
      <c r="Q14" s="4" t="str">
        <f t="shared" si="35"/>
        <v>X</v>
      </c>
      <c r="R14" s="4" t="str">
        <f t="shared" ref="R14:S14" si="36">IF(AE14&gt;1,"X"," ")</f>
        <v>X</v>
      </c>
      <c r="S14" s="4" t="str">
        <f t="shared" si="36"/>
        <v>X</v>
      </c>
      <c r="T14" s="4" t="str">
        <f t="shared" si="19"/>
        <v>X</v>
      </c>
      <c r="U14" s="4">
        <f t="shared" si="3"/>
        <v>8</v>
      </c>
      <c r="V14" s="6">
        <f t="shared" si="20"/>
        <v>1</v>
      </c>
      <c r="W14" s="4" t="str">
        <f t="shared" si="21"/>
        <v>Sí</v>
      </c>
      <c r="X14" s="5">
        <v>9.5</v>
      </c>
      <c r="Y14" s="5">
        <v>10</v>
      </c>
      <c r="Z14" s="5">
        <v>10.5</v>
      </c>
      <c r="AA14" s="5">
        <v>19</v>
      </c>
      <c r="AB14" s="5">
        <v>19</v>
      </c>
      <c r="AC14" s="5">
        <v>12</v>
      </c>
      <c r="AD14" s="7">
        <f t="shared" si="6"/>
        <v>14.083333333333334</v>
      </c>
      <c r="AE14" s="5">
        <v>15</v>
      </c>
      <c r="AF14" s="5">
        <v>12</v>
      </c>
      <c r="AG14" s="7">
        <f t="shared" si="7"/>
        <v>13.5</v>
      </c>
      <c r="AH14" s="5">
        <v>14</v>
      </c>
      <c r="AI14" s="5">
        <v>9.5</v>
      </c>
      <c r="AJ14" s="7">
        <f t="shared" si="8"/>
        <v>11.216666666666669</v>
      </c>
      <c r="AK14" s="4" t="str">
        <f t="shared" si="22"/>
        <v>Sí</v>
      </c>
      <c r="AL14" s="4" t="str">
        <f t="shared" si="10"/>
        <v>Sí</v>
      </c>
      <c r="AM14" s="61" t="s">
        <v>384</v>
      </c>
      <c r="AN14" s="61" t="s">
        <v>383</v>
      </c>
    </row>
    <row r="15" spans="1:40" ht="14.25" customHeight="1">
      <c r="A15" s="8"/>
      <c r="B15" s="69"/>
      <c r="C15" s="69"/>
      <c r="D15" s="69"/>
      <c r="E15" s="8"/>
      <c r="F15" s="8"/>
      <c r="G15" s="69"/>
      <c r="H15" s="69"/>
      <c r="I15" s="69"/>
      <c r="J15" s="69"/>
      <c r="K15" s="69"/>
      <c r="L15" s="69"/>
      <c r="M15" s="8"/>
      <c r="N15" s="8"/>
      <c r="O15" s="8"/>
      <c r="P15" s="8"/>
      <c r="Q15" s="8"/>
      <c r="R15" s="8"/>
      <c r="S15" s="8"/>
      <c r="T15" s="8"/>
      <c r="U15" s="8"/>
      <c r="V15" s="70"/>
      <c r="W15" s="8"/>
      <c r="X15" s="69"/>
      <c r="Y15" s="69"/>
      <c r="Z15" s="69"/>
      <c r="AA15" s="69"/>
      <c r="AB15" s="69"/>
      <c r="AC15" s="69"/>
      <c r="AD15" s="71"/>
      <c r="AE15" s="69"/>
      <c r="AF15" s="69"/>
      <c r="AG15" s="71"/>
      <c r="AH15" s="69"/>
      <c r="AI15" s="69"/>
      <c r="AJ15" s="71"/>
      <c r="AK15" s="8"/>
      <c r="AL15" s="8"/>
      <c r="AM15" s="8"/>
      <c r="AN15" s="8"/>
    </row>
    <row r="16" spans="1:40" ht="14.25" customHeight="1">
      <c r="A16" s="8"/>
      <c r="B16" s="69"/>
      <c r="C16" s="69"/>
      <c r="D16" s="69"/>
      <c r="E16" s="8"/>
      <c r="F16" s="8"/>
      <c r="G16" s="69"/>
      <c r="H16" s="69"/>
      <c r="I16" s="69"/>
      <c r="J16" s="69"/>
      <c r="K16" s="69"/>
      <c r="L16" s="69"/>
      <c r="M16" s="8"/>
      <c r="N16" s="8"/>
      <c r="O16" s="8"/>
      <c r="P16" s="8"/>
      <c r="Q16" s="8"/>
      <c r="R16" s="8"/>
      <c r="S16" s="8"/>
      <c r="T16" s="8"/>
      <c r="U16" s="8"/>
      <c r="V16" s="70"/>
      <c r="W16" s="8"/>
      <c r="X16" s="69"/>
      <c r="Y16" s="69"/>
      <c r="Z16" s="69"/>
      <c r="AA16" s="69"/>
      <c r="AB16" s="69"/>
      <c r="AC16" s="69"/>
      <c r="AD16" s="71"/>
      <c r="AE16" s="69"/>
      <c r="AF16" s="69"/>
      <c r="AG16" s="71"/>
      <c r="AH16" s="69"/>
      <c r="AI16" s="69"/>
      <c r="AJ16" s="71"/>
      <c r="AK16" s="8"/>
      <c r="AL16" s="8"/>
      <c r="AM16" s="8"/>
      <c r="AN16" s="8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</sheetData>
  <mergeCells count="21">
    <mergeCell ref="AK1:AK2"/>
    <mergeCell ref="AL1:AL2"/>
    <mergeCell ref="AM1:AM2"/>
    <mergeCell ref="AN1:AN2"/>
    <mergeCell ref="I1:I2"/>
    <mergeCell ref="J1:J2"/>
    <mergeCell ref="K1:K2"/>
    <mergeCell ref="L1:L2"/>
    <mergeCell ref="M1:V1"/>
    <mergeCell ref="W1:W2"/>
    <mergeCell ref="X1:X2"/>
    <mergeCell ref="G1:G2"/>
    <mergeCell ref="H1:H2"/>
    <mergeCell ref="Y1:AH1"/>
    <mergeCell ref="AI1:AI2"/>
    <mergeCell ref="AJ1:AJ2"/>
    <mergeCell ref="A1:A2"/>
    <mergeCell ref="B1:B2"/>
    <mergeCell ref="C1:C2"/>
    <mergeCell ref="D1:D2"/>
    <mergeCell ref="E1:F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76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33.85546875" customWidth="1"/>
    <col min="3" max="6" width="10.7109375" customWidth="1"/>
    <col min="7" max="7" width="50.42578125" customWidth="1"/>
    <col min="8" max="9" width="10.7109375" customWidth="1"/>
    <col min="10" max="10" width="19.42578125" customWidth="1"/>
    <col min="11" max="11" width="10.7109375" customWidth="1"/>
    <col min="12" max="12" width="33.42578125" customWidth="1"/>
    <col min="13" max="13" width="11.42578125" customWidth="1"/>
    <col min="14" max="15" width="10.7109375" customWidth="1"/>
    <col min="16" max="20" width="11.5703125" customWidth="1"/>
    <col min="21" max="22" width="10.7109375" customWidth="1"/>
    <col min="23" max="23" width="15.85546875" customWidth="1"/>
    <col min="24" max="38" width="10.7109375" customWidth="1"/>
    <col min="39" max="39" width="31.28515625" customWidth="1"/>
    <col min="40" max="40" width="14" customWidth="1"/>
  </cols>
  <sheetData>
    <row r="1" spans="1:40" ht="18" customHeight="1">
      <c r="A1" s="98" t="s">
        <v>0</v>
      </c>
      <c r="B1" s="98" t="s">
        <v>1</v>
      </c>
      <c r="C1" s="98" t="s">
        <v>2</v>
      </c>
      <c r="D1" s="100" t="s">
        <v>3</v>
      </c>
      <c r="E1" s="101" t="s">
        <v>4</v>
      </c>
      <c r="F1" s="102"/>
      <c r="G1" s="100" t="s">
        <v>5</v>
      </c>
      <c r="H1" s="100" t="s">
        <v>6</v>
      </c>
      <c r="I1" s="105" t="s">
        <v>7</v>
      </c>
      <c r="J1" s="100" t="s">
        <v>8</v>
      </c>
      <c r="K1" s="100" t="s">
        <v>9</v>
      </c>
      <c r="L1" s="100" t="s">
        <v>10</v>
      </c>
      <c r="M1" s="106" t="s">
        <v>11</v>
      </c>
      <c r="N1" s="103"/>
      <c r="O1" s="103"/>
      <c r="P1" s="103"/>
      <c r="Q1" s="103"/>
      <c r="R1" s="103"/>
      <c r="S1" s="103"/>
      <c r="T1" s="103"/>
      <c r="U1" s="103"/>
      <c r="V1" s="102"/>
      <c r="W1" s="100" t="s">
        <v>12</v>
      </c>
      <c r="X1" s="100" t="s">
        <v>13</v>
      </c>
      <c r="Y1" s="101" t="s">
        <v>14</v>
      </c>
      <c r="Z1" s="103"/>
      <c r="AA1" s="103"/>
      <c r="AB1" s="103"/>
      <c r="AC1" s="103"/>
      <c r="AD1" s="103"/>
      <c r="AE1" s="103"/>
      <c r="AF1" s="103"/>
      <c r="AG1" s="103"/>
      <c r="AH1" s="102"/>
      <c r="AI1" s="100" t="s">
        <v>15</v>
      </c>
      <c r="AJ1" s="100" t="s">
        <v>16</v>
      </c>
      <c r="AK1" s="100" t="s">
        <v>17</v>
      </c>
      <c r="AL1" s="104" t="s">
        <v>18</v>
      </c>
      <c r="AM1" s="109" t="s">
        <v>382</v>
      </c>
      <c r="AN1" s="111" t="s">
        <v>381</v>
      </c>
    </row>
    <row r="2" spans="1:40" ht="24.75" customHeight="1">
      <c r="A2" s="99"/>
      <c r="B2" s="99"/>
      <c r="C2" s="99"/>
      <c r="D2" s="99"/>
      <c r="E2" s="1" t="s">
        <v>19</v>
      </c>
      <c r="F2" s="1" t="s">
        <v>20</v>
      </c>
      <c r="G2" s="99"/>
      <c r="H2" s="99"/>
      <c r="I2" s="99"/>
      <c r="J2" s="99"/>
      <c r="K2" s="99"/>
      <c r="L2" s="99"/>
      <c r="M2" s="2">
        <v>45230</v>
      </c>
      <c r="N2" s="2">
        <v>45233</v>
      </c>
      <c r="O2" s="2">
        <v>45237</v>
      </c>
      <c r="P2" s="2">
        <v>45240</v>
      </c>
      <c r="Q2" s="2">
        <v>45244</v>
      </c>
      <c r="R2" s="2">
        <v>45247</v>
      </c>
      <c r="S2" s="2">
        <v>45251</v>
      </c>
      <c r="T2" s="2">
        <v>45254</v>
      </c>
      <c r="U2" s="3" t="s">
        <v>21</v>
      </c>
      <c r="V2" s="3" t="s">
        <v>22</v>
      </c>
      <c r="W2" s="99"/>
      <c r="X2" s="99"/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99"/>
      <c r="AJ2" s="99"/>
      <c r="AK2" s="99"/>
      <c r="AL2" s="99"/>
      <c r="AM2" s="110"/>
      <c r="AN2" s="110"/>
    </row>
    <row r="3" spans="1:40" ht="14.25" customHeight="1">
      <c r="A3" s="4">
        <v>46</v>
      </c>
      <c r="B3" s="5" t="s">
        <v>77</v>
      </c>
      <c r="C3" s="5" t="s">
        <v>78</v>
      </c>
      <c r="D3" s="5" t="s">
        <v>33</v>
      </c>
      <c r="E3" s="4" t="s">
        <v>34</v>
      </c>
      <c r="F3" s="4"/>
      <c r="G3" s="5" t="s">
        <v>79</v>
      </c>
      <c r="H3" s="5" t="s">
        <v>36</v>
      </c>
      <c r="I3" s="5" t="s">
        <v>37</v>
      </c>
      <c r="J3" s="5" t="s">
        <v>80</v>
      </c>
      <c r="K3" s="5" t="s">
        <v>63</v>
      </c>
      <c r="L3" s="5" t="s">
        <v>81</v>
      </c>
      <c r="M3" s="4" t="str">
        <f t="shared" ref="M3:Q3" si="0">IF(Y3&gt;1,"X"," ")</f>
        <v>X</v>
      </c>
      <c r="N3" s="4" t="str">
        <f t="shared" si="0"/>
        <v>X</v>
      </c>
      <c r="O3" s="4" t="str">
        <f t="shared" si="0"/>
        <v>X</v>
      </c>
      <c r="P3" s="4" t="str">
        <f t="shared" si="0"/>
        <v>X</v>
      </c>
      <c r="Q3" s="4" t="str">
        <f t="shared" si="0"/>
        <v>X</v>
      </c>
      <c r="R3" s="4" t="str">
        <f t="shared" ref="R3:S3" si="1">IF(AE3&gt;1,"X"," ")</f>
        <v>X</v>
      </c>
      <c r="S3" s="4" t="str">
        <f t="shared" si="1"/>
        <v>X</v>
      </c>
      <c r="T3" s="4" t="str">
        <f>IF(AH3&gt;1,"X"," ")</f>
        <v>X</v>
      </c>
      <c r="U3" s="4">
        <f t="shared" ref="U3:U24" si="2">COUNTA(M3:T3)</f>
        <v>8</v>
      </c>
      <c r="V3" s="6">
        <f>U3/8</f>
        <v>1</v>
      </c>
      <c r="W3" s="4" t="str">
        <f>IF(V3&gt;75%,"Sí","No")</f>
        <v>Sí</v>
      </c>
      <c r="X3" s="5">
        <v>16.5</v>
      </c>
      <c r="Y3" s="5">
        <v>14</v>
      </c>
      <c r="Z3" s="5">
        <v>15</v>
      </c>
      <c r="AA3" s="5">
        <v>20</v>
      </c>
      <c r="AB3" s="5">
        <v>16</v>
      </c>
      <c r="AC3" s="5">
        <v>16</v>
      </c>
      <c r="AD3" s="7">
        <f t="shared" ref="AD3:AD24" si="3">AVERAGE(Y3:AC3,AH3)</f>
        <v>16.833333333333332</v>
      </c>
      <c r="AE3" s="5">
        <v>17</v>
      </c>
      <c r="AF3" s="5">
        <v>20</v>
      </c>
      <c r="AG3" s="7">
        <f t="shared" ref="AG3:AG24" si="4">AVERAGE(AE3:AF3)</f>
        <v>18.5</v>
      </c>
      <c r="AH3" s="5">
        <v>20</v>
      </c>
      <c r="AI3" s="5">
        <v>17.5</v>
      </c>
      <c r="AJ3" s="7">
        <f t="shared" ref="AJ3:AJ24" si="5">(AD3*0.2 + AG3*0.2+AI3*0.6)</f>
        <v>17.566666666666666</v>
      </c>
      <c r="AK3" s="4" t="str">
        <f>IF(AJ3&gt;10,"Sí","No")</f>
        <v>Sí</v>
      </c>
      <c r="AL3" s="4" t="str">
        <f t="shared" ref="AL3:AL24" si="6">IF(AND(AK3="Sí",W3="Sí"),"Sí","No")</f>
        <v>Sí</v>
      </c>
      <c r="AM3" s="74" t="s">
        <v>384</v>
      </c>
      <c r="AN3" s="75" t="s">
        <v>383</v>
      </c>
    </row>
    <row r="4" spans="1:40" ht="14.25" customHeight="1">
      <c r="A4" s="62">
        <v>76</v>
      </c>
      <c r="B4" s="63" t="s">
        <v>119</v>
      </c>
      <c r="C4" s="63" t="s">
        <v>120</v>
      </c>
      <c r="D4" s="63" t="s">
        <v>48</v>
      </c>
      <c r="E4" s="64" t="s">
        <v>34</v>
      </c>
      <c r="F4" s="63"/>
      <c r="G4" s="63" t="s">
        <v>79</v>
      </c>
      <c r="H4" s="63" t="s">
        <v>36</v>
      </c>
      <c r="I4" s="63" t="s">
        <v>37</v>
      </c>
      <c r="J4" s="63" t="s">
        <v>80</v>
      </c>
      <c r="K4" s="63" t="s">
        <v>63</v>
      </c>
      <c r="L4" s="63" t="s">
        <v>121</v>
      </c>
      <c r="M4" s="64" t="str">
        <f t="shared" ref="M4:Q4" si="7">IF(Y4&gt;1,"X"," ")</f>
        <v>X</v>
      </c>
      <c r="N4" s="64" t="str">
        <f t="shared" si="7"/>
        <v>X</v>
      </c>
      <c r="O4" s="64" t="str">
        <f t="shared" si="7"/>
        <v>X</v>
      </c>
      <c r="P4" s="64" t="str">
        <f t="shared" si="7"/>
        <v>X</v>
      </c>
      <c r="Q4" s="64" t="str">
        <f t="shared" si="7"/>
        <v>X</v>
      </c>
      <c r="R4" s="64" t="str">
        <f t="shared" ref="R4:S4" si="8">IF(AE4&gt;1,"X"," ")</f>
        <v>X</v>
      </c>
      <c r="S4" s="64" t="str">
        <f t="shared" si="8"/>
        <v>X</v>
      </c>
      <c r="T4" s="64" t="str">
        <f t="shared" ref="T4:T11" si="9">IF(AH4&gt;1,"X"," ")</f>
        <v>X</v>
      </c>
      <c r="U4" s="64">
        <f t="shared" si="2"/>
        <v>8</v>
      </c>
      <c r="V4" s="65">
        <f t="shared" ref="V4:V11" si="10">U4/8</f>
        <v>1</v>
      </c>
      <c r="W4" s="64" t="str">
        <f t="shared" ref="W4:W11" si="11">IF(V4&gt;75%,"Sí","No")</f>
        <v>Sí</v>
      </c>
      <c r="X4" s="66">
        <v>13</v>
      </c>
      <c r="Y4" s="66">
        <v>14</v>
      </c>
      <c r="Z4" s="66">
        <v>15</v>
      </c>
      <c r="AA4" s="66">
        <v>16</v>
      </c>
      <c r="AB4" s="66">
        <v>17</v>
      </c>
      <c r="AC4" s="66">
        <v>17</v>
      </c>
      <c r="AD4" s="67">
        <f t="shared" si="3"/>
        <v>16.5</v>
      </c>
      <c r="AE4" s="66">
        <v>18</v>
      </c>
      <c r="AF4" s="66">
        <v>17</v>
      </c>
      <c r="AG4" s="67">
        <f t="shared" si="4"/>
        <v>17.5</v>
      </c>
      <c r="AH4" s="66">
        <v>20</v>
      </c>
      <c r="AI4" s="66">
        <v>17.5</v>
      </c>
      <c r="AJ4" s="67">
        <f t="shared" si="5"/>
        <v>17.3</v>
      </c>
      <c r="AK4" s="64" t="str">
        <f t="shared" ref="AK4:AK11" si="12">IF(AJ4&gt;10,"Sí","No")</f>
        <v>Sí</v>
      </c>
      <c r="AL4" s="64" t="str">
        <f t="shared" si="6"/>
        <v>Sí</v>
      </c>
      <c r="AM4" s="74" t="s">
        <v>384</v>
      </c>
      <c r="AN4" s="75" t="s">
        <v>383</v>
      </c>
    </row>
    <row r="5" spans="1:40" ht="14.25" customHeight="1">
      <c r="A5" s="62">
        <v>85</v>
      </c>
      <c r="B5" s="63" t="s">
        <v>128</v>
      </c>
      <c r="C5" s="63" t="s">
        <v>129</v>
      </c>
      <c r="D5" s="63" t="s">
        <v>33</v>
      </c>
      <c r="E5" s="64" t="s">
        <v>34</v>
      </c>
      <c r="F5" s="63"/>
      <c r="G5" s="63" t="s">
        <v>130</v>
      </c>
      <c r="H5" s="63" t="s">
        <v>36</v>
      </c>
      <c r="I5" s="63" t="s">
        <v>37</v>
      </c>
      <c r="J5" s="63" t="s">
        <v>80</v>
      </c>
      <c r="K5" s="63" t="s">
        <v>63</v>
      </c>
      <c r="L5" s="63" t="s">
        <v>131</v>
      </c>
      <c r="M5" s="64" t="str">
        <f t="shared" ref="M5:Q5" si="13">IF(Y5&gt;1,"X"," ")</f>
        <v>X</v>
      </c>
      <c r="N5" s="64" t="str">
        <f t="shared" si="13"/>
        <v>X</v>
      </c>
      <c r="O5" s="64" t="str">
        <f t="shared" si="13"/>
        <v>X</v>
      </c>
      <c r="P5" s="64" t="str">
        <f t="shared" si="13"/>
        <v>X</v>
      </c>
      <c r="Q5" s="64" t="str">
        <f t="shared" si="13"/>
        <v>X</v>
      </c>
      <c r="R5" s="64" t="str">
        <f t="shared" ref="R5:S5" si="14">IF(AE5&gt;1,"X"," ")</f>
        <v>X</v>
      </c>
      <c r="S5" s="64" t="str">
        <f t="shared" si="14"/>
        <v>X</v>
      </c>
      <c r="T5" s="64" t="str">
        <f t="shared" si="9"/>
        <v>X</v>
      </c>
      <c r="U5" s="64">
        <f t="shared" si="2"/>
        <v>8</v>
      </c>
      <c r="V5" s="65">
        <f t="shared" si="10"/>
        <v>1</v>
      </c>
      <c r="W5" s="64" t="str">
        <f t="shared" si="11"/>
        <v>Sí</v>
      </c>
      <c r="X5" s="66">
        <v>15.5</v>
      </c>
      <c r="Y5" s="66">
        <v>19</v>
      </c>
      <c r="Z5" s="66">
        <v>18</v>
      </c>
      <c r="AA5" s="66">
        <v>17</v>
      </c>
      <c r="AB5" s="66">
        <v>18</v>
      </c>
      <c r="AC5" s="66">
        <v>18</v>
      </c>
      <c r="AD5" s="67">
        <f t="shared" si="3"/>
        <v>18.166666666666668</v>
      </c>
      <c r="AE5" s="66">
        <v>17</v>
      </c>
      <c r="AF5" s="66">
        <v>16</v>
      </c>
      <c r="AG5" s="67">
        <f t="shared" si="4"/>
        <v>16.5</v>
      </c>
      <c r="AH5" s="66">
        <v>19</v>
      </c>
      <c r="AI5" s="66">
        <v>16.5</v>
      </c>
      <c r="AJ5" s="67">
        <f t="shared" si="5"/>
        <v>16.833333333333336</v>
      </c>
      <c r="AK5" s="64" t="str">
        <f t="shared" si="12"/>
        <v>Sí</v>
      </c>
      <c r="AL5" s="64" t="str">
        <f t="shared" si="6"/>
        <v>Sí</v>
      </c>
      <c r="AM5" s="74" t="s">
        <v>384</v>
      </c>
      <c r="AN5" s="75" t="s">
        <v>383</v>
      </c>
    </row>
    <row r="6" spans="1:40" ht="14.25" customHeight="1">
      <c r="A6" s="76">
        <v>90</v>
      </c>
      <c r="B6" s="77" t="s">
        <v>139</v>
      </c>
      <c r="C6" s="77" t="s">
        <v>140</v>
      </c>
      <c r="D6" s="77" t="s">
        <v>48</v>
      </c>
      <c r="E6" s="78" t="s">
        <v>34</v>
      </c>
      <c r="F6" s="77"/>
      <c r="G6" s="77" t="s">
        <v>141</v>
      </c>
      <c r="H6" s="77" t="s">
        <v>36</v>
      </c>
      <c r="I6" s="77" t="s">
        <v>37</v>
      </c>
      <c r="J6" s="77" t="s">
        <v>80</v>
      </c>
      <c r="K6" s="77" t="s">
        <v>63</v>
      </c>
      <c r="L6" s="77" t="s">
        <v>142</v>
      </c>
      <c r="M6" s="78" t="str">
        <f t="shared" ref="M6:Q6" si="15">IF(Y6&gt;1,"X"," ")</f>
        <v>X</v>
      </c>
      <c r="N6" s="78" t="str">
        <f t="shared" si="15"/>
        <v>X</v>
      </c>
      <c r="O6" s="78" t="str">
        <f t="shared" si="15"/>
        <v>X</v>
      </c>
      <c r="P6" s="78" t="str">
        <f t="shared" si="15"/>
        <v>X</v>
      </c>
      <c r="Q6" s="78" t="str">
        <f t="shared" si="15"/>
        <v>X</v>
      </c>
      <c r="R6" s="78" t="str">
        <f t="shared" ref="R6:S6" si="16">IF(AE6&gt;1,"X"," ")</f>
        <v>X</v>
      </c>
      <c r="S6" s="78" t="str">
        <f t="shared" si="16"/>
        <v>X</v>
      </c>
      <c r="T6" s="78" t="str">
        <f t="shared" si="9"/>
        <v>X</v>
      </c>
      <c r="U6" s="78">
        <f t="shared" si="2"/>
        <v>8</v>
      </c>
      <c r="V6" s="79">
        <f t="shared" si="10"/>
        <v>1</v>
      </c>
      <c r="W6" s="78" t="str">
        <f t="shared" si="11"/>
        <v>Sí</v>
      </c>
      <c r="X6" s="80">
        <v>14.5</v>
      </c>
      <c r="Y6" s="80">
        <v>18</v>
      </c>
      <c r="Z6" s="80">
        <v>18</v>
      </c>
      <c r="AA6" s="80">
        <v>18</v>
      </c>
      <c r="AB6" s="80">
        <v>19</v>
      </c>
      <c r="AC6" s="80">
        <v>20</v>
      </c>
      <c r="AD6" s="81">
        <f t="shared" si="3"/>
        <v>18.333333333333332</v>
      </c>
      <c r="AE6" s="80">
        <v>19</v>
      </c>
      <c r="AF6" s="80">
        <v>19</v>
      </c>
      <c r="AG6" s="81">
        <f t="shared" si="4"/>
        <v>19</v>
      </c>
      <c r="AH6" s="80">
        <v>17</v>
      </c>
      <c r="AI6" s="80">
        <v>17</v>
      </c>
      <c r="AJ6" s="81">
        <f t="shared" si="5"/>
        <v>17.666666666666664</v>
      </c>
      <c r="AK6" s="78" t="str">
        <f t="shared" si="12"/>
        <v>Sí</v>
      </c>
      <c r="AL6" s="78" t="str">
        <f t="shared" si="6"/>
        <v>Sí</v>
      </c>
      <c r="AM6" s="74" t="s">
        <v>384</v>
      </c>
      <c r="AN6" s="75" t="s">
        <v>383</v>
      </c>
    </row>
    <row r="7" spans="1:40" ht="14.25" customHeight="1">
      <c r="A7" s="62">
        <v>165</v>
      </c>
      <c r="B7" s="63" t="s">
        <v>254</v>
      </c>
      <c r="C7" s="63" t="s">
        <v>255</v>
      </c>
      <c r="D7" s="63" t="s">
        <v>33</v>
      </c>
      <c r="E7" s="64" t="s">
        <v>34</v>
      </c>
      <c r="F7" s="63"/>
      <c r="G7" s="63" t="s">
        <v>79</v>
      </c>
      <c r="H7" s="63" t="s">
        <v>36</v>
      </c>
      <c r="I7" s="63" t="s">
        <v>37</v>
      </c>
      <c r="J7" s="63" t="s">
        <v>80</v>
      </c>
      <c r="K7" s="63" t="s">
        <v>63</v>
      </c>
      <c r="L7" s="63" t="s">
        <v>256</v>
      </c>
      <c r="M7" s="64" t="str">
        <f t="shared" ref="M7:Q7" si="17">IF(Y7&gt;1,"X"," ")</f>
        <v>X</v>
      </c>
      <c r="N7" s="64" t="str">
        <f t="shared" si="17"/>
        <v>X</v>
      </c>
      <c r="O7" s="64" t="str">
        <f t="shared" si="17"/>
        <v>X</v>
      </c>
      <c r="P7" s="64" t="str">
        <f t="shared" si="17"/>
        <v>X</v>
      </c>
      <c r="Q7" s="64" t="str">
        <f t="shared" si="17"/>
        <v>X</v>
      </c>
      <c r="R7" s="64" t="str">
        <f t="shared" ref="R7:S7" si="18">IF(AE7&gt;1,"X"," ")</f>
        <v>X</v>
      </c>
      <c r="S7" s="64" t="str">
        <f t="shared" si="18"/>
        <v>X</v>
      </c>
      <c r="T7" s="64" t="str">
        <f t="shared" si="9"/>
        <v>X</v>
      </c>
      <c r="U7" s="64">
        <f t="shared" si="2"/>
        <v>8</v>
      </c>
      <c r="V7" s="65">
        <f t="shared" si="10"/>
        <v>1</v>
      </c>
      <c r="W7" s="64" t="str">
        <f t="shared" si="11"/>
        <v>Sí</v>
      </c>
      <c r="X7" s="66">
        <v>10.5</v>
      </c>
      <c r="Y7" s="66">
        <v>19</v>
      </c>
      <c r="Z7" s="66">
        <v>16</v>
      </c>
      <c r="AA7" s="66">
        <v>17</v>
      </c>
      <c r="AB7" s="66">
        <v>15</v>
      </c>
      <c r="AC7" s="66">
        <v>17</v>
      </c>
      <c r="AD7" s="67">
        <f t="shared" si="3"/>
        <v>16.666666666666668</v>
      </c>
      <c r="AE7" s="66">
        <v>16</v>
      </c>
      <c r="AF7" s="66">
        <v>17</v>
      </c>
      <c r="AG7" s="67">
        <f t="shared" si="4"/>
        <v>16.5</v>
      </c>
      <c r="AH7" s="66">
        <v>16</v>
      </c>
      <c r="AI7" s="66">
        <v>17.5</v>
      </c>
      <c r="AJ7" s="67">
        <f t="shared" si="5"/>
        <v>17.133333333333333</v>
      </c>
      <c r="AK7" s="64" t="str">
        <f t="shared" si="12"/>
        <v>Sí</v>
      </c>
      <c r="AL7" s="64" t="str">
        <f t="shared" si="6"/>
        <v>Sí</v>
      </c>
      <c r="AM7" s="74" t="s">
        <v>433</v>
      </c>
      <c r="AN7" s="75" t="s">
        <v>383</v>
      </c>
    </row>
    <row r="8" spans="1:40" ht="14.25" customHeight="1">
      <c r="A8" s="76">
        <v>175</v>
      </c>
      <c r="B8" s="77" t="s">
        <v>264</v>
      </c>
      <c r="C8" s="77" t="s">
        <v>265</v>
      </c>
      <c r="D8" s="77" t="s">
        <v>48</v>
      </c>
      <c r="E8" s="78" t="s">
        <v>34</v>
      </c>
      <c r="F8" s="77"/>
      <c r="G8" s="77" t="s">
        <v>266</v>
      </c>
      <c r="H8" s="77" t="s">
        <v>36</v>
      </c>
      <c r="I8" s="77" t="s">
        <v>37</v>
      </c>
      <c r="J8" s="77" t="s">
        <v>80</v>
      </c>
      <c r="K8" s="77" t="s">
        <v>63</v>
      </c>
      <c r="L8" s="77" t="s">
        <v>267</v>
      </c>
      <c r="M8" s="78" t="str">
        <f t="shared" ref="M8:Q8" si="19">IF(Y8&gt;1,"X"," ")</f>
        <v>X</v>
      </c>
      <c r="N8" s="78" t="str">
        <f t="shared" si="19"/>
        <v>X</v>
      </c>
      <c r="O8" s="78" t="str">
        <f t="shared" si="19"/>
        <v>X</v>
      </c>
      <c r="P8" s="78" t="str">
        <f t="shared" si="19"/>
        <v>X</v>
      </c>
      <c r="Q8" s="78" t="str">
        <f t="shared" si="19"/>
        <v>X</v>
      </c>
      <c r="R8" s="78" t="str">
        <f t="shared" ref="R8:S8" si="20">IF(AE8&gt;1,"X"," ")</f>
        <v>X</v>
      </c>
      <c r="S8" s="78" t="str">
        <f t="shared" si="20"/>
        <v>X</v>
      </c>
      <c r="T8" s="78" t="str">
        <f t="shared" si="9"/>
        <v>X</v>
      </c>
      <c r="U8" s="78">
        <f t="shared" si="2"/>
        <v>8</v>
      </c>
      <c r="V8" s="79">
        <f t="shared" si="10"/>
        <v>1</v>
      </c>
      <c r="W8" s="78" t="str">
        <f t="shared" si="11"/>
        <v>Sí</v>
      </c>
      <c r="X8" s="80">
        <v>14</v>
      </c>
      <c r="Y8" s="80">
        <v>13.5</v>
      </c>
      <c r="Z8" s="80">
        <v>11</v>
      </c>
      <c r="AA8" s="80">
        <v>18</v>
      </c>
      <c r="AB8" s="80">
        <v>17</v>
      </c>
      <c r="AC8" s="80">
        <v>17</v>
      </c>
      <c r="AD8" s="81">
        <f t="shared" si="3"/>
        <v>15.416666666666666</v>
      </c>
      <c r="AE8" s="80">
        <v>16</v>
      </c>
      <c r="AF8" s="80">
        <v>15</v>
      </c>
      <c r="AG8" s="81">
        <f t="shared" si="4"/>
        <v>15.5</v>
      </c>
      <c r="AH8" s="80">
        <v>16</v>
      </c>
      <c r="AI8" s="80">
        <v>16</v>
      </c>
      <c r="AJ8" s="81">
        <f t="shared" si="5"/>
        <v>15.783333333333333</v>
      </c>
      <c r="AK8" s="78" t="str">
        <f t="shared" si="12"/>
        <v>Sí</v>
      </c>
      <c r="AL8" s="78" t="str">
        <f t="shared" si="6"/>
        <v>Sí</v>
      </c>
      <c r="AM8" s="74" t="s">
        <v>384</v>
      </c>
      <c r="AN8" s="75" t="s">
        <v>383</v>
      </c>
    </row>
    <row r="9" spans="1:40" ht="14.25" customHeight="1">
      <c r="A9" s="76">
        <v>222</v>
      </c>
      <c r="B9" s="77" t="s">
        <v>327</v>
      </c>
      <c r="C9" s="77" t="s">
        <v>328</v>
      </c>
      <c r="D9" s="77" t="s">
        <v>48</v>
      </c>
      <c r="E9" s="78" t="s">
        <v>34</v>
      </c>
      <c r="F9" s="77"/>
      <c r="G9" s="77" t="s">
        <v>135</v>
      </c>
      <c r="H9" s="77" t="s">
        <v>36</v>
      </c>
      <c r="I9" s="77" t="s">
        <v>37</v>
      </c>
      <c r="J9" s="77" t="s">
        <v>80</v>
      </c>
      <c r="K9" s="77" t="s">
        <v>63</v>
      </c>
      <c r="L9" s="77" t="s">
        <v>329</v>
      </c>
      <c r="M9" s="78" t="str">
        <f t="shared" ref="M9:Q9" si="21">IF(Y9&gt;1,"X"," ")</f>
        <v>X</v>
      </c>
      <c r="N9" s="78" t="str">
        <f t="shared" si="21"/>
        <v>X</v>
      </c>
      <c r="O9" s="78" t="str">
        <f t="shared" si="21"/>
        <v>X</v>
      </c>
      <c r="P9" s="78" t="str">
        <f t="shared" si="21"/>
        <v>X</v>
      </c>
      <c r="Q9" s="78" t="str">
        <f t="shared" si="21"/>
        <v>X</v>
      </c>
      <c r="R9" s="78" t="str">
        <f t="shared" ref="R9:S9" si="22">IF(AE9&gt;1,"X"," ")</f>
        <v>X</v>
      </c>
      <c r="S9" s="78" t="str">
        <f t="shared" si="22"/>
        <v>X</v>
      </c>
      <c r="T9" s="78" t="str">
        <f t="shared" si="9"/>
        <v>X</v>
      </c>
      <c r="U9" s="78">
        <f t="shared" si="2"/>
        <v>8</v>
      </c>
      <c r="V9" s="79">
        <f t="shared" si="10"/>
        <v>1</v>
      </c>
      <c r="W9" s="78" t="str">
        <f t="shared" si="11"/>
        <v>Sí</v>
      </c>
      <c r="X9" s="80">
        <v>14</v>
      </c>
      <c r="Y9" s="80">
        <v>16</v>
      </c>
      <c r="Z9" s="80">
        <v>18</v>
      </c>
      <c r="AA9" s="80">
        <v>17</v>
      </c>
      <c r="AB9" s="80">
        <v>16</v>
      </c>
      <c r="AC9" s="80">
        <v>18</v>
      </c>
      <c r="AD9" s="81">
        <f t="shared" si="3"/>
        <v>17</v>
      </c>
      <c r="AE9" s="80">
        <v>19</v>
      </c>
      <c r="AF9" s="80">
        <v>16</v>
      </c>
      <c r="AG9" s="81">
        <f t="shared" si="4"/>
        <v>17.5</v>
      </c>
      <c r="AH9" s="80">
        <v>17</v>
      </c>
      <c r="AI9" s="80">
        <v>17</v>
      </c>
      <c r="AJ9" s="81">
        <f t="shared" si="5"/>
        <v>17.100000000000001</v>
      </c>
      <c r="AK9" s="78" t="str">
        <f t="shared" si="12"/>
        <v>Sí</v>
      </c>
      <c r="AL9" s="78" t="str">
        <f t="shared" si="6"/>
        <v>Sí</v>
      </c>
      <c r="AM9" s="74" t="s">
        <v>434</v>
      </c>
      <c r="AN9" s="75" t="s">
        <v>383</v>
      </c>
    </row>
    <row r="10" spans="1:40" ht="14.25" customHeight="1">
      <c r="A10" s="62">
        <v>204</v>
      </c>
      <c r="B10" s="63" t="s">
        <v>293</v>
      </c>
      <c r="C10" s="63" t="s">
        <v>294</v>
      </c>
      <c r="D10" s="63" t="s">
        <v>33</v>
      </c>
      <c r="E10" s="64" t="s">
        <v>34</v>
      </c>
      <c r="F10" s="63"/>
      <c r="G10" s="63" t="s">
        <v>79</v>
      </c>
      <c r="H10" s="63" t="s">
        <v>36</v>
      </c>
      <c r="I10" s="63" t="s">
        <v>37</v>
      </c>
      <c r="J10" s="63" t="s">
        <v>80</v>
      </c>
      <c r="K10" s="63" t="s">
        <v>63</v>
      </c>
      <c r="L10" s="63" t="s">
        <v>295</v>
      </c>
      <c r="M10" s="64" t="str">
        <f t="shared" ref="M10:Q10" si="23">IF(Y10&gt;1,"X"," ")</f>
        <v>X</v>
      </c>
      <c r="N10" s="64" t="str">
        <f t="shared" si="23"/>
        <v>X</v>
      </c>
      <c r="O10" s="64" t="str">
        <f t="shared" si="23"/>
        <v>X</v>
      </c>
      <c r="P10" s="64" t="str">
        <f t="shared" si="23"/>
        <v>X</v>
      </c>
      <c r="Q10" s="64" t="str">
        <f t="shared" si="23"/>
        <v>X</v>
      </c>
      <c r="R10" s="64" t="str">
        <f t="shared" ref="R10:S10" si="24">IF(AE10&gt;1,"X"," ")</f>
        <v>X</v>
      </c>
      <c r="S10" s="64" t="str">
        <f t="shared" si="24"/>
        <v>X</v>
      </c>
      <c r="T10" s="64" t="str">
        <f t="shared" si="9"/>
        <v>X</v>
      </c>
      <c r="U10" s="64">
        <f t="shared" si="2"/>
        <v>8</v>
      </c>
      <c r="V10" s="65">
        <f t="shared" si="10"/>
        <v>1</v>
      </c>
      <c r="W10" s="64" t="str">
        <f t="shared" si="11"/>
        <v>Sí</v>
      </c>
      <c r="X10" s="66">
        <v>12.5</v>
      </c>
      <c r="Y10" s="66">
        <v>19</v>
      </c>
      <c r="Z10" s="66">
        <v>15</v>
      </c>
      <c r="AA10" s="66">
        <v>16</v>
      </c>
      <c r="AB10" s="66">
        <v>14</v>
      </c>
      <c r="AC10" s="66">
        <v>15</v>
      </c>
      <c r="AD10" s="67">
        <f t="shared" si="3"/>
        <v>16</v>
      </c>
      <c r="AE10" s="66">
        <v>16</v>
      </c>
      <c r="AF10" s="66">
        <v>16</v>
      </c>
      <c r="AG10" s="67">
        <f t="shared" si="4"/>
        <v>16</v>
      </c>
      <c r="AH10" s="66">
        <v>17</v>
      </c>
      <c r="AI10" s="66">
        <v>13.5</v>
      </c>
      <c r="AJ10" s="67">
        <f t="shared" si="5"/>
        <v>14.5</v>
      </c>
      <c r="AK10" s="64" t="str">
        <f t="shared" si="12"/>
        <v>Sí</v>
      </c>
      <c r="AL10" s="64" t="str">
        <f t="shared" si="6"/>
        <v>Sí</v>
      </c>
      <c r="AM10" s="74" t="s">
        <v>435</v>
      </c>
      <c r="AN10" s="75" t="s">
        <v>383</v>
      </c>
    </row>
    <row r="11" spans="1:40" ht="14.25" customHeight="1">
      <c r="A11" s="76">
        <v>207</v>
      </c>
      <c r="B11" s="77" t="s">
        <v>299</v>
      </c>
      <c r="C11" s="77" t="s">
        <v>300</v>
      </c>
      <c r="D11" s="77" t="s">
        <v>33</v>
      </c>
      <c r="E11" s="78" t="s">
        <v>34</v>
      </c>
      <c r="F11" s="77"/>
      <c r="G11" s="77" t="s">
        <v>79</v>
      </c>
      <c r="H11" s="77" t="s">
        <v>36</v>
      </c>
      <c r="I11" s="77" t="s">
        <v>37</v>
      </c>
      <c r="J11" s="77" t="s">
        <v>80</v>
      </c>
      <c r="K11" s="77" t="s">
        <v>63</v>
      </c>
      <c r="L11" s="77" t="s">
        <v>301</v>
      </c>
      <c r="M11" s="78" t="str">
        <f t="shared" ref="M11:Q11" si="25">IF(Y11&gt;1,"X"," ")</f>
        <v>X</v>
      </c>
      <c r="N11" s="78" t="str">
        <f t="shared" si="25"/>
        <v>X</v>
      </c>
      <c r="O11" s="78" t="str">
        <f t="shared" si="25"/>
        <v>X</v>
      </c>
      <c r="P11" s="78" t="str">
        <f t="shared" si="25"/>
        <v>X</v>
      </c>
      <c r="Q11" s="78" t="str">
        <f t="shared" si="25"/>
        <v>X</v>
      </c>
      <c r="R11" s="78" t="str">
        <f t="shared" ref="R11:S11" si="26">IF(AE11&gt;1,"X"," ")</f>
        <v>X</v>
      </c>
      <c r="S11" s="78" t="str">
        <f t="shared" si="26"/>
        <v>X</v>
      </c>
      <c r="T11" s="78" t="str">
        <f t="shared" si="9"/>
        <v>X</v>
      </c>
      <c r="U11" s="78">
        <f t="shared" si="2"/>
        <v>8</v>
      </c>
      <c r="V11" s="79">
        <f t="shared" si="10"/>
        <v>1</v>
      </c>
      <c r="W11" s="78" t="str">
        <f t="shared" si="11"/>
        <v>Sí</v>
      </c>
      <c r="X11" s="80">
        <v>15</v>
      </c>
      <c r="Y11" s="80">
        <v>15</v>
      </c>
      <c r="Z11" s="80">
        <v>15</v>
      </c>
      <c r="AA11" s="80">
        <v>15</v>
      </c>
      <c r="AB11" s="80">
        <v>14</v>
      </c>
      <c r="AC11" s="80">
        <v>16</v>
      </c>
      <c r="AD11" s="81">
        <f t="shared" si="3"/>
        <v>15</v>
      </c>
      <c r="AE11" s="80">
        <v>16</v>
      </c>
      <c r="AF11" s="80">
        <v>16</v>
      </c>
      <c r="AG11" s="81">
        <f t="shared" si="4"/>
        <v>16</v>
      </c>
      <c r="AH11" s="80">
        <v>15</v>
      </c>
      <c r="AI11" s="80">
        <v>15.5</v>
      </c>
      <c r="AJ11" s="81">
        <f t="shared" si="5"/>
        <v>15.5</v>
      </c>
      <c r="AK11" s="78" t="str">
        <f t="shared" si="12"/>
        <v>Sí</v>
      </c>
      <c r="AL11" s="78" t="str">
        <f t="shared" si="6"/>
        <v>Sí</v>
      </c>
      <c r="AM11" s="74" t="s">
        <v>384</v>
      </c>
      <c r="AN11" s="75" t="s">
        <v>383</v>
      </c>
    </row>
    <row r="12" spans="1:40" ht="14.25" customHeight="1">
      <c r="A12" s="4">
        <v>108</v>
      </c>
      <c r="B12" s="5" t="s">
        <v>170</v>
      </c>
      <c r="C12" s="5" t="s">
        <v>171</v>
      </c>
      <c r="D12" s="5" t="s">
        <v>48</v>
      </c>
      <c r="E12" s="4" t="s">
        <v>34</v>
      </c>
      <c r="F12" s="4"/>
      <c r="G12" s="5" t="s">
        <v>132</v>
      </c>
      <c r="H12" s="5" t="s">
        <v>36</v>
      </c>
      <c r="I12" s="5" t="s">
        <v>37</v>
      </c>
      <c r="J12" s="5" t="s">
        <v>80</v>
      </c>
      <c r="K12" s="5" t="s">
        <v>69</v>
      </c>
      <c r="L12" s="5" t="s">
        <v>172</v>
      </c>
      <c r="M12" s="4" t="str">
        <f t="shared" ref="M12:Q12" si="27">IF(Y12&gt;1,"X"," ")</f>
        <v>X</v>
      </c>
      <c r="N12" s="4" t="str">
        <f t="shared" si="27"/>
        <v>X</v>
      </c>
      <c r="O12" s="4" t="str">
        <f t="shared" si="27"/>
        <v>X</v>
      </c>
      <c r="P12" s="4" t="str">
        <f t="shared" si="27"/>
        <v>X</v>
      </c>
      <c r="Q12" s="4" t="str">
        <f t="shared" si="27"/>
        <v>X</v>
      </c>
      <c r="R12" s="4" t="str">
        <f t="shared" ref="R12:S12" si="28">IF(AE12&gt;1,"X"," ")</f>
        <v>X</v>
      </c>
      <c r="S12" s="4" t="str">
        <f t="shared" si="28"/>
        <v>X</v>
      </c>
      <c r="T12" s="4" t="str">
        <f>IF(AH12&gt;1,"X"," ")</f>
        <v>X</v>
      </c>
      <c r="U12" s="4">
        <f t="shared" si="2"/>
        <v>8</v>
      </c>
      <c r="V12" s="6">
        <f>U12/8</f>
        <v>1</v>
      </c>
      <c r="W12" s="4" t="str">
        <f>IF(V12&gt;75%,"Sí","No")</f>
        <v>Sí</v>
      </c>
      <c r="X12" s="5">
        <v>15.5</v>
      </c>
      <c r="Y12" s="5">
        <v>18</v>
      </c>
      <c r="Z12" s="5">
        <v>18</v>
      </c>
      <c r="AA12" s="5">
        <v>18</v>
      </c>
      <c r="AB12" s="5">
        <v>19</v>
      </c>
      <c r="AC12" s="5">
        <v>18</v>
      </c>
      <c r="AD12" s="7">
        <f t="shared" si="3"/>
        <v>18.166666666666668</v>
      </c>
      <c r="AE12" s="5">
        <v>17</v>
      </c>
      <c r="AF12" s="5">
        <v>17</v>
      </c>
      <c r="AG12" s="7">
        <f t="shared" si="4"/>
        <v>17</v>
      </c>
      <c r="AH12" s="5">
        <v>18</v>
      </c>
      <c r="AI12" s="5">
        <v>19</v>
      </c>
      <c r="AJ12" s="7">
        <f t="shared" si="5"/>
        <v>18.433333333333334</v>
      </c>
      <c r="AK12" s="4" t="str">
        <f>IF(AJ12&gt;10,"Sí","No")</f>
        <v>Sí</v>
      </c>
      <c r="AL12" s="4" t="str">
        <f t="shared" si="6"/>
        <v>Sí</v>
      </c>
      <c r="AM12" s="74" t="s">
        <v>436</v>
      </c>
      <c r="AN12" s="75" t="s">
        <v>383</v>
      </c>
    </row>
    <row r="13" spans="1:40" ht="14.25" customHeight="1">
      <c r="A13" s="62">
        <v>81</v>
      </c>
      <c r="B13" s="63" t="s">
        <v>122</v>
      </c>
      <c r="C13" s="63" t="s">
        <v>123</v>
      </c>
      <c r="D13" s="63" t="s">
        <v>48</v>
      </c>
      <c r="E13" s="64" t="s">
        <v>34</v>
      </c>
      <c r="F13" s="63"/>
      <c r="G13" s="63" t="s">
        <v>79</v>
      </c>
      <c r="H13" s="63" t="s">
        <v>36</v>
      </c>
      <c r="I13" s="63" t="s">
        <v>37</v>
      </c>
      <c r="J13" s="63" t="s">
        <v>80</v>
      </c>
      <c r="K13" s="63" t="s">
        <v>39</v>
      </c>
      <c r="L13" s="63" t="s">
        <v>124</v>
      </c>
      <c r="M13" s="64" t="str">
        <f t="shared" ref="M13:Q13" si="29">IF(Y13&gt;1,"X"," ")</f>
        <v>X</v>
      </c>
      <c r="N13" s="64" t="str">
        <f t="shared" si="29"/>
        <v>X</v>
      </c>
      <c r="O13" s="64" t="str">
        <f t="shared" si="29"/>
        <v>X</v>
      </c>
      <c r="P13" s="64" t="str">
        <f t="shared" si="29"/>
        <v>X</v>
      </c>
      <c r="Q13" s="64" t="str">
        <f t="shared" si="29"/>
        <v>X</v>
      </c>
      <c r="R13" s="64" t="str">
        <f t="shared" ref="R13:S13" si="30">IF(AE13&gt;1,"X"," ")</f>
        <v>X</v>
      </c>
      <c r="S13" s="64" t="str">
        <f t="shared" si="30"/>
        <v>X</v>
      </c>
      <c r="T13" s="64" t="str">
        <f t="shared" ref="T13:T24" si="31">IF(AH13&gt;1,"X"," ")</f>
        <v>X</v>
      </c>
      <c r="U13" s="64">
        <f t="shared" si="2"/>
        <v>8</v>
      </c>
      <c r="V13" s="65">
        <f t="shared" ref="V13:V24" si="32">U13/8</f>
        <v>1</v>
      </c>
      <c r="W13" s="64" t="str">
        <f t="shared" ref="W13:W24" si="33">IF(V13&gt;75%,"Sí","No")</f>
        <v>Sí</v>
      </c>
      <c r="X13" s="66">
        <v>18</v>
      </c>
      <c r="Y13" s="66">
        <v>16</v>
      </c>
      <c r="Z13" s="66">
        <v>19</v>
      </c>
      <c r="AA13" s="66">
        <v>16</v>
      </c>
      <c r="AB13" s="66">
        <v>17</v>
      </c>
      <c r="AC13" s="66">
        <v>18</v>
      </c>
      <c r="AD13" s="67">
        <f t="shared" si="3"/>
        <v>17</v>
      </c>
      <c r="AE13" s="66">
        <v>19</v>
      </c>
      <c r="AF13" s="66">
        <v>17</v>
      </c>
      <c r="AG13" s="67">
        <f t="shared" si="4"/>
        <v>18</v>
      </c>
      <c r="AH13" s="66">
        <v>16</v>
      </c>
      <c r="AI13" s="66">
        <v>18</v>
      </c>
      <c r="AJ13" s="67">
        <f t="shared" si="5"/>
        <v>17.799999999999997</v>
      </c>
      <c r="AK13" s="64" t="str">
        <f t="shared" ref="AK13:AK24" si="34">IF(AJ13&gt;10,"Sí","No")</f>
        <v>Sí</v>
      </c>
      <c r="AL13" s="64" t="str">
        <f t="shared" si="6"/>
        <v>Sí</v>
      </c>
      <c r="AM13" s="74" t="s">
        <v>384</v>
      </c>
      <c r="AN13" s="75" t="s">
        <v>383</v>
      </c>
    </row>
    <row r="14" spans="1:40" ht="14.25" customHeight="1">
      <c r="A14" s="76">
        <v>84</v>
      </c>
      <c r="B14" s="77" t="s">
        <v>125</v>
      </c>
      <c r="C14" s="77" t="s">
        <v>126</v>
      </c>
      <c r="D14" s="77" t="s">
        <v>33</v>
      </c>
      <c r="E14" s="78" t="s">
        <v>34</v>
      </c>
      <c r="F14" s="77"/>
      <c r="G14" s="77" t="s">
        <v>86</v>
      </c>
      <c r="H14" s="77" t="s">
        <v>36</v>
      </c>
      <c r="I14" s="77" t="s">
        <v>37</v>
      </c>
      <c r="J14" s="77" t="s">
        <v>80</v>
      </c>
      <c r="K14" s="77" t="s">
        <v>39</v>
      </c>
      <c r="L14" s="77" t="s">
        <v>127</v>
      </c>
      <c r="M14" s="78" t="str">
        <f t="shared" ref="M14:Q14" si="35">IF(Y14&gt;1,"X"," ")</f>
        <v>X</v>
      </c>
      <c r="N14" s="78" t="str">
        <f t="shared" si="35"/>
        <v>X</v>
      </c>
      <c r="O14" s="78" t="str">
        <f t="shared" si="35"/>
        <v>X</v>
      </c>
      <c r="P14" s="78" t="str">
        <f t="shared" si="35"/>
        <v>X</v>
      </c>
      <c r="Q14" s="78" t="str">
        <f t="shared" si="35"/>
        <v>X</v>
      </c>
      <c r="R14" s="78" t="str">
        <f t="shared" ref="R14:S14" si="36">IF(AE14&gt;1,"X"," ")</f>
        <v>X</v>
      </c>
      <c r="S14" s="78" t="str">
        <f t="shared" si="36"/>
        <v>X</v>
      </c>
      <c r="T14" s="78" t="str">
        <f t="shared" si="31"/>
        <v>X</v>
      </c>
      <c r="U14" s="78">
        <f t="shared" si="2"/>
        <v>8</v>
      </c>
      <c r="V14" s="79">
        <f t="shared" si="32"/>
        <v>1</v>
      </c>
      <c r="W14" s="78" t="str">
        <f t="shared" si="33"/>
        <v>Sí</v>
      </c>
      <c r="X14" s="80">
        <v>14.5</v>
      </c>
      <c r="Y14" s="80">
        <v>18</v>
      </c>
      <c r="Z14" s="80">
        <v>19</v>
      </c>
      <c r="AA14" s="80">
        <v>19</v>
      </c>
      <c r="AB14" s="80">
        <v>17</v>
      </c>
      <c r="AC14" s="80">
        <v>17</v>
      </c>
      <c r="AD14" s="81">
        <f t="shared" si="3"/>
        <v>18</v>
      </c>
      <c r="AE14" s="80">
        <v>18</v>
      </c>
      <c r="AF14" s="80">
        <v>19</v>
      </c>
      <c r="AG14" s="81">
        <f t="shared" si="4"/>
        <v>18.5</v>
      </c>
      <c r="AH14" s="80">
        <v>18</v>
      </c>
      <c r="AI14" s="80">
        <v>17</v>
      </c>
      <c r="AJ14" s="81">
        <f t="shared" si="5"/>
        <v>17.5</v>
      </c>
      <c r="AK14" s="78" t="str">
        <f t="shared" si="34"/>
        <v>Sí</v>
      </c>
      <c r="AL14" s="78" t="str">
        <f t="shared" si="6"/>
        <v>Sí</v>
      </c>
      <c r="AM14" s="74" t="s">
        <v>384</v>
      </c>
      <c r="AN14" s="75" t="s">
        <v>383</v>
      </c>
    </row>
    <row r="15" spans="1:40" ht="14.25" customHeight="1">
      <c r="A15" s="76">
        <v>91</v>
      </c>
      <c r="B15" s="77" t="s">
        <v>143</v>
      </c>
      <c r="C15" s="77" t="s">
        <v>144</v>
      </c>
      <c r="D15" s="77" t="s">
        <v>33</v>
      </c>
      <c r="E15" s="78" t="s">
        <v>34</v>
      </c>
      <c r="F15" s="77"/>
      <c r="G15" s="77" t="s">
        <v>86</v>
      </c>
      <c r="H15" s="77" t="s">
        <v>36</v>
      </c>
      <c r="I15" s="77" t="s">
        <v>37</v>
      </c>
      <c r="J15" s="77" t="s">
        <v>80</v>
      </c>
      <c r="K15" s="77" t="s">
        <v>39</v>
      </c>
      <c r="L15" s="77" t="s">
        <v>145</v>
      </c>
      <c r="M15" s="78" t="str">
        <f t="shared" ref="M15:Q15" si="37">IF(Y15&gt;1,"X"," ")</f>
        <v>X</v>
      </c>
      <c r="N15" s="78" t="str">
        <f t="shared" si="37"/>
        <v>X</v>
      </c>
      <c r="O15" s="78" t="str">
        <f t="shared" si="37"/>
        <v>X</v>
      </c>
      <c r="P15" s="78" t="str">
        <f t="shared" si="37"/>
        <v>X</v>
      </c>
      <c r="Q15" s="78" t="str">
        <f t="shared" si="37"/>
        <v>X</v>
      </c>
      <c r="R15" s="78" t="str">
        <f t="shared" ref="R15:S15" si="38">IF(AE15&gt;1,"X"," ")</f>
        <v>X</v>
      </c>
      <c r="S15" s="78" t="str">
        <f t="shared" si="38"/>
        <v>X</v>
      </c>
      <c r="T15" s="78" t="str">
        <f t="shared" si="31"/>
        <v>X</v>
      </c>
      <c r="U15" s="78">
        <f t="shared" si="2"/>
        <v>8</v>
      </c>
      <c r="V15" s="79">
        <f t="shared" si="32"/>
        <v>1</v>
      </c>
      <c r="W15" s="78" t="str">
        <f t="shared" si="33"/>
        <v>Sí</v>
      </c>
      <c r="X15" s="80">
        <v>16</v>
      </c>
      <c r="Y15" s="80">
        <v>17</v>
      </c>
      <c r="Z15" s="80">
        <v>19</v>
      </c>
      <c r="AA15" s="80">
        <v>19</v>
      </c>
      <c r="AB15" s="80">
        <v>17</v>
      </c>
      <c r="AC15" s="80">
        <v>19</v>
      </c>
      <c r="AD15" s="81">
        <f t="shared" si="3"/>
        <v>18</v>
      </c>
      <c r="AE15" s="80">
        <v>17</v>
      </c>
      <c r="AF15" s="80">
        <v>18</v>
      </c>
      <c r="AG15" s="81">
        <f t="shared" si="4"/>
        <v>17.5</v>
      </c>
      <c r="AH15" s="80">
        <v>17</v>
      </c>
      <c r="AI15" s="80">
        <v>16.5</v>
      </c>
      <c r="AJ15" s="81">
        <f t="shared" si="5"/>
        <v>17</v>
      </c>
      <c r="AK15" s="78" t="str">
        <f t="shared" si="34"/>
        <v>Sí</v>
      </c>
      <c r="AL15" s="78" t="str">
        <f t="shared" si="6"/>
        <v>Sí</v>
      </c>
      <c r="AM15" s="74" t="s">
        <v>384</v>
      </c>
      <c r="AN15" s="75" t="s">
        <v>383</v>
      </c>
    </row>
    <row r="16" spans="1:40" ht="14.25" customHeight="1">
      <c r="A16" s="62">
        <v>228</v>
      </c>
      <c r="B16" s="63" t="s">
        <v>335</v>
      </c>
      <c r="C16" s="63" t="s">
        <v>336</v>
      </c>
      <c r="D16" s="63" t="s">
        <v>48</v>
      </c>
      <c r="E16" s="64" t="s">
        <v>34</v>
      </c>
      <c r="F16" s="63"/>
      <c r="G16" s="63" t="s">
        <v>239</v>
      </c>
      <c r="H16" s="63" t="s">
        <v>36</v>
      </c>
      <c r="I16" s="63" t="s">
        <v>37</v>
      </c>
      <c r="J16" s="63" t="s">
        <v>80</v>
      </c>
      <c r="K16" s="63" t="s">
        <v>39</v>
      </c>
      <c r="L16" s="63" t="s">
        <v>337</v>
      </c>
      <c r="M16" s="64" t="str">
        <f t="shared" ref="M16:Q16" si="39">IF(Y16&gt;1,"X"," ")</f>
        <v>X</v>
      </c>
      <c r="N16" s="64" t="str">
        <f t="shared" si="39"/>
        <v>X</v>
      </c>
      <c r="O16" s="64" t="str">
        <f t="shared" si="39"/>
        <v>X</v>
      </c>
      <c r="P16" s="64" t="str">
        <f t="shared" si="39"/>
        <v>X</v>
      </c>
      <c r="Q16" s="64" t="str">
        <f t="shared" si="39"/>
        <v>X</v>
      </c>
      <c r="R16" s="64" t="str">
        <f t="shared" ref="R16:S16" si="40">IF(AE16&gt;1,"X"," ")</f>
        <v>X</v>
      </c>
      <c r="S16" s="64" t="str">
        <f t="shared" si="40"/>
        <v>X</v>
      </c>
      <c r="T16" s="64" t="str">
        <f t="shared" si="31"/>
        <v>X</v>
      </c>
      <c r="U16" s="64">
        <f t="shared" si="2"/>
        <v>8</v>
      </c>
      <c r="V16" s="65">
        <f t="shared" si="32"/>
        <v>1</v>
      </c>
      <c r="W16" s="64" t="str">
        <f t="shared" si="33"/>
        <v>Sí</v>
      </c>
      <c r="X16" s="66">
        <v>17.5</v>
      </c>
      <c r="Y16" s="66">
        <v>16</v>
      </c>
      <c r="Z16" s="66">
        <v>18</v>
      </c>
      <c r="AA16" s="66">
        <v>16</v>
      </c>
      <c r="AB16" s="66">
        <v>18</v>
      </c>
      <c r="AC16" s="66">
        <v>16</v>
      </c>
      <c r="AD16" s="67">
        <f t="shared" si="3"/>
        <v>17.333333333333332</v>
      </c>
      <c r="AE16" s="66">
        <v>18</v>
      </c>
      <c r="AF16" s="66">
        <v>15</v>
      </c>
      <c r="AG16" s="67">
        <f t="shared" si="4"/>
        <v>16.5</v>
      </c>
      <c r="AH16" s="66">
        <v>20</v>
      </c>
      <c r="AI16" s="66">
        <v>18</v>
      </c>
      <c r="AJ16" s="67">
        <f t="shared" si="5"/>
        <v>17.566666666666666</v>
      </c>
      <c r="AK16" s="64" t="str">
        <f t="shared" si="34"/>
        <v>Sí</v>
      </c>
      <c r="AL16" s="64" t="str">
        <f t="shared" si="6"/>
        <v>Sí</v>
      </c>
      <c r="AM16" s="74" t="s">
        <v>384</v>
      </c>
      <c r="AN16" s="75" t="s">
        <v>383</v>
      </c>
    </row>
    <row r="17" spans="1:40" ht="14.25" customHeight="1">
      <c r="A17" s="76">
        <v>252</v>
      </c>
      <c r="B17" s="77" t="s">
        <v>348</v>
      </c>
      <c r="C17" s="77" t="s">
        <v>349</v>
      </c>
      <c r="D17" s="77" t="s">
        <v>48</v>
      </c>
      <c r="E17" s="78" t="s">
        <v>34</v>
      </c>
      <c r="F17" s="77"/>
      <c r="G17" s="77" t="s">
        <v>322</v>
      </c>
      <c r="H17" s="77" t="s">
        <v>36</v>
      </c>
      <c r="I17" s="77" t="s">
        <v>37</v>
      </c>
      <c r="J17" s="77" t="s">
        <v>80</v>
      </c>
      <c r="K17" s="77" t="s">
        <v>39</v>
      </c>
      <c r="L17" s="77" t="s">
        <v>350</v>
      </c>
      <c r="M17" s="78" t="str">
        <f t="shared" ref="M17:Q17" si="41">IF(Y17&gt;1,"X"," ")</f>
        <v>X</v>
      </c>
      <c r="N17" s="78" t="str">
        <f t="shared" si="41"/>
        <v>X</v>
      </c>
      <c r="O17" s="78" t="str">
        <f t="shared" si="41"/>
        <v>X</v>
      </c>
      <c r="P17" s="78" t="str">
        <f t="shared" si="41"/>
        <v>X</v>
      </c>
      <c r="Q17" s="78" t="str">
        <f t="shared" si="41"/>
        <v>X</v>
      </c>
      <c r="R17" s="78" t="str">
        <f t="shared" ref="R17:S17" si="42">IF(AE17&gt;1,"X"," ")</f>
        <v>X</v>
      </c>
      <c r="S17" s="78" t="str">
        <f t="shared" si="42"/>
        <v>X</v>
      </c>
      <c r="T17" s="78" t="str">
        <f t="shared" si="31"/>
        <v>X</v>
      </c>
      <c r="U17" s="78">
        <f t="shared" si="2"/>
        <v>8</v>
      </c>
      <c r="V17" s="79">
        <f t="shared" si="32"/>
        <v>1</v>
      </c>
      <c r="W17" s="78" t="str">
        <f t="shared" si="33"/>
        <v>Sí</v>
      </c>
      <c r="X17" s="80">
        <v>17.5</v>
      </c>
      <c r="Y17" s="80">
        <v>18</v>
      </c>
      <c r="Z17" s="80">
        <v>16</v>
      </c>
      <c r="AA17" s="80">
        <v>16</v>
      </c>
      <c r="AB17" s="80">
        <v>16</v>
      </c>
      <c r="AC17" s="80">
        <v>17</v>
      </c>
      <c r="AD17" s="81">
        <f t="shared" si="3"/>
        <v>16.833333333333332</v>
      </c>
      <c r="AE17" s="80">
        <v>19</v>
      </c>
      <c r="AF17" s="80">
        <v>16</v>
      </c>
      <c r="AG17" s="81">
        <f t="shared" si="4"/>
        <v>17.5</v>
      </c>
      <c r="AH17" s="80">
        <v>18</v>
      </c>
      <c r="AI17" s="80">
        <v>17.5</v>
      </c>
      <c r="AJ17" s="81">
        <f t="shared" si="5"/>
        <v>17.366666666666667</v>
      </c>
      <c r="AK17" s="78" t="str">
        <f t="shared" si="34"/>
        <v>Sí</v>
      </c>
      <c r="AL17" s="78" t="str">
        <f t="shared" si="6"/>
        <v>Sí</v>
      </c>
      <c r="AM17" s="74" t="s">
        <v>384</v>
      </c>
      <c r="AN17" s="75" t="s">
        <v>383</v>
      </c>
    </row>
    <row r="18" spans="1:40" ht="14.25" customHeight="1">
      <c r="A18" s="62">
        <v>220</v>
      </c>
      <c r="B18" s="63" t="s">
        <v>320</v>
      </c>
      <c r="C18" s="63" t="s">
        <v>321</v>
      </c>
      <c r="D18" s="63" t="s">
        <v>33</v>
      </c>
      <c r="E18" s="64" t="s">
        <v>34</v>
      </c>
      <c r="F18" s="63"/>
      <c r="G18" s="63" t="s">
        <v>322</v>
      </c>
      <c r="H18" s="63" t="s">
        <v>36</v>
      </c>
      <c r="I18" s="63" t="s">
        <v>37</v>
      </c>
      <c r="J18" s="63" t="s">
        <v>80</v>
      </c>
      <c r="K18" s="63" t="s">
        <v>39</v>
      </c>
      <c r="L18" s="63" t="s">
        <v>323</v>
      </c>
      <c r="M18" s="64" t="str">
        <f t="shared" ref="M18:Q18" si="43">IF(Y18&gt;1,"X"," ")</f>
        <v>X</v>
      </c>
      <c r="N18" s="64" t="str">
        <f t="shared" si="43"/>
        <v>X</v>
      </c>
      <c r="O18" s="64" t="str">
        <f t="shared" si="43"/>
        <v>X</v>
      </c>
      <c r="P18" s="64" t="str">
        <f t="shared" si="43"/>
        <v>X</v>
      </c>
      <c r="Q18" s="64" t="str">
        <f t="shared" si="43"/>
        <v>X</v>
      </c>
      <c r="R18" s="64" t="str">
        <f t="shared" ref="R18:S18" si="44">IF(AE18&gt;1,"X"," ")</f>
        <v>X</v>
      </c>
      <c r="S18" s="64" t="str">
        <f t="shared" si="44"/>
        <v>X</v>
      </c>
      <c r="T18" s="64" t="str">
        <f t="shared" si="31"/>
        <v>X</v>
      </c>
      <c r="U18" s="64">
        <f t="shared" si="2"/>
        <v>8</v>
      </c>
      <c r="V18" s="65">
        <f t="shared" si="32"/>
        <v>1</v>
      </c>
      <c r="W18" s="64" t="str">
        <f t="shared" si="33"/>
        <v>Sí</v>
      </c>
      <c r="X18" s="66">
        <v>12.5</v>
      </c>
      <c r="Y18" s="66">
        <v>17</v>
      </c>
      <c r="Z18" s="66">
        <v>15</v>
      </c>
      <c r="AA18" s="66">
        <v>20</v>
      </c>
      <c r="AB18" s="66">
        <v>18</v>
      </c>
      <c r="AC18" s="66">
        <v>17</v>
      </c>
      <c r="AD18" s="67">
        <f t="shared" si="3"/>
        <v>17.166666666666668</v>
      </c>
      <c r="AE18" s="66">
        <v>18</v>
      </c>
      <c r="AF18" s="66">
        <v>15</v>
      </c>
      <c r="AG18" s="67">
        <f t="shared" si="4"/>
        <v>16.5</v>
      </c>
      <c r="AH18" s="66">
        <v>16</v>
      </c>
      <c r="AI18" s="66">
        <v>18.5</v>
      </c>
      <c r="AJ18" s="67">
        <f t="shared" si="5"/>
        <v>17.833333333333336</v>
      </c>
      <c r="AK18" s="64" t="str">
        <f t="shared" si="34"/>
        <v>Sí</v>
      </c>
      <c r="AL18" s="64" t="str">
        <f t="shared" si="6"/>
        <v>Sí</v>
      </c>
      <c r="AM18" s="74" t="s">
        <v>384</v>
      </c>
      <c r="AN18" s="75" t="s">
        <v>383</v>
      </c>
    </row>
    <row r="19" spans="1:40" ht="14.25" customHeight="1">
      <c r="A19" s="62">
        <v>177</v>
      </c>
      <c r="B19" s="63" t="s">
        <v>271</v>
      </c>
      <c r="C19" s="63" t="s">
        <v>272</v>
      </c>
      <c r="D19" s="63" t="s">
        <v>48</v>
      </c>
      <c r="E19" s="64" t="s">
        <v>34</v>
      </c>
      <c r="F19" s="63"/>
      <c r="G19" s="63" t="s">
        <v>97</v>
      </c>
      <c r="H19" s="63" t="s">
        <v>36</v>
      </c>
      <c r="I19" s="63" t="s">
        <v>37</v>
      </c>
      <c r="J19" s="63" t="s">
        <v>80</v>
      </c>
      <c r="K19" s="63" t="s">
        <v>39</v>
      </c>
      <c r="L19" s="63" t="s">
        <v>273</v>
      </c>
      <c r="M19" s="64" t="str">
        <f t="shared" ref="M19:Q19" si="45">IF(Y19&gt;1,"X"," ")</f>
        <v>X</v>
      </c>
      <c r="N19" s="64" t="str">
        <f t="shared" si="45"/>
        <v>X</v>
      </c>
      <c r="O19" s="64" t="str">
        <f t="shared" si="45"/>
        <v>X</v>
      </c>
      <c r="P19" s="64" t="str">
        <f t="shared" si="45"/>
        <v>X</v>
      </c>
      <c r="Q19" s="64" t="str">
        <f t="shared" si="45"/>
        <v>X</v>
      </c>
      <c r="R19" s="64" t="str">
        <f t="shared" ref="R19:S19" si="46">IF(AE19&gt;1,"X"," ")</f>
        <v>X</v>
      </c>
      <c r="S19" s="64" t="str">
        <f t="shared" si="46"/>
        <v>X</v>
      </c>
      <c r="T19" s="64" t="str">
        <f t="shared" si="31"/>
        <v>X</v>
      </c>
      <c r="U19" s="64">
        <f t="shared" si="2"/>
        <v>8</v>
      </c>
      <c r="V19" s="65">
        <f t="shared" si="32"/>
        <v>1</v>
      </c>
      <c r="W19" s="64" t="str">
        <f t="shared" si="33"/>
        <v>Sí</v>
      </c>
      <c r="X19" s="66">
        <v>13.5</v>
      </c>
      <c r="Y19" s="66">
        <v>16</v>
      </c>
      <c r="Z19" s="66">
        <v>16.5</v>
      </c>
      <c r="AA19" s="66">
        <v>18</v>
      </c>
      <c r="AB19" s="66">
        <v>18</v>
      </c>
      <c r="AC19" s="66">
        <v>17</v>
      </c>
      <c r="AD19" s="67">
        <f t="shared" si="3"/>
        <v>17</v>
      </c>
      <c r="AE19" s="66">
        <v>17</v>
      </c>
      <c r="AF19" s="66">
        <v>17.5</v>
      </c>
      <c r="AG19" s="67">
        <f t="shared" si="4"/>
        <v>17.25</v>
      </c>
      <c r="AH19" s="66">
        <v>16.5</v>
      </c>
      <c r="AI19" s="66">
        <v>17</v>
      </c>
      <c r="AJ19" s="67">
        <f t="shared" si="5"/>
        <v>17.05</v>
      </c>
      <c r="AK19" s="64" t="str">
        <f t="shared" si="34"/>
        <v>Sí</v>
      </c>
      <c r="AL19" s="64" t="str">
        <f t="shared" si="6"/>
        <v>Sí</v>
      </c>
      <c r="AM19" s="74" t="s">
        <v>384</v>
      </c>
      <c r="AN19" s="75" t="s">
        <v>383</v>
      </c>
    </row>
    <row r="20" spans="1:40" ht="14.25" customHeight="1">
      <c r="A20" s="62">
        <v>51</v>
      </c>
      <c r="B20" s="63" t="s">
        <v>88</v>
      </c>
      <c r="C20" s="63" t="s">
        <v>89</v>
      </c>
      <c r="D20" s="63" t="s">
        <v>33</v>
      </c>
      <c r="E20" s="64" t="s">
        <v>34</v>
      </c>
      <c r="F20" s="63"/>
      <c r="G20" s="63" t="s">
        <v>79</v>
      </c>
      <c r="H20" s="63" t="s">
        <v>36</v>
      </c>
      <c r="I20" s="63" t="s">
        <v>37</v>
      </c>
      <c r="J20" s="63" t="s">
        <v>80</v>
      </c>
      <c r="K20" s="63" t="s">
        <v>39</v>
      </c>
      <c r="L20" s="63" t="s">
        <v>90</v>
      </c>
      <c r="M20" s="64" t="str">
        <f t="shared" ref="M20:Q20" si="47">IF(Y20&gt;1,"X"," ")</f>
        <v>X</v>
      </c>
      <c r="N20" s="64" t="str">
        <f t="shared" si="47"/>
        <v>X</v>
      </c>
      <c r="O20" s="64" t="str">
        <f t="shared" si="47"/>
        <v>X</v>
      </c>
      <c r="P20" s="64" t="str">
        <f t="shared" si="47"/>
        <v>X</v>
      </c>
      <c r="Q20" s="64" t="str">
        <f t="shared" si="47"/>
        <v>X</v>
      </c>
      <c r="R20" s="64" t="str">
        <f t="shared" ref="R20:S20" si="48">IF(AE20&gt;1,"X"," ")</f>
        <v>X</v>
      </c>
      <c r="S20" s="64" t="str">
        <f t="shared" si="48"/>
        <v>X</v>
      </c>
      <c r="T20" s="64" t="str">
        <f t="shared" si="31"/>
        <v>X</v>
      </c>
      <c r="U20" s="64">
        <f t="shared" si="2"/>
        <v>8</v>
      </c>
      <c r="V20" s="65">
        <f t="shared" si="32"/>
        <v>1</v>
      </c>
      <c r="W20" s="64" t="str">
        <f t="shared" si="33"/>
        <v>Sí</v>
      </c>
      <c r="X20" s="66">
        <v>17</v>
      </c>
      <c r="Y20" s="66">
        <v>16</v>
      </c>
      <c r="Z20" s="66">
        <v>17</v>
      </c>
      <c r="AA20" s="66">
        <v>18</v>
      </c>
      <c r="AB20" s="66">
        <v>16</v>
      </c>
      <c r="AC20" s="66">
        <v>19</v>
      </c>
      <c r="AD20" s="67">
        <f t="shared" si="3"/>
        <v>17.333333333333332</v>
      </c>
      <c r="AE20" s="66">
        <v>15</v>
      </c>
      <c r="AF20" s="66">
        <v>17</v>
      </c>
      <c r="AG20" s="67">
        <f t="shared" si="4"/>
        <v>16</v>
      </c>
      <c r="AH20" s="66">
        <v>18</v>
      </c>
      <c r="AI20" s="66">
        <v>17</v>
      </c>
      <c r="AJ20" s="67">
        <f t="shared" si="5"/>
        <v>16.866666666666667</v>
      </c>
      <c r="AK20" s="64" t="str">
        <f t="shared" si="34"/>
        <v>Sí</v>
      </c>
      <c r="AL20" s="64" t="str">
        <f t="shared" si="6"/>
        <v>Sí</v>
      </c>
      <c r="AM20" s="74" t="s">
        <v>384</v>
      </c>
      <c r="AN20" s="75" t="s">
        <v>383</v>
      </c>
    </row>
    <row r="21" spans="1:40" ht="14.25" customHeight="1">
      <c r="A21" s="76">
        <v>61</v>
      </c>
      <c r="B21" s="77" t="s">
        <v>95</v>
      </c>
      <c r="C21" s="77" t="s">
        <v>96</v>
      </c>
      <c r="D21" s="77" t="s">
        <v>33</v>
      </c>
      <c r="E21" s="78" t="s">
        <v>34</v>
      </c>
      <c r="F21" s="77"/>
      <c r="G21" s="77" t="s">
        <v>97</v>
      </c>
      <c r="H21" s="77" t="s">
        <v>36</v>
      </c>
      <c r="I21" s="77" t="s">
        <v>37</v>
      </c>
      <c r="J21" s="77" t="s">
        <v>80</v>
      </c>
      <c r="K21" s="77" t="s">
        <v>39</v>
      </c>
      <c r="L21" s="77" t="s">
        <v>98</v>
      </c>
      <c r="M21" s="78" t="str">
        <f t="shared" ref="M21:O21" si="49">IF(Y21&gt;1,"X"," ")</f>
        <v>X</v>
      </c>
      <c r="N21" s="78" t="str">
        <f t="shared" si="49"/>
        <v>X</v>
      </c>
      <c r="O21" s="78" t="str">
        <f t="shared" si="49"/>
        <v>X</v>
      </c>
      <c r="P21" s="78" t="s">
        <v>34</v>
      </c>
      <c r="Q21" s="78" t="str">
        <f>IF(AC21&gt;1,"X"," ")</f>
        <v>X</v>
      </c>
      <c r="R21" s="78" t="str">
        <f t="shared" ref="R21:S21" si="50">IF(AE21&gt;1,"X"," ")</f>
        <v>X</v>
      </c>
      <c r="S21" s="78" t="str">
        <f t="shared" si="50"/>
        <v>X</v>
      </c>
      <c r="T21" s="78" t="str">
        <f t="shared" si="31"/>
        <v>X</v>
      </c>
      <c r="U21" s="78">
        <f t="shared" si="2"/>
        <v>8</v>
      </c>
      <c r="V21" s="79">
        <f t="shared" si="32"/>
        <v>1</v>
      </c>
      <c r="W21" s="78" t="str">
        <f t="shared" si="33"/>
        <v>Sí</v>
      </c>
      <c r="X21" s="80">
        <v>14</v>
      </c>
      <c r="Y21" s="80">
        <v>18</v>
      </c>
      <c r="Z21" s="80">
        <v>18</v>
      </c>
      <c r="AA21" s="80">
        <v>20</v>
      </c>
      <c r="AB21" s="80">
        <v>0</v>
      </c>
      <c r="AC21" s="80">
        <v>18</v>
      </c>
      <c r="AD21" s="81">
        <f t="shared" si="3"/>
        <v>15.166666666666666</v>
      </c>
      <c r="AE21" s="80">
        <v>17</v>
      </c>
      <c r="AF21" s="80">
        <v>18</v>
      </c>
      <c r="AG21" s="81">
        <f t="shared" si="4"/>
        <v>17.5</v>
      </c>
      <c r="AH21" s="80">
        <v>17</v>
      </c>
      <c r="AI21" s="80">
        <v>17</v>
      </c>
      <c r="AJ21" s="81">
        <f t="shared" si="5"/>
        <v>16.733333333333334</v>
      </c>
      <c r="AK21" s="78" t="str">
        <f t="shared" si="34"/>
        <v>Sí</v>
      </c>
      <c r="AL21" s="78" t="str">
        <f t="shared" si="6"/>
        <v>Sí</v>
      </c>
      <c r="AM21" s="74" t="s">
        <v>384</v>
      </c>
      <c r="AN21" s="75" t="s">
        <v>383</v>
      </c>
    </row>
    <row r="22" spans="1:40" ht="14.25" customHeight="1">
      <c r="A22" s="62">
        <v>93</v>
      </c>
      <c r="B22" s="63" t="s">
        <v>146</v>
      </c>
      <c r="C22" s="63" t="s">
        <v>147</v>
      </c>
      <c r="D22" s="63" t="s">
        <v>33</v>
      </c>
      <c r="E22" s="64" t="s">
        <v>34</v>
      </c>
      <c r="F22" s="63"/>
      <c r="G22" s="63" t="s">
        <v>135</v>
      </c>
      <c r="H22" s="63" t="s">
        <v>36</v>
      </c>
      <c r="I22" s="63" t="s">
        <v>37</v>
      </c>
      <c r="J22" s="63" t="s">
        <v>80</v>
      </c>
      <c r="K22" s="63" t="s">
        <v>39</v>
      </c>
      <c r="L22" s="63" t="s">
        <v>148</v>
      </c>
      <c r="M22" s="64" t="str">
        <f t="shared" ref="M22:Q22" si="51">IF(Y22&gt;1,"X"," ")</f>
        <v>X</v>
      </c>
      <c r="N22" s="64" t="str">
        <f t="shared" si="51"/>
        <v>X</v>
      </c>
      <c r="O22" s="64" t="str">
        <f t="shared" si="51"/>
        <v>X</v>
      </c>
      <c r="P22" s="64" t="str">
        <f t="shared" si="51"/>
        <v>X</v>
      </c>
      <c r="Q22" s="64" t="str">
        <f t="shared" si="51"/>
        <v>X</v>
      </c>
      <c r="R22" s="64" t="str">
        <f t="shared" ref="R22:S22" si="52">IF(AE22&gt;1,"X"," ")</f>
        <v>X</v>
      </c>
      <c r="S22" s="64" t="str">
        <f t="shared" si="52"/>
        <v>X</v>
      </c>
      <c r="T22" s="64" t="str">
        <f t="shared" si="31"/>
        <v>X</v>
      </c>
      <c r="U22" s="64">
        <f t="shared" si="2"/>
        <v>8</v>
      </c>
      <c r="V22" s="65">
        <f t="shared" si="32"/>
        <v>1</v>
      </c>
      <c r="W22" s="64" t="str">
        <f t="shared" si="33"/>
        <v>Sí</v>
      </c>
      <c r="X22" s="66">
        <v>12.5</v>
      </c>
      <c r="Y22" s="66">
        <v>18</v>
      </c>
      <c r="Z22" s="66">
        <v>19</v>
      </c>
      <c r="AA22" s="66">
        <v>17</v>
      </c>
      <c r="AB22" s="66">
        <v>18</v>
      </c>
      <c r="AC22" s="66">
        <v>17</v>
      </c>
      <c r="AD22" s="67">
        <f t="shared" si="3"/>
        <v>17.666666666666668</v>
      </c>
      <c r="AE22" s="66">
        <v>19</v>
      </c>
      <c r="AF22" s="66">
        <v>16</v>
      </c>
      <c r="AG22" s="67">
        <f t="shared" si="4"/>
        <v>17.5</v>
      </c>
      <c r="AH22" s="66">
        <v>17</v>
      </c>
      <c r="AI22" s="66">
        <v>16</v>
      </c>
      <c r="AJ22" s="67">
        <f t="shared" si="5"/>
        <v>16.633333333333333</v>
      </c>
      <c r="AK22" s="64" t="str">
        <f t="shared" si="34"/>
        <v>Sí</v>
      </c>
      <c r="AL22" s="64" t="str">
        <f t="shared" si="6"/>
        <v>Sí</v>
      </c>
      <c r="AM22" s="74" t="s">
        <v>384</v>
      </c>
      <c r="AN22" s="75" t="s">
        <v>383</v>
      </c>
    </row>
    <row r="23" spans="1:40" ht="14.25" customHeight="1">
      <c r="A23" s="62">
        <v>196</v>
      </c>
      <c r="B23" s="63" t="s">
        <v>287</v>
      </c>
      <c r="C23" s="63" t="s">
        <v>288</v>
      </c>
      <c r="D23" s="63" t="s">
        <v>33</v>
      </c>
      <c r="E23" s="64" t="s">
        <v>34</v>
      </c>
      <c r="F23" s="63"/>
      <c r="G23" s="63" t="s">
        <v>97</v>
      </c>
      <c r="H23" s="63" t="s">
        <v>36</v>
      </c>
      <c r="I23" s="63" t="s">
        <v>37</v>
      </c>
      <c r="J23" s="63" t="s">
        <v>80</v>
      </c>
      <c r="K23" s="63" t="s">
        <v>39</v>
      </c>
      <c r="L23" s="63" t="s">
        <v>289</v>
      </c>
      <c r="M23" s="64" t="str">
        <f t="shared" ref="M23:Q23" si="53">IF(Y23&gt;1,"X"," ")</f>
        <v>X</v>
      </c>
      <c r="N23" s="64" t="str">
        <f t="shared" si="53"/>
        <v>X</v>
      </c>
      <c r="O23" s="64" t="str">
        <f t="shared" si="53"/>
        <v>X</v>
      </c>
      <c r="P23" s="64" t="str">
        <f t="shared" si="53"/>
        <v>X</v>
      </c>
      <c r="Q23" s="64" t="str">
        <f t="shared" si="53"/>
        <v>X</v>
      </c>
      <c r="R23" s="64" t="str">
        <f t="shared" ref="R23:S23" si="54">IF(AE23&gt;1,"X"," ")</f>
        <v>X</v>
      </c>
      <c r="S23" s="64" t="str">
        <f t="shared" si="54"/>
        <v>X</v>
      </c>
      <c r="T23" s="64" t="str">
        <f t="shared" si="31"/>
        <v>X</v>
      </c>
      <c r="U23" s="64">
        <f t="shared" si="2"/>
        <v>8</v>
      </c>
      <c r="V23" s="65">
        <f t="shared" si="32"/>
        <v>1</v>
      </c>
      <c r="W23" s="64" t="str">
        <f t="shared" si="33"/>
        <v>Sí</v>
      </c>
      <c r="X23" s="66">
        <v>11.5</v>
      </c>
      <c r="Y23" s="66">
        <v>15</v>
      </c>
      <c r="Z23" s="66">
        <v>15</v>
      </c>
      <c r="AA23" s="66">
        <v>18</v>
      </c>
      <c r="AB23" s="66">
        <v>16</v>
      </c>
      <c r="AC23" s="66">
        <v>15</v>
      </c>
      <c r="AD23" s="67">
        <f t="shared" si="3"/>
        <v>15.833333333333334</v>
      </c>
      <c r="AE23" s="66">
        <v>16</v>
      </c>
      <c r="AF23" s="66">
        <v>16</v>
      </c>
      <c r="AG23" s="67">
        <f t="shared" si="4"/>
        <v>16</v>
      </c>
      <c r="AH23" s="66">
        <v>16</v>
      </c>
      <c r="AI23" s="66">
        <v>17</v>
      </c>
      <c r="AJ23" s="67">
        <f t="shared" si="5"/>
        <v>16.566666666666666</v>
      </c>
      <c r="AK23" s="64" t="str">
        <f t="shared" si="34"/>
        <v>Sí</v>
      </c>
      <c r="AL23" s="64" t="str">
        <f t="shared" si="6"/>
        <v>Sí</v>
      </c>
      <c r="AM23" s="74" t="s">
        <v>384</v>
      </c>
      <c r="AN23" s="82" t="s">
        <v>385</v>
      </c>
    </row>
    <row r="24" spans="1:40" ht="14.25" customHeight="1">
      <c r="A24" s="62">
        <v>133</v>
      </c>
      <c r="B24" s="63" t="s">
        <v>206</v>
      </c>
      <c r="C24" s="63" t="s">
        <v>207</v>
      </c>
      <c r="D24" s="63" t="s">
        <v>48</v>
      </c>
      <c r="E24" s="64" t="s">
        <v>34</v>
      </c>
      <c r="F24" s="63"/>
      <c r="G24" s="63" t="s">
        <v>97</v>
      </c>
      <c r="H24" s="63" t="s">
        <v>36</v>
      </c>
      <c r="I24" s="63" t="s">
        <v>37</v>
      </c>
      <c r="J24" s="63" t="s">
        <v>80</v>
      </c>
      <c r="K24" s="63" t="s">
        <v>39</v>
      </c>
      <c r="L24" s="63" t="s">
        <v>208</v>
      </c>
      <c r="M24" s="64" t="str">
        <f t="shared" ref="M24:Q24" si="55">IF(Y24&gt;1,"X"," ")</f>
        <v>X</v>
      </c>
      <c r="N24" s="64" t="str">
        <f t="shared" si="55"/>
        <v>X</v>
      </c>
      <c r="O24" s="64" t="str">
        <f t="shared" si="55"/>
        <v>X</v>
      </c>
      <c r="P24" s="64" t="str">
        <f t="shared" si="55"/>
        <v>X</v>
      </c>
      <c r="Q24" s="64" t="str">
        <f t="shared" si="55"/>
        <v>X</v>
      </c>
      <c r="R24" s="64" t="str">
        <f t="shared" ref="R24:S24" si="56">IF(AE24&gt;1,"X"," ")</f>
        <v>X</v>
      </c>
      <c r="S24" s="64" t="str">
        <f t="shared" si="56"/>
        <v>X</v>
      </c>
      <c r="T24" s="64" t="str">
        <f t="shared" si="31"/>
        <v>X</v>
      </c>
      <c r="U24" s="64">
        <f t="shared" si="2"/>
        <v>8</v>
      </c>
      <c r="V24" s="65">
        <f t="shared" si="32"/>
        <v>1</v>
      </c>
      <c r="W24" s="64" t="str">
        <f t="shared" si="33"/>
        <v>Sí</v>
      </c>
      <c r="X24" s="66">
        <v>10.5</v>
      </c>
      <c r="Y24" s="66">
        <v>18</v>
      </c>
      <c r="Z24" s="66">
        <v>15</v>
      </c>
      <c r="AA24" s="66">
        <v>14</v>
      </c>
      <c r="AB24" s="66">
        <v>16</v>
      </c>
      <c r="AC24" s="66">
        <v>14</v>
      </c>
      <c r="AD24" s="67">
        <f t="shared" si="3"/>
        <v>15.5</v>
      </c>
      <c r="AE24" s="66">
        <v>17</v>
      </c>
      <c r="AF24" s="66">
        <v>15</v>
      </c>
      <c r="AG24" s="67">
        <f t="shared" si="4"/>
        <v>16</v>
      </c>
      <c r="AH24" s="66">
        <v>16</v>
      </c>
      <c r="AI24" s="66">
        <v>17</v>
      </c>
      <c r="AJ24" s="67">
        <f t="shared" si="5"/>
        <v>16.5</v>
      </c>
      <c r="AK24" s="64" t="str">
        <f t="shared" si="34"/>
        <v>Sí</v>
      </c>
      <c r="AL24" s="64" t="str">
        <f t="shared" si="6"/>
        <v>Sí</v>
      </c>
      <c r="AM24" s="74" t="s">
        <v>384</v>
      </c>
      <c r="AN24" s="82" t="s">
        <v>385</v>
      </c>
    </row>
    <row r="25" spans="1:40" ht="14.25" customHeight="1">
      <c r="A25" s="8"/>
      <c r="B25" s="69"/>
      <c r="C25" s="69"/>
      <c r="D25" s="69"/>
      <c r="E25" s="8"/>
      <c r="F25" s="8"/>
      <c r="G25" s="69"/>
      <c r="H25" s="69"/>
      <c r="I25" s="69"/>
      <c r="J25" s="69"/>
      <c r="K25" s="69"/>
      <c r="L25" s="69"/>
      <c r="M25" s="8"/>
      <c r="N25" s="8"/>
      <c r="O25" s="8"/>
      <c r="P25" s="8"/>
      <c r="Q25" s="8"/>
      <c r="R25" s="8"/>
      <c r="S25" s="8"/>
      <c r="T25" s="8"/>
      <c r="U25" s="8"/>
      <c r="V25" s="70"/>
      <c r="W25" s="8"/>
      <c r="X25" s="69"/>
      <c r="Y25" s="69"/>
      <c r="Z25" s="69"/>
      <c r="AA25" s="69"/>
      <c r="AB25" s="69"/>
      <c r="AC25" s="69"/>
      <c r="AD25" s="71"/>
      <c r="AE25" s="69"/>
      <c r="AF25" s="69"/>
      <c r="AG25" s="71"/>
      <c r="AH25" s="69"/>
      <c r="AI25" s="69"/>
      <c r="AJ25" s="71"/>
      <c r="AK25" s="8"/>
      <c r="AL25" s="8"/>
      <c r="AM25" s="8"/>
      <c r="AN25" s="8"/>
    </row>
    <row r="26" spans="1:40" ht="14.25" customHeight="1">
      <c r="A26" s="8"/>
      <c r="B26" s="69"/>
      <c r="C26" s="69"/>
      <c r="D26" s="69"/>
      <c r="E26" s="8"/>
      <c r="F26" s="8"/>
      <c r="G26" s="69"/>
      <c r="H26" s="69"/>
      <c r="I26" s="69"/>
      <c r="J26" s="69"/>
      <c r="K26" s="69"/>
      <c r="L26" s="69"/>
      <c r="M26" s="8"/>
      <c r="N26" s="8"/>
      <c r="O26" s="8"/>
      <c r="P26" s="8"/>
      <c r="Q26" s="8"/>
      <c r="R26" s="8"/>
      <c r="S26" s="8"/>
      <c r="T26" s="8"/>
      <c r="U26" s="8"/>
      <c r="V26" s="70"/>
      <c r="W26" s="8"/>
      <c r="X26" s="69"/>
      <c r="Y26" s="69"/>
      <c r="Z26" s="69"/>
      <c r="AA26" s="69"/>
      <c r="AB26" s="69"/>
      <c r="AC26" s="69"/>
      <c r="AD26" s="71"/>
      <c r="AE26" s="69"/>
      <c r="AF26" s="69"/>
      <c r="AG26" s="71"/>
      <c r="AH26" s="69"/>
      <c r="AI26" s="69"/>
      <c r="AJ26" s="71"/>
      <c r="AK26" s="8"/>
      <c r="AL26" s="8"/>
      <c r="AM26" s="8"/>
      <c r="AN26" s="8"/>
    </row>
    <row r="27" spans="1:40" ht="14.25" customHeight="1">
      <c r="A27" s="8"/>
      <c r="B27" s="69"/>
      <c r="C27" s="69"/>
      <c r="D27" s="69"/>
      <c r="E27" s="8"/>
      <c r="F27" s="8"/>
      <c r="G27" s="69"/>
      <c r="H27" s="69"/>
      <c r="I27" s="69"/>
      <c r="J27" s="69"/>
      <c r="K27" s="69"/>
      <c r="L27" s="69"/>
      <c r="M27" s="8"/>
      <c r="N27" s="8"/>
      <c r="O27" s="8"/>
      <c r="P27" s="8"/>
      <c r="Q27" s="8"/>
      <c r="R27" s="8"/>
      <c r="S27" s="8"/>
      <c r="T27" s="8"/>
      <c r="U27" s="8"/>
      <c r="V27" s="70"/>
      <c r="W27" s="8"/>
      <c r="X27" s="69"/>
      <c r="Y27" s="69"/>
      <c r="Z27" s="69"/>
      <c r="AA27" s="69"/>
      <c r="AB27" s="69"/>
      <c r="AC27" s="69"/>
      <c r="AD27" s="71"/>
      <c r="AE27" s="69"/>
      <c r="AF27" s="69"/>
      <c r="AG27" s="71"/>
      <c r="AH27" s="69"/>
      <c r="AI27" s="69"/>
      <c r="AJ27" s="71"/>
      <c r="AK27" s="8"/>
      <c r="AL27" s="8"/>
      <c r="AM27" s="8"/>
      <c r="AN27" s="8"/>
    </row>
    <row r="28" spans="1:40" ht="14.25" customHeight="1">
      <c r="A28" s="8"/>
      <c r="B28" s="69"/>
      <c r="C28" s="69"/>
      <c r="D28" s="69"/>
      <c r="E28" s="8"/>
      <c r="F28" s="8"/>
      <c r="G28" s="69"/>
      <c r="H28" s="69"/>
      <c r="I28" s="69"/>
      <c r="J28" s="69"/>
      <c r="K28" s="69"/>
      <c r="L28" s="69"/>
      <c r="M28" s="8"/>
      <c r="N28" s="8"/>
      <c r="O28" s="8"/>
      <c r="P28" s="8"/>
      <c r="Q28" s="8"/>
      <c r="R28" s="8"/>
      <c r="S28" s="8"/>
      <c r="T28" s="8"/>
      <c r="U28" s="8"/>
      <c r="V28" s="70"/>
      <c r="W28" s="8"/>
      <c r="X28" s="69"/>
      <c r="Y28" s="69"/>
      <c r="Z28" s="69"/>
      <c r="AA28" s="69"/>
      <c r="AB28" s="69"/>
      <c r="AC28" s="69"/>
      <c r="AD28" s="71"/>
      <c r="AE28" s="69"/>
      <c r="AF28" s="69"/>
      <c r="AG28" s="71"/>
      <c r="AH28" s="69"/>
      <c r="AI28" s="69"/>
      <c r="AJ28" s="71"/>
      <c r="AK28" s="8"/>
      <c r="AL28" s="8"/>
      <c r="AM28" s="8"/>
      <c r="AN28" s="8"/>
    </row>
    <row r="29" spans="1:40" ht="14.25" customHeight="1">
      <c r="A29" s="8"/>
      <c r="B29" s="69"/>
      <c r="C29" s="69"/>
      <c r="D29" s="69"/>
      <c r="E29" s="8"/>
      <c r="F29" s="8"/>
      <c r="G29" s="69"/>
      <c r="H29" s="69"/>
      <c r="I29" s="69"/>
      <c r="J29" s="69"/>
      <c r="K29" s="69"/>
      <c r="L29" s="69"/>
      <c r="M29" s="8"/>
      <c r="N29" s="8"/>
      <c r="O29" s="8"/>
      <c r="P29" s="8"/>
      <c r="Q29" s="8"/>
      <c r="R29" s="8"/>
      <c r="S29" s="8"/>
      <c r="T29" s="8"/>
      <c r="U29" s="8"/>
      <c r="V29" s="70"/>
      <c r="W29" s="8"/>
      <c r="X29" s="69"/>
      <c r="Y29" s="69"/>
      <c r="Z29" s="69"/>
      <c r="AA29" s="69"/>
      <c r="AB29" s="69"/>
      <c r="AC29" s="69"/>
      <c r="AD29" s="71"/>
      <c r="AE29" s="69"/>
      <c r="AF29" s="69"/>
      <c r="AG29" s="71"/>
      <c r="AH29" s="69"/>
      <c r="AI29" s="69"/>
      <c r="AJ29" s="71"/>
      <c r="AK29" s="8"/>
      <c r="AL29" s="8"/>
      <c r="AM29" s="8"/>
      <c r="AN29" s="8"/>
    </row>
    <row r="30" spans="1:40" ht="14.25" customHeight="1">
      <c r="A30" s="8"/>
      <c r="B30" s="69"/>
      <c r="C30" s="69"/>
      <c r="D30" s="69"/>
      <c r="E30" s="8"/>
      <c r="F30" s="8"/>
      <c r="G30" s="69"/>
      <c r="H30" s="69"/>
      <c r="I30" s="69"/>
      <c r="J30" s="69"/>
      <c r="K30" s="69"/>
      <c r="L30" s="69"/>
      <c r="M30" s="8"/>
      <c r="N30" s="8"/>
      <c r="O30" s="8"/>
      <c r="P30" s="8"/>
      <c r="Q30" s="8"/>
      <c r="R30" s="8"/>
      <c r="S30" s="8"/>
      <c r="T30" s="8"/>
      <c r="U30" s="8"/>
      <c r="V30" s="70"/>
      <c r="W30" s="8"/>
      <c r="X30" s="69"/>
      <c r="Y30" s="69"/>
      <c r="Z30" s="69"/>
      <c r="AA30" s="69"/>
      <c r="AB30" s="69"/>
      <c r="AC30" s="69"/>
      <c r="AD30" s="71"/>
      <c r="AE30" s="69"/>
      <c r="AF30" s="69"/>
      <c r="AG30" s="71"/>
      <c r="AH30" s="69"/>
      <c r="AI30" s="69"/>
      <c r="AJ30" s="71"/>
      <c r="AK30" s="8"/>
      <c r="AL30" s="8"/>
      <c r="AM30" s="8"/>
      <c r="AN30" s="8"/>
    </row>
    <row r="31" spans="1:40" ht="14.25" customHeight="1">
      <c r="A31" s="4">
        <v>50</v>
      </c>
      <c r="B31" s="5" t="s">
        <v>84</v>
      </c>
      <c r="C31" s="5" t="s">
        <v>85</v>
      </c>
      <c r="D31" s="5" t="s">
        <v>33</v>
      </c>
      <c r="E31" s="4" t="s">
        <v>34</v>
      </c>
      <c r="F31" s="4"/>
      <c r="G31" s="5" t="s">
        <v>86</v>
      </c>
      <c r="H31" s="5" t="s">
        <v>36</v>
      </c>
      <c r="I31" s="5" t="s">
        <v>37</v>
      </c>
      <c r="J31" s="5" t="s">
        <v>80</v>
      </c>
      <c r="K31" s="5" t="s">
        <v>39</v>
      </c>
      <c r="L31" s="5" t="s">
        <v>87</v>
      </c>
      <c r="M31" s="4" t="str">
        <f t="shared" ref="M31:Q31" si="57">IF(Y31&gt;1,"X"," ")</f>
        <v>X</v>
      </c>
      <c r="N31" s="4" t="str">
        <f t="shared" si="57"/>
        <v>X</v>
      </c>
      <c r="O31" s="4" t="str">
        <f t="shared" si="57"/>
        <v>X</v>
      </c>
      <c r="P31" s="4" t="str">
        <f t="shared" si="57"/>
        <v>X</v>
      </c>
      <c r="Q31" s="4" t="str">
        <f t="shared" si="57"/>
        <v>X</v>
      </c>
      <c r="R31" s="4" t="str">
        <f t="shared" ref="R31:S31" si="58">IF(AE31&gt;1,"X"," ")</f>
        <v>X</v>
      </c>
      <c r="S31" s="4" t="str">
        <f t="shared" si="58"/>
        <v>X</v>
      </c>
      <c r="T31" s="4" t="str">
        <f t="shared" ref="T31:T39" si="59">IF(AH31&gt;1,"X"," ")</f>
        <v>X</v>
      </c>
      <c r="U31" s="4">
        <f t="shared" ref="U31:U41" si="60">COUNTA(M31:T31)</f>
        <v>8</v>
      </c>
      <c r="V31" s="6">
        <f t="shared" ref="V31:V39" si="61">U31/8</f>
        <v>1</v>
      </c>
      <c r="W31" s="4" t="str">
        <f t="shared" ref="W31:W39" si="62">IF(V31&gt;75%,"Sí","No")</f>
        <v>Sí</v>
      </c>
      <c r="X31" s="5">
        <v>15</v>
      </c>
      <c r="Y31" s="5">
        <v>16</v>
      </c>
      <c r="Z31" s="5">
        <v>16</v>
      </c>
      <c r="AA31" s="5">
        <v>18.5</v>
      </c>
      <c r="AB31" s="5">
        <v>18</v>
      </c>
      <c r="AC31" s="5">
        <v>16</v>
      </c>
      <c r="AD31" s="7">
        <f t="shared" ref="AD31:AD41" si="63">AVERAGE(Y31:AC31,AH31)</f>
        <v>16.666666666666668</v>
      </c>
      <c r="AE31" s="5">
        <v>17.5</v>
      </c>
      <c r="AF31" s="5">
        <v>18.5</v>
      </c>
      <c r="AG31" s="7">
        <f t="shared" ref="AG31:AG41" si="64">AVERAGE(AE31:AF31)</f>
        <v>18</v>
      </c>
      <c r="AH31" s="5">
        <v>15.5</v>
      </c>
      <c r="AI31" s="5">
        <v>15.5</v>
      </c>
      <c r="AJ31" s="7">
        <f t="shared" ref="AJ31:AJ41" si="65">(AD31*0.2 + AG31*0.2+AI31*0.6)</f>
        <v>16.233333333333334</v>
      </c>
      <c r="AK31" s="4" t="str">
        <f t="shared" ref="AK31:AK39" si="66">IF(AJ31&gt;10,"Sí","No")</f>
        <v>Sí</v>
      </c>
      <c r="AL31" s="4" t="str">
        <f t="shared" ref="AL31:AL41" si="67">IF(AND(AK31="Sí",W31="Sí"),"Sí","No")</f>
        <v>Sí</v>
      </c>
      <c r="AM31" s="8"/>
      <c r="AN31" s="8"/>
    </row>
    <row r="32" spans="1:40" ht="14.25" customHeight="1">
      <c r="A32" s="4">
        <v>65</v>
      </c>
      <c r="B32" s="5" t="s">
        <v>102</v>
      </c>
      <c r="C32" s="5" t="s">
        <v>103</v>
      </c>
      <c r="D32" s="5" t="s">
        <v>48</v>
      </c>
      <c r="E32" s="4" t="s">
        <v>34</v>
      </c>
      <c r="F32" s="4"/>
      <c r="G32" s="5" t="s">
        <v>86</v>
      </c>
      <c r="H32" s="5" t="s">
        <v>36</v>
      </c>
      <c r="I32" s="5" t="s">
        <v>37</v>
      </c>
      <c r="J32" s="5" t="s">
        <v>80</v>
      </c>
      <c r="K32" s="5" t="s">
        <v>39</v>
      </c>
      <c r="L32" s="5" t="s">
        <v>104</v>
      </c>
      <c r="M32" s="4" t="str">
        <f t="shared" ref="M32:Q32" si="68">IF(Y32&gt;1,"X"," ")</f>
        <v>X</v>
      </c>
      <c r="N32" s="4" t="str">
        <f t="shared" si="68"/>
        <v>X</v>
      </c>
      <c r="O32" s="4" t="str">
        <f t="shared" si="68"/>
        <v>X</v>
      </c>
      <c r="P32" s="4" t="str">
        <f t="shared" si="68"/>
        <v>X</v>
      </c>
      <c r="Q32" s="4" t="str">
        <f t="shared" si="68"/>
        <v>X</v>
      </c>
      <c r="R32" s="4" t="str">
        <f t="shared" ref="R32:S32" si="69">IF(AE32&gt;1,"X"," ")</f>
        <v>X</v>
      </c>
      <c r="S32" s="4" t="str">
        <f t="shared" si="69"/>
        <v>X</v>
      </c>
      <c r="T32" s="4" t="str">
        <f t="shared" si="59"/>
        <v>X</v>
      </c>
      <c r="U32" s="4">
        <f t="shared" si="60"/>
        <v>8</v>
      </c>
      <c r="V32" s="6">
        <f t="shared" si="61"/>
        <v>1</v>
      </c>
      <c r="W32" s="4" t="str">
        <f t="shared" si="62"/>
        <v>Sí</v>
      </c>
      <c r="X32" s="5">
        <v>15.5</v>
      </c>
      <c r="Y32" s="5">
        <v>17</v>
      </c>
      <c r="Z32" s="5">
        <v>12</v>
      </c>
      <c r="AA32" s="5">
        <v>15</v>
      </c>
      <c r="AB32" s="5">
        <v>16</v>
      </c>
      <c r="AC32" s="5">
        <v>15</v>
      </c>
      <c r="AD32" s="7">
        <f t="shared" si="63"/>
        <v>14.833333333333334</v>
      </c>
      <c r="AE32" s="5">
        <v>17</v>
      </c>
      <c r="AF32" s="5">
        <v>13</v>
      </c>
      <c r="AG32" s="7">
        <f t="shared" si="64"/>
        <v>15</v>
      </c>
      <c r="AH32" s="5">
        <v>14</v>
      </c>
      <c r="AI32" s="5">
        <v>17</v>
      </c>
      <c r="AJ32" s="7">
        <f t="shared" si="65"/>
        <v>16.166666666666664</v>
      </c>
      <c r="AK32" s="4" t="str">
        <f t="shared" si="66"/>
        <v>Sí</v>
      </c>
      <c r="AL32" s="4" t="str">
        <f t="shared" si="67"/>
        <v>Sí</v>
      </c>
      <c r="AM32" s="8"/>
      <c r="AN32" s="8"/>
    </row>
    <row r="33" spans="1:40" ht="14.25" customHeight="1">
      <c r="A33" s="4">
        <v>66</v>
      </c>
      <c r="B33" s="5" t="s">
        <v>105</v>
      </c>
      <c r="C33" s="5" t="s">
        <v>106</v>
      </c>
      <c r="D33" s="5" t="s">
        <v>48</v>
      </c>
      <c r="E33" s="4" t="s">
        <v>34</v>
      </c>
      <c r="F33" s="4"/>
      <c r="G33" s="5" t="s">
        <v>86</v>
      </c>
      <c r="H33" s="5" t="s">
        <v>36</v>
      </c>
      <c r="I33" s="5" t="s">
        <v>37</v>
      </c>
      <c r="J33" s="5" t="s">
        <v>80</v>
      </c>
      <c r="K33" s="5" t="s">
        <v>39</v>
      </c>
      <c r="L33" s="5" t="s">
        <v>107</v>
      </c>
      <c r="M33" s="4" t="str">
        <f t="shared" ref="M33:Q33" si="70">IF(Y33&gt;1,"X"," ")</f>
        <v>X</v>
      </c>
      <c r="N33" s="4" t="str">
        <f t="shared" si="70"/>
        <v>X</v>
      </c>
      <c r="O33" s="4" t="str">
        <f t="shared" si="70"/>
        <v>X</v>
      </c>
      <c r="P33" s="4" t="str">
        <f t="shared" si="70"/>
        <v>X</v>
      </c>
      <c r="Q33" s="4" t="str">
        <f t="shared" si="70"/>
        <v>X</v>
      </c>
      <c r="R33" s="4" t="str">
        <f t="shared" ref="R33:S33" si="71">IF(AE33&gt;1,"X"," ")</f>
        <v>X</v>
      </c>
      <c r="S33" s="4" t="str">
        <f t="shared" si="71"/>
        <v>X</v>
      </c>
      <c r="T33" s="4" t="str">
        <f t="shared" si="59"/>
        <v>X</v>
      </c>
      <c r="U33" s="4">
        <f t="shared" si="60"/>
        <v>8</v>
      </c>
      <c r="V33" s="6">
        <f t="shared" si="61"/>
        <v>1</v>
      </c>
      <c r="W33" s="4" t="str">
        <f t="shared" si="62"/>
        <v>Sí</v>
      </c>
      <c r="X33" s="5">
        <v>15.5</v>
      </c>
      <c r="Y33" s="5">
        <v>19</v>
      </c>
      <c r="Z33" s="5">
        <v>20</v>
      </c>
      <c r="AA33" s="5">
        <v>18.5</v>
      </c>
      <c r="AB33" s="5">
        <v>13.5</v>
      </c>
      <c r="AC33" s="5">
        <v>18</v>
      </c>
      <c r="AD33" s="7">
        <f t="shared" si="63"/>
        <v>17.833333333333332</v>
      </c>
      <c r="AE33" s="5">
        <v>18</v>
      </c>
      <c r="AF33" s="5">
        <v>15</v>
      </c>
      <c r="AG33" s="7">
        <f t="shared" si="64"/>
        <v>16.5</v>
      </c>
      <c r="AH33" s="5">
        <v>18</v>
      </c>
      <c r="AI33" s="5">
        <v>16</v>
      </c>
      <c r="AJ33" s="7">
        <f t="shared" si="65"/>
        <v>16.466666666666669</v>
      </c>
      <c r="AK33" s="4" t="str">
        <f t="shared" si="66"/>
        <v>Sí</v>
      </c>
      <c r="AL33" s="4" t="str">
        <f t="shared" si="67"/>
        <v>Sí</v>
      </c>
      <c r="AM33" s="8"/>
      <c r="AN33" s="8"/>
    </row>
    <row r="34" spans="1:40" ht="14.25" customHeight="1">
      <c r="A34" s="4">
        <v>112</v>
      </c>
      <c r="B34" s="5" t="s">
        <v>176</v>
      </c>
      <c r="C34" s="5" t="s">
        <v>177</v>
      </c>
      <c r="D34" s="5" t="s">
        <v>33</v>
      </c>
      <c r="E34" s="4" t="s">
        <v>34</v>
      </c>
      <c r="F34" s="4"/>
      <c r="G34" s="5" t="s">
        <v>79</v>
      </c>
      <c r="H34" s="5" t="s">
        <v>36</v>
      </c>
      <c r="I34" s="5" t="s">
        <v>37</v>
      </c>
      <c r="J34" s="5" t="s">
        <v>80</v>
      </c>
      <c r="K34" s="5" t="s">
        <v>39</v>
      </c>
      <c r="L34" s="5" t="s">
        <v>178</v>
      </c>
      <c r="M34" s="4" t="str">
        <f t="shared" ref="M34:Q34" si="72">IF(Y34&gt;1,"X"," ")</f>
        <v>X</v>
      </c>
      <c r="N34" s="4" t="str">
        <f t="shared" si="72"/>
        <v>X</v>
      </c>
      <c r="O34" s="4" t="str">
        <f t="shared" si="72"/>
        <v>X</v>
      </c>
      <c r="P34" s="4" t="str">
        <f t="shared" si="72"/>
        <v>X</v>
      </c>
      <c r="Q34" s="4" t="str">
        <f t="shared" si="72"/>
        <v>X</v>
      </c>
      <c r="R34" s="4" t="str">
        <f t="shared" ref="R34:S34" si="73">IF(AE34&gt;1,"X"," ")</f>
        <v>X</v>
      </c>
      <c r="S34" s="4" t="str">
        <f t="shared" si="73"/>
        <v>X</v>
      </c>
      <c r="T34" s="4" t="str">
        <f t="shared" si="59"/>
        <v>X</v>
      </c>
      <c r="U34" s="4">
        <f t="shared" si="60"/>
        <v>8</v>
      </c>
      <c r="V34" s="6">
        <f t="shared" si="61"/>
        <v>1</v>
      </c>
      <c r="W34" s="4" t="str">
        <f t="shared" si="62"/>
        <v>Sí</v>
      </c>
      <c r="X34" s="5">
        <v>7.5</v>
      </c>
      <c r="Y34" s="5">
        <v>19</v>
      </c>
      <c r="Z34" s="5">
        <v>17</v>
      </c>
      <c r="AA34" s="5">
        <v>17</v>
      </c>
      <c r="AB34" s="5">
        <v>19</v>
      </c>
      <c r="AC34" s="5">
        <v>18</v>
      </c>
      <c r="AD34" s="7">
        <f t="shared" si="63"/>
        <v>17.666666666666668</v>
      </c>
      <c r="AE34" s="5">
        <v>17</v>
      </c>
      <c r="AF34" s="5">
        <v>18</v>
      </c>
      <c r="AG34" s="7">
        <f t="shared" si="64"/>
        <v>17.5</v>
      </c>
      <c r="AH34" s="5">
        <v>16</v>
      </c>
      <c r="AI34" s="5">
        <v>12</v>
      </c>
      <c r="AJ34" s="7">
        <f t="shared" si="65"/>
        <v>14.233333333333333</v>
      </c>
      <c r="AK34" s="4" t="str">
        <f t="shared" si="66"/>
        <v>Sí</v>
      </c>
      <c r="AL34" s="4" t="str">
        <f t="shared" si="67"/>
        <v>Sí</v>
      </c>
      <c r="AM34" s="8"/>
      <c r="AN34" s="8"/>
    </row>
    <row r="35" spans="1:40" ht="14.25" customHeight="1">
      <c r="A35" s="4">
        <v>121</v>
      </c>
      <c r="B35" s="5" t="s">
        <v>190</v>
      </c>
      <c r="C35" s="5" t="s">
        <v>191</v>
      </c>
      <c r="D35" s="5" t="s">
        <v>33</v>
      </c>
      <c r="E35" s="4" t="s">
        <v>34</v>
      </c>
      <c r="F35" s="4"/>
      <c r="G35" s="5" t="s">
        <v>97</v>
      </c>
      <c r="H35" s="5" t="s">
        <v>36</v>
      </c>
      <c r="I35" s="5" t="s">
        <v>37</v>
      </c>
      <c r="J35" s="5" t="s">
        <v>80</v>
      </c>
      <c r="K35" s="5" t="s">
        <v>39</v>
      </c>
      <c r="L35" s="5" t="s">
        <v>192</v>
      </c>
      <c r="M35" s="4" t="str">
        <f t="shared" ref="M35:Q35" si="74">IF(Y35&gt;1,"X"," ")</f>
        <v>X</v>
      </c>
      <c r="N35" s="4" t="str">
        <f t="shared" si="74"/>
        <v>X</v>
      </c>
      <c r="O35" s="4" t="str">
        <f t="shared" si="74"/>
        <v>X</v>
      </c>
      <c r="P35" s="4" t="str">
        <f t="shared" si="74"/>
        <v>X</v>
      </c>
      <c r="Q35" s="4" t="str">
        <f t="shared" si="74"/>
        <v>X</v>
      </c>
      <c r="R35" s="4" t="str">
        <f t="shared" ref="R35:S35" si="75">IF(AE35&gt;1,"X"," ")</f>
        <v>X</v>
      </c>
      <c r="S35" s="4" t="str">
        <f t="shared" si="75"/>
        <v>X</v>
      </c>
      <c r="T35" s="4" t="str">
        <f t="shared" si="59"/>
        <v>X</v>
      </c>
      <c r="U35" s="4">
        <f t="shared" si="60"/>
        <v>8</v>
      </c>
      <c r="V35" s="6">
        <f t="shared" si="61"/>
        <v>1</v>
      </c>
      <c r="W35" s="4" t="str">
        <f t="shared" si="62"/>
        <v>Sí</v>
      </c>
      <c r="X35" s="5">
        <v>17</v>
      </c>
      <c r="Y35" s="5">
        <v>11</v>
      </c>
      <c r="Z35" s="5">
        <v>10</v>
      </c>
      <c r="AA35" s="5">
        <v>13</v>
      </c>
      <c r="AB35" s="5">
        <v>12</v>
      </c>
      <c r="AC35" s="5">
        <v>15</v>
      </c>
      <c r="AD35" s="7">
        <f t="shared" si="63"/>
        <v>12.5</v>
      </c>
      <c r="AE35" s="5">
        <v>14</v>
      </c>
      <c r="AF35" s="5">
        <v>13</v>
      </c>
      <c r="AG35" s="7">
        <f t="shared" si="64"/>
        <v>13.5</v>
      </c>
      <c r="AH35" s="5">
        <v>14</v>
      </c>
      <c r="AI35" s="5">
        <v>18</v>
      </c>
      <c r="AJ35" s="7">
        <f t="shared" si="65"/>
        <v>16</v>
      </c>
      <c r="AK35" s="4" t="str">
        <f t="shared" si="66"/>
        <v>Sí</v>
      </c>
      <c r="AL35" s="4" t="str">
        <f t="shared" si="67"/>
        <v>Sí</v>
      </c>
      <c r="AM35" s="8"/>
      <c r="AN35" s="8"/>
    </row>
    <row r="36" spans="1:40" ht="14.25" customHeight="1">
      <c r="A36" s="4">
        <v>123</v>
      </c>
      <c r="B36" s="5" t="s">
        <v>196</v>
      </c>
      <c r="C36" s="5" t="s">
        <v>197</v>
      </c>
      <c r="D36" s="5" t="s">
        <v>33</v>
      </c>
      <c r="E36" s="4" t="s">
        <v>34</v>
      </c>
      <c r="F36" s="4"/>
      <c r="G36" s="5" t="s">
        <v>198</v>
      </c>
      <c r="H36" s="5" t="s">
        <v>36</v>
      </c>
      <c r="I36" s="5" t="s">
        <v>37</v>
      </c>
      <c r="J36" s="5" t="s">
        <v>80</v>
      </c>
      <c r="K36" s="5" t="s">
        <v>39</v>
      </c>
      <c r="L36" s="5" t="s">
        <v>199</v>
      </c>
      <c r="M36" s="4" t="str">
        <f t="shared" ref="M36:Q36" si="76">IF(Y36&gt;1,"X"," ")</f>
        <v>X</v>
      </c>
      <c r="N36" s="4" t="str">
        <f t="shared" si="76"/>
        <v>X</v>
      </c>
      <c r="O36" s="4" t="str">
        <f t="shared" si="76"/>
        <v>X</v>
      </c>
      <c r="P36" s="4" t="str">
        <f t="shared" si="76"/>
        <v>X</v>
      </c>
      <c r="Q36" s="4" t="str">
        <f t="shared" si="76"/>
        <v>X</v>
      </c>
      <c r="R36" s="4" t="str">
        <f t="shared" ref="R36:S36" si="77">IF(AE36&gt;1,"X"," ")</f>
        <v>X</v>
      </c>
      <c r="S36" s="4" t="str">
        <f t="shared" si="77"/>
        <v>X</v>
      </c>
      <c r="T36" s="4" t="str">
        <f t="shared" si="59"/>
        <v>X</v>
      </c>
      <c r="U36" s="4">
        <f t="shared" si="60"/>
        <v>8</v>
      </c>
      <c r="V36" s="6">
        <f t="shared" si="61"/>
        <v>1</v>
      </c>
      <c r="W36" s="4" t="str">
        <f t="shared" si="62"/>
        <v>Sí</v>
      </c>
      <c r="X36" s="5">
        <v>12.5</v>
      </c>
      <c r="Y36" s="5">
        <v>18</v>
      </c>
      <c r="Z36" s="5">
        <v>18</v>
      </c>
      <c r="AA36" s="5">
        <v>17</v>
      </c>
      <c r="AB36" s="5">
        <v>19</v>
      </c>
      <c r="AC36" s="5">
        <v>17</v>
      </c>
      <c r="AD36" s="7">
        <f t="shared" si="63"/>
        <v>17.666666666666668</v>
      </c>
      <c r="AE36" s="5">
        <v>18</v>
      </c>
      <c r="AF36" s="5">
        <v>18</v>
      </c>
      <c r="AG36" s="7">
        <f t="shared" si="64"/>
        <v>18</v>
      </c>
      <c r="AH36" s="5">
        <v>17</v>
      </c>
      <c r="AI36" s="5">
        <v>15.5</v>
      </c>
      <c r="AJ36" s="7">
        <f t="shared" si="65"/>
        <v>16.433333333333334</v>
      </c>
      <c r="AK36" s="4" t="str">
        <f t="shared" si="66"/>
        <v>Sí</v>
      </c>
      <c r="AL36" s="4" t="str">
        <f t="shared" si="67"/>
        <v>Sí</v>
      </c>
      <c r="AM36" s="8"/>
      <c r="AN36" s="8"/>
    </row>
    <row r="37" spans="1:40" ht="14.25" customHeight="1">
      <c r="A37" s="4">
        <v>128</v>
      </c>
      <c r="B37" s="5" t="s">
        <v>200</v>
      </c>
      <c r="C37" s="5" t="s">
        <v>201</v>
      </c>
      <c r="D37" s="5" t="s">
        <v>33</v>
      </c>
      <c r="E37" s="4" t="s">
        <v>34</v>
      </c>
      <c r="F37" s="4"/>
      <c r="G37" s="5" t="s">
        <v>135</v>
      </c>
      <c r="H37" s="5" t="s">
        <v>36</v>
      </c>
      <c r="I37" s="5" t="s">
        <v>37</v>
      </c>
      <c r="J37" s="5" t="s">
        <v>80</v>
      </c>
      <c r="K37" s="5" t="s">
        <v>39</v>
      </c>
      <c r="L37" s="5" t="s">
        <v>202</v>
      </c>
      <c r="M37" s="4" t="str">
        <f t="shared" ref="M37:Q37" si="78">IF(Y37&gt;1,"X"," ")</f>
        <v>X</v>
      </c>
      <c r="N37" s="4" t="str">
        <f t="shared" si="78"/>
        <v>X</v>
      </c>
      <c r="O37" s="4" t="str">
        <f t="shared" si="78"/>
        <v>X</v>
      </c>
      <c r="P37" s="4" t="str">
        <f t="shared" si="78"/>
        <v>X</v>
      </c>
      <c r="Q37" s="4" t="str">
        <f t="shared" si="78"/>
        <v>X</v>
      </c>
      <c r="R37" s="4" t="str">
        <f t="shared" ref="R37:S37" si="79">IF(AE37&gt;1,"X"," ")</f>
        <v>X</v>
      </c>
      <c r="S37" s="4" t="str">
        <f t="shared" si="79"/>
        <v>X</v>
      </c>
      <c r="T37" s="4" t="str">
        <f t="shared" si="59"/>
        <v>X</v>
      </c>
      <c r="U37" s="4">
        <f t="shared" si="60"/>
        <v>8</v>
      </c>
      <c r="V37" s="6">
        <f t="shared" si="61"/>
        <v>1</v>
      </c>
      <c r="W37" s="4" t="str">
        <f t="shared" si="62"/>
        <v>Sí</v>
      </c>
      <c r="X37" s="5">
        <v>13</v>
      </c>
      <c r="Y37" s="5">
        <v>16</v>
      </c>
      <c r="Z37" s="5">
        <v>17</v>
      </c>
      <c r="AA37" s="5">
        <v>17</v>
      </c>
      <c r="AB37" s="5">
        <v>18</v>
      </c>
      <c r="AC37" s="5">
        <v>19</v>
      </c>
      <c r="AD37" s="7">
        <f t="shared" si="63"/>
        <v>17.5</v>
      </c>
      <c r="AE37" s="5">
        <v>18</v>
      </c>
      <c r="AF37" s="5">
        <v>18</v>
      </c>
      <c r="AG37" s="7">
        <f t="shared" si="64"/>
        <v>18</v>
      </c>
      <c r="AH37" s="5">
        <v>18</v>
      </c>
      <c r="AI37" s="5">
        <v>13.5</v>
      </c>
      <c r="AJ37" s="7">
        <f t="shared" si="65"/>
        <v>15.2</v>
      </c>
      <c r="AK37" s="4" t="str">
        <f t="shared" si="66"/>
        <v>Sí</v>
      </c>
      <c r="AL37" s="4" t="str">
        <f t="shared" si="67"/>
        <v>Sí</v>
      </c>
      <c r="AM37" s="8"/>
      <c r="AN37" s="8"/>
    </row>
    <row r="38" spans="1:40" ht="14.25" customHeight="1">
      <c r="A38" s="4">
        <v>146</v>
      </c>
      <c r="B38" s="5" t="s">
        <v>229</v>
      </c>
      <c r="C38" s="5" t="s">
        <v>230</v>
      </c>
      <c r="D38" s="5" t="s">
        <v>48</v>
      </c>
      <c r="E38" s="4" t="s">
        <v>34</v>
      </c>
      <c r="F38" s="4"/>
      <c r="G38" s="5" t="s">
        <v>79</v>
      </c>
      <c r="H38" s="5" t="s">
        <v>36</v>
      </c>
      <c r="I38" s="5" t="s">
        <v>37</v>
      </c>
      <c r="J38" s="5" t="s">
        <v>80</v>
      </c>
      <c r="K38" s="5" t="s">
        <v>39</v>
      </c>
      <c r="L38" s="5" t="s">
        <v>231</v>
      </c>
      <c r="M38" s="4" t="str">
        <f t="shared" ref="M38:Q38" si="80">IF(Y38&gt;1,"X"," ")</f>
        <v>X</v>
      </c>
      <c r="N38" s="4" t="str">
        <f t="shared" si="80"/>
        <v>X</v>
      </c>
      <c r="O38" s="4" t="str">
        <f t="shared" si="80"/>
        <v>X</v>
      </c>
      <c r="P38" s="4" t="str">
        <f t="shared" si="80"/>
        <v>X</v>
      </c>
      <c r="Q38" s="4" t="str">
        <f t="shared" si="80"/>
        <v>X</v>
      </c>
      <c r="R38" s="4" t="str">
        <f t="shared" ref="R38:S38" si="81">IF(AE38&gt;1,"X"," ")</f>
        <v>X</v>
      </c>
      <c r="S38" s="4" t="str">
        <f t="shared" si="81"/>
        <v>X</v>
      </c>
      <c r="T38" s="4" t="str">
        <f t="shared" si="59"/>
        <v>X</v>
      </c>
      <c r="U38" s="4">
        <f t="shared" si="60"/>
        <v>8</v>
      </c>
      <c r="V38" s="6">
        <f t="shared" si="61"/>
        <v>1</v>
      </c>
      <c r="W38" s="4" t="str">
        <f t="shared" si="62"/>
        <v>Sí</v>
      </c>
      <c r="X38" s="5">
        <v>17</v>
      </c>
      <c r="Y38" s="5">
        <v>15</v>
      </c>
      <c r="Z38" s="5">
        <v>18</v>
      </c>
      <c r="AA38" s="5">
        <v>17</v>
      </c>
      <c r="AB38" s="5">
        <v>17</v>
      </c>
      <c r="AC38" s="5">
        <v>14.5</v>
      </c>
      <c r="AD38" s="7">
        <f t="shared" si="63"/>
        <v>16.416666666666668</v>
      </c>
      <c r="AE38" s="5">
        <v>17.5</v>
      </c>
      <c r="AF38" s="5">
        <v>18</v>
      </c>
      <c r="AG38" s="7">
        <f t="shared" si="64"/>
        <v>17.75</v>
      </c>
      <c r="AH38" s="5">
        <v>17</v>
      </c>
      <c r="AI38" s="5">
        <v>15.5</v>
      </c>
      <c r="AJ38" s="7">
        <f t="shared" si="65"/>
        <v>16.133333333333333</v>
      </c>
      <c r="AK38" s="4" t="str">
        <f t="shared" si="66"/>
        <v>Sí</v>
      </c>
      <c r="AL38" s="4" t="str">
        <f t="shared" si="67"/>
        <v>Sí</v>
      </c>
      <c r="AM38" s="8"/>
      <c r="AN38" s="8"/>
    </row>
    <row r="39" spans="1:40" ht="14.25" customHeight="1">
      <c r="A39" s="4">
        <v>163</v>
      </c>
      <c r="B39" s="5" t="s">
        <v>249</v>
      </c>
      <c r="C39" s="5" t="s">
        <v>250</v>
      </c>
      <c r="D39" s="5" t="s">
        <v>48</v>
      </c>
      <c r="E39" s="4" t="s">
        <v>34</v>
      </c>
      <c r="F39" s="4"/>
      <c r="G39" s="5" t="s">
        <v>97</v>
      </c>
      <c r="H39" s="5" t="s">
        <v>36</v>
      </c>
      <c r="I39" s="5" t="s">
        <v>37</v>
      </c>
      <c r="J39" s="5" t="s">
        <v>80</v>
      </c>
      <c r="K39" s="5" t="s">
        <v>39</v>
      </c>
      <c r="L39" s="5" t="s">
        <v>251</v>
      </c>
      <c r="M39" s="4" t="str">
        <f t="shared" ref="M39:N39" si="82">IF(Y39&gt;1,"X"," ")</f>
        <v>X</v>
      </c>
      <c r="N39" s="4" t="str">
        <f t="shared" si="82"/>
        <v>X</v>
      </c>
      <c r="O39" s="4"/>
      <c r="P39" s="4" t="str">
        <f t="shared" ref="P39:Q39" si="83">IF(AB39&gt;1,"X"," ")</f>
        <v>X</v>
      </c>
      <c r="Q39" s="4" t="str">
        <f t="shared" si="83"/>
        <v>X</v>
      </c>
      <c r="R39" s="4" t="str">
        <f t="shared" ref="R39:S39" si="84">IF(AE39&gt;1,"X"," ")</f>
        <v>X</v>
      </c>
      <c r="S39" s="4" t="str">
        <f t="shared" si="84"/>
        <v>X</v>
      </c>
      <c r="T39" s="4" t="str">
        <f t="shared" si="59"/>
        <v>X</v>
      </c>
      <c r="U39" s="4">
        <f t="shared" si="60"/>
        <v>7</v>
      </c>
      <c r="V39" s="6">
        <f t="shared" si="61"/>
        <v>0.875</v>
      </c>
      <c r="W39" s="4" t="str">
        <f t="shared" si="62"/>
        <v>Sí</v>
      </c>
      <c r="X39" s="5">
        <v>13</v>
      </c>
      <c r="Y39" s="5">
        <v>15</v>
      </c>
      <c r="Z39" s="5">
        <v>16</v>
      </c>
      <c r="AA39" s="5">
        <v>0</v>
      </c>
      <c r="AB39" s="5">
        <v>13</v>
      </c>
      <c r="AC39" s="5">
        <v>17</v>
      </c>
      <c r="AD39" s="7">
        <f t="shared" si="63"/>
        <v>12.666666666666666</v>
      </c>
      <c r="AE39" s="5">
        <v>18</v>
      </c>
      <c r="AF39" s="5">
        <v>16</v>
      </c>
      <c r="AG39" s="7">
        <f t="shared" si="64"/>
        <v>17</v>
      </c>
      <c r="AH39" s="5">
        <v>15</v>
      </c>
      <c r="AI39" s="5">
        <v>16</v>
      </c>
      <c r="AJ39" s="7">
        <f t="shared" si="65"/>
        <v>15.533333333333333</v>
      </c>
      <c r="AK39" s="4" t="str">
        <f t="shared" si="66"/>
        <v>Sí</v>
      </c>
      <c r="AL39" s="4" t="str">
        <f t="shared" si="67"/>
        <v>Sí</v>
      </c>
      <c r="AM39" s="8"/>
      <c r="AN39" s="8"/>
    </row>
    <row r="40" spans="1:40" ht="14.25" customHeight="1">
      <c r="A40" s="62">
        <v>221</v>
      </c>
      <c r="B40" s="63" t="s">
        <v>324</v>
      </c>
      <c r="C40" s="63" t="s">
        <v>325</v>
      </c>
      <c r="D40" s="63" t="s">
        <v>33</v>
      </c>
      <c r="E40" s="64" t="s">
        <v>34</v>
      </c>
      <c r="F40" s="63"/>
      <c r="G40" s="63" t="s">
        <v>97</v>
      </c>
      <c r="H40" s="63" t="s">
        <v>36</v>
      </c>
      <c r="I40" s="63" t="s">
        <v>37</v>
      </c>
      <c r="J40" s="63" t="s">
        <v>80</v>
      </c>
      <c r="K40" s="63" t="s">
        <v>63</v>
      </c>
      <c r="L40" s="63" t="s">
        <v>326</v>
      </c>
      <c r="M40" s="64" t="str">
        <f t="shared" ref="M40:Q40" si="85">IF(Y40&gt;1,"X"," ")</f>
        <v>X</v>
      </c>
      <c r="N40" s="64" t="str">
        <f t="shared" si="85"/>
        <v>X</v>
      </c>
      <c r="O40" s="64" t="str">
        <f t="shared" si="85"/>
        <v>X</v>
      </c>
      <c r="P40" s="64" t="str">
        <f t="shared" si="85"/>
        <v>X</v>
      </c>
      <c r="Q40" s="64" t="str">
        <f t="shared" si="85"/>
        <v>X</v>
      </c>
      <c r="R40" s="64" t="str">
        <f t="shared" ref="R40:S40" si="86">IF(AE40&gt;1,"X"," ")</f>
        <v>X</v>
      </c>
      <c r="S40" s="64" t="str">
        <f t="shared" si="86"/>
        <v>X</v>
      </c>
      <c r="T40" s="64" t="str">
        <f>IF(AH40&gt;1,"X"," ")</f>
        <v>X</v>
      </c>
      <c r="U40" s="64">
        <f t="shared" si="60"/>
        <v>8</v>
      </c>
      <c r="V40" s="65">
        <f>U40/8</f>
        <v>1</v>
      </c>
      <c r="W40" s="64" t="str">
        <f>IF(V40&gt;75%,"Sí","No")</f>
        <v>Sí</v>
      </c>
      <c r="X40" s="66">
        <v>9</v>
      </c>
      <c r="Y40" s="66">
        <v>15</v>
      </c>
      <c r="Z40" s="66">
        <v>14</v>
      </c>
      <c r="AA40" s="66">
        <v>16</v>
      </c>
      <c r="AB40" s="66">
        <v>15</v>
      </c>
      <c r="AC40" s="66">
        <v>15</v>
      </c>
      <c r="AD40" s="67">
        <f t="shared" si="63"/>
        <v>13.833333333333334</v>
      </c>
      <c r="AE40" s="66">
        <v>15</v>
      </c>
      <c r="AF40" s="66">
        <v>16</v>
      </c>
      <c r="AG40" s="67">
        <f t="shared" si="64"/>
        <v>15.5</v>
      </c>
      <c r="AH40" s="66">
        <v>8</v>
      </c>
      <c r="AI40" s="66">
        <v>8.5</v>
      </c>
      <c r="AJ40" s="67">
        <f t="shared" si="65"/>
        <v>10.966666666666667</v>
      </c>
      <c r="AK40" s="64" t="str">
        <f>IF(AJ40&gt;10,"Sí","No")</f>
        <v>Sí</v>
      </c>
      <c r="AL40" s="64" t="str">
        <f t="shared" si="67"/>
        <v>Sí</v>
      </c>
      <c r="AM40" s="83"/>
      <c r="AN40" s="83"/>
    </row>
    <row r="41" spans="1:40" ht="14.25" customHeight="1">
      <c r="A41" s="4">
        <v>253</v>
      </c>
      <c r="B41" s="5" t="s">
        <v>351</v>
      </c>
      <c r="C41" s="5" t="s">
        <v>352</v>
      </c>
      <c r="D41" s="5" t="s">
        <v>48</v>
      </c>
      <c r="E41" s="4" t="s">
        <v>34</v>
      </c>
      <c r="F41" s="4"/>
      <c r="G41" s="5" t="s">
        <v>174</v>
      </c>
      <c r="H41" s="5" t="s">
        <v>36</v>
      </c>
      <c r="I41" s="5" t="s">
        <v>37</v>
      </c>
      <c r="J41" s="5" t="s">
        <v>80</v>
      </c>
      <c r="K41" s="5" t="s">
        <v>39</v>
      </c>
      <c r="L41" s="5" t="s">
        <v>353</v>
      </c>
      <c r="M41" s="4" t="str">
        <f t="shared" ref="M41:Q41" si="87">IF(Y41&gt;1,"X"," ")</f>
        <v>X</v>
      </c>
      <c r="N41" s="4" t="str">
        <f t="shared" si="87"/>
        <v>X</v>
      </c>
      <c r="O41" s="4" t="str">
        <f t="shared" si="87"/>
        <v>X</v>
      </c>
      <c r="P41" s="4" t="str">
        <f t="shared" si="87"/>
        <v>X</v>
      </c>
      <c r="Q41" s="4" t="str">
        <f t="shared" si="87"/>
        <v>X</v>
      </c>
      <c r="R41" s="4" t="str">
        <f t="shared" ref="R41:S41" si="88">IF(AE41&gt;1,"X"," ")</f>
        <v>X</v>
      </c>
      <c r="S41" s="4" t="str">
        <f t="shared" si="88"/>
        <v>X</v>
      </c>
      <c r="T41" s="4" t="str">
        <f>IF(AH41&gt;1,"X"," ")</f>
        <v>X</v>
      </c>
      <c r="U41" s="4">
        <f t="shared" si="60"/>
        <v>8</v>
      </c>
      <c r="V41" s="6">
        <f>U41/8</f>
        <v>1</v>
      </c>
      <c r="W41" s="4" t="str">
        <f>IF(V41&gt;75%,"Sí","No")</f>
        <v>Sí</v>
      </c>
      <c r="X41" s="5">
        <v>6.5</v>
      </c>
      <c r="Y41" s="5">
        <v>17</v>
      </c>
      <c r="Z41" s="5">
        <v>16</v>
      </c>
      <c r="AA41" s="5">
        <v>17</v>
      </c>
      <c r="AB41" s="5">
        <v>18</v>
      </c>
      <c r="AC41" s="5">
        <v>16</v>
      </c>
      <c r="AD41" s="7">
        <f t="shared" si="63"/>
        <v>17</v>
      </c>
      <c r="AE41" s="5">
        <v>16</v>
      </c>
      <c r="AF41" s="5">
        <v>18</v>
      </c>
      <c r="AG41" s="7">
        <f t="shared" si="64"/>
        <v>17</v>
      </c>
      <c r="AH41" s="5">
        <v>18</v>
      </c>
      <c r="AI41" s="5">
        <v>10.5</v>
      </c>
      <c r="AJ41" s="7">
        <f t="shared" si="65"/>
        <v>13.100000000000001</v>
      </c>
      <c r="AK41" s="4" t="str">
        <f>IF(AJ41&gt;10,"Sí","No")</f>
        <v>Sí</v>
      </c>
      <c r="AL41" s="4" t="str">
        <f t="shared" si="67"/>
        <v>Sí</v>
      </c>
      <c r="AM41" s="8"/>
      <c r="AN41" s="8"/>
    </row>
    <row r="42" spans="1:40" ht="14.25" customHeight="1"/>
    <row r="43" spans="1:40" ht="14.25" customHeight="1"/>
    <row r="44" spans="1:40" ht="14.25" customHeight="1"/>
    <row r="45" spans="1:40" ht="14.25" customHeight="1"/>
    <row r="46" spans="1:40" ht="14.25" customHeight="1"/>
    <row r="47" spans="1:40" ht="14.25" customHeight="1"/>
    <row r="48" spans="1:4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</sheetData>
  <mergeCells count="21">
    <mergeCell ref="AK1:AK2"/>
    <mergeCell ref="AL1:AL2"/>
    <mergeCell ref="AM1:AM2"/>
    <mergeCell ref="AN1:AN2"/>
    <mergeCell ref="I1:I2"/>
    <mergeCell ref="J1:J2"/>
    <mergeCell ref="K1:K2"/>
    <mergeCell ref="L1:L2"/>
    <mergeCell ref="M1:V1"/>
    <mergeCell ref="W1:W2"/>
    <mergeCell ref="X1:X2"/>
    <mergeCell ref="G1:G2"/>
    <mergeCell ref="H1:H2"/>
    <mergeCell ref="Y1:AH1"/>
    <mergeCell ref="AI1:AI2"/>
    <mergeCell ref="AJ1:AJ2"/>
    <mergeCell ref="A1:A2"/>
    <mergeCell ref="B1:B2"/>
    <mergeCell ref="C1:C2"/>
    <mergeCell ref="D1:D2"/>
    <mergeCell ref="E1:F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N22"/>
  <sheetViews>
    <sheetView workbookViewId="0"/>
  </sheetViews>
  <sheetFormatPr baseColWidth="10" defaultColWidth="14.42578125" defaultRowHeight="15" customHeight="1"/>
  <cols>
    <col min="2" max="2" width="34.42578125" customWidth="1"/>
    <col min="7" max="7" width="46.7109375" customWidth="1"/>
    <col min="39" max="39" width="38.85546875" customWidth="1"/>
  </cols>
  <sheetData>
    <row r="1" spans="1:40">
      <c r="A1" s="10" t="s">
        <v>0</v>
      </c>
      <c r="B1" s="84" t="s">
        <v>1</v>
      </c>
      <c r="C1" s="84" t="s">
        <v>2</v>
      </c>
      <c r="D1" s="85" t="s">
        <v>3</v>
      </c>
      <c r="E1" s="85" t="s">
        <v>19</v>
      </c>
      <c r="F1" s="85" t="s">
        <v>20</v>
      </c>
      <c r="G1" s="85" t="s">
        <v>5</v>
      </c>
      <c r="H1" s="85" t="s">
        <v>6</v>
      </c>
      <c r="I1" s="85" t="s">
        <v>7</v>
      </c>
      <c r="J1" s="85" t="s">
        <v>8</v>
      </c>
      <c r="K1" s="85" t="s">
        <v>9</v>
      </c>
      <c r="L1" s="85" t="s">
        <v>10</v>
      </c>
      <c r="M1" s="86">
        <v>45230</v>
      </c>
      <c r="N1" s="86">
        <v>45233</v>
      </c>
      <c r="O1" s="86">
        <v>45237</v>
      </c>
      <c r="P1" s="86">
        <v>45240</v>
      </c>
      <c r="Q1" s="86">
        <v>45244</v>
      </c>
      <c r="R1" s="86">
        <v>45247</v>
      </c>
      <c r="S1" s="86">
        <v>45251</v>
      </c>
      <c r="T1" s="86">
        <v>45254</v>
      </c>
      <c r="U1" s="84" t="s">
        <v>21</v>
      </c>
      <c r="V1" s="84" t="s">
        <v>22</v>
      </c>
      <c r="W1" s="85" t="s">
        <v>12</v>
      </c>
      <c r="X1" s="85" t="s">
        <v>13</v>
      </c>
      <c r="Y1" s="85" t="s">
        <v>23</v>
      </c>
      <c r="Z1" s="85" t="s">
        <v>24</v>
      </c>
      <c r="AA1" s="85" t="s">
        <v>25</v>
      </c>
      <c r="AB1" s="85" t="s">
        <v>26</v>
      </c>
      <c r="AC1" s="85" t="s">
        <v>27</v>
      </c>
      <c r="AD1" s="85" t="s">
        <v>28</v>
      </c>
      <c r="AE1" s="85" t="s">
        <v>29</v>
      </c>
      <c r="AF1" s="85" t="s">
        <v>30</v>
      </c>
      <c r="AG1" s="85" t="s">
        <v>31</v>
      </c>
      <c r="AH1" s="85" t="s">
        <v>32</v>
      </c>
      <c r="AI1" s="85" t="s">
        <v>445</v>
      </c>
      <c r="AJ1" s="85" t="s">
        <v>16</v>
      </c>
      <c r="AK1" s="85" t="s">
        <v>17</v>
      </c>
      <c r="AL1" s="87" t="s">
        <v>18</v>
      </c>
      <c r="AM1" s="72" t="s">
        <v>382</v>
      </c>
      <c r="AN1" s="73" t="s">
        <v>381</v>
      </c>
    </row>
    <row r="2" spans="1:40">
      <c r="A2" s="88">
        <v>231</v>
      </c>
      <c r="B2" s="89" t="s">
        <v>338</v>
      </c>
      <c r="C2" s="90">
        <v>70666801</v>
      </c>
      <c r="D2" s="89" t="s">
        <v>33</v>
      </c>
      <c r="E2" s="74" t="s">
        <v>34</v>
      </c>
      <c r="F2" s="91"/>
      <c r="G2" s="89" t="s">
        <v>112</v>
      </c>
      <c r="H2" s="89" t="s">
        <v>36</v>
      </c>
      <c r="I2" s="89" t="s">
        <v>37</v>
      </c>
      <c r="J2" s="89" t="s">
        <v>113</v>
      </c>
      <c r="K2" s="89" t="s">
        <v>39</v>
      </c>
      <c r="L2" s="89" t="s">
        <v>339</v>
      </c>
      <c r="M2" s="74" t="s">
        <v>34</v>
      </c>
      <c r="N2" s="74" t="s">
        <v>34</v>
      </c>
      <c r="O2" s="74" t="s">
        <v>34</v>
      </c>
      <c r="P2" s="74" t="s">
        <v>34</v>
      </c>
      <c r="Q2" s="74" t="s">
        <v>34</v>
      </c>
      <c r="R2" s="74" t="s">
        <v>34</v>
      </c>
      <c r="S2" s="74" t="s">
        <v>34</v>
      </c>
      <c r="T2" s="74" t="s">
        <v>34</v>
      </c>
      <c r="U2" s="74">
        <v>8</v>
      </c>
      <c r="V2" s="92">
        <v>1</v>
      </c>
      <c r="W2" s="74" t="s">
        <v>386</v>
      </c>
      <c r="X2" s="90">
        <v>15.5</v>
      </c>
      <c r="Y2" s="90">
        <v>20</v>
      </c>
      <c r="Z2" s="90">
        <v>19</v>
      </c>
      <c r="AA2" s="90">
        <v>18</v>
      </c>
      <c r="AB2" s="90">
        <v>19</v>
      </c>
      <c r="AC2" s="90">
        <v>18</v>
      </c>
      <c r="AD2" s="90">
        <v>19</v>
      </c>
      <c r="AE2" s="90">
        <v>17</v>
      </c>
      <c r="AF2" s="90">
        <v>18</v>
      </c>
      <c r="AG2" s="90">
        <v>17.5</v>
      </c>
      <c r="AH2" s="90">
        <v>20</v>
      </c>
      <c r="AI2" s="90">
        <v>17</v>
      </c>
      <c r="AJ2" s="90">
        <v>17.5</v>
      </c>
      <c r="AK2" s="74" t="s">
        <v>386</v>
      </c>
      <c r="AL2" s="74" t="s">
        <v>386</v>
      </c>
      <c r="AM2" s="93" t="s">
        <v>437</v>
      </c>
      <c r="AN2" s="94" t="s">
        <v>383</v>
      </c>
    </row>
    <row r="3" spans="1:40">
      <c r="A3" s="88">
        <v>105</v>
      </c>
      <c r="B3" s="89" t="s">
        <v>164</v>
      </c>
      <c r="C3" s="90">
        <v>72371264</v>
      </c>
      <c r="D3" s="89" t="s">
        <v>48</v>
      </c>
      <c r="E3" s="74" t="s">
        <v>34</v>
      </c>
      <c r="F3" s="91"/>
      <c r="G3" s="89" t="s">
        <v>165</v>
      </c>
      <c r="H3" s="89" t="s">
        <v>36</v>
      </c>
      <c r="I3" s="89" t="s">
        <v>37</v>
      </c>
      <c r="J3" s="89" t="s">
        <v>113</v>
      </c>
      <c r="K3" s="89" t="s">
        <v>39</v>
      </c>
      <c r="L3" s="89" t="s">
        <v>166</v>
      </c>
      <c r="M3" s="74" t="s">
        <v>34</v>
      </c>
      <c r="N3" s="74" t="s">
        <v>34</v>
      </c>
      <c r="O3" s="74" t="s">
        <v>34</v>
      </c>
      <c r="P3" s="74" t="s">
        <v>34</v>
      </c>
      <c r="Q3" s="74" t="s">
        <v>34</v>
      </c>
      <c r="R3" s="74" t="s">
        <v>34</v>
      </c>
      <c r="S3" s="74" t="s">
        <v>34</v>
      </c>
      <c r="T3" s="74" t="s">
        <v>34</v>
      </c>
      <c r="U3" s="74">
        <v>8</v>
      </c>
      <c r="V3" s="92">
        <v>1</v>
      </c>
      <c r="W3" s="74" t="s">
        <v>386</v>
      </c>
      <c r="X3" s="90">
        <v>13.5</v>
      </c>
      <c r="Y3" s="90">
        <v>19</v>
      </c>
      <c r="Z3" s="90">
        <v>16</v>
      </c>
      <c r="AA3" s="90">
        <v>18</v>
      </c>
      <c r="AB3" s="90">
        <v>19</v>
      </c>
      <c r="AC3" s="90">
        <v>18</v>
      </c>
      <c r="AD3" s="90">
        <v>18</v>
      </c>
      <c r="AE3" s="90">
        <v>17</v>
      </c>
      <c r="AF3" s="90">
        <v>17</v>
      </c>
      <c r="AG3" s="90">
        <v>17</v>
      </c>
      <c r="AH3" s="90">
        <v>18</v>
      </c>
      <c r="AI3" s="90">
        <v>17</v>
      </c>
      <c r="AJ3" s="90">
        <v>17.2</v>
      </c>
      <c r="AK3" s="74" t="s">
        <v>386</v>
      </c>
      <c r="AL3" s="74" t="s">
        <v>386</v>
      </c>
      <c r="AM3" s="74" t="s">
        <v>438</v>
      </c>
      <c r="AN3" s="95" t="s">
        <v>383</v>
      </c>
    </row>
    <row r="4" spans="1:40">
      <c r="A4" s="88">
        <v>148</v>
      </c>
      <c r="B4" s="89" t="s">
        <v>232</v>
      </c>
      <c r="C4" s="90">
        <v>70273192</v>
      </c>
      <c r="D4" s="89" t="s">
        <v>33</v>
      </c>
      <c r="E4" s="74" t="s">
        <v>34</v>
      </c>
      <c r="F4" s="91"/>
      <c r="G4" s="89" t="s">
        <v>112</v>
      </c>
      <c r="H4" s="89" t="s">
        <v>36</v>
      </c>
      <c r="I4" s="89" t="s">
        <v>37</v>
      </c>
      <c r="J4" s="89" t="s">
        <v>113</v>
      </c>
      <c r="K4" s="89" t="s">
        <v>39</v>
      </c>
      <c r="L4" s="89" t="s">
        <v>233</v>
      </c>
      <c r="M4" s="74" t="s">
        <v>34</v>
      </c>
      <c r="N4" s="74" t="s">
        <v>34</v>
      </c>
      <c r="O4" s="74" t="s">
        <v>34</v>
      </c>
      <c r="P4" s="74" t="s">
        <v>34</v>
      </c>
      <c r="Q4" s="74" t="s">
        <v>34</v>
      </c>
      <c r="R4" s="74" t="s">
        <v>34</v>
      </c>
      <c r="S4" s="74" t="s">
        <v>34</v>
      </c>
      <c r="T4" s="74" t="s">
        <v>34</v>
      </c>
      <c r="U4" s="74">
        <v>8</v>
      </c>
      <c r="V4" s="92">
        <v>1</v>
      </c>
      <c r="W4" s="74" t="s">
        <v>386</v>
      </c>
      <c r="X4" s="90">
        <v>16</v>
      </c>
      <c r="Y4" s="90">
        <v>19</v>
      </c>
      <c r="Z4" s="90">
        <v>17</v>
      </c>
      <c r="AA4" s="90">
        <v>19</v>
      </c>
      <c r="AB4" s="90">
        <v>20</v>
      </c>
      <c r="AC4" s="90">
        <v>20</v>
      </c>
      <c r="AD4" s="90">
        <v>18.829999999999998</v>
      </c>
      <c r="AE4" s="90">
        <v>20</v>
      </c>
      <c r="AF4" s="90">
        <v>18</v>
      </c>
      <c r="AG4" s="90">
        <v>19</v>
      </c>
      <c r="AH4" s="90">
        <v>18</v>
      </c>
      <c r="AI4" s="90">
        <v>16</v>
      </c>
      <c r="AJ4" s="90">
        <v>17.170000000000002</v>
      </c>
      <c r="AK4" s="74" t="s">
        <v>386</v>
      </c>
      <c r="AL4" s="74" t="s">
        <v>386</v>
      </c>
      <c r="AM4" s="74" t="s">
        <v>439</v>
      </c>
      <c r="AN4" s="95" t="s">
        <v>383</v>
      </c>
    </row>
    <row r="5" spans="1:40">
      <c r="A5" s="88">
        <v>169</v>
      </c>
      <c r="B5" s="89" t="s">
        <v>260</v>
      </c>
      <c r="C5" s="90">
        <v>73476837</v>
      </c>
      <c r="D5" s="89" t="s">
        <v>33</v>
      </c>
      <c r="E5" s="74" t="s">
        <v>34</v>
      </c>
      <c r="F5" s="91"/>
      <c r="G5" s="89" t="s">
        <v>223</v>
      </c>
      <c r="H5" s="89" t="s">
        <v>36</v>
      </c>
      <c r="I5" s="89" t="s">
        <v>37</v>
      </c>
      <c r="J5" s="89" t="s">
        <v>113</v>
      </c>
      <c r="K5" s="89" t="s">
        <v>39</v>
      </c>
      <c r="L5" s="89" t="s">
        <v>261</v>
      </c>
      <c r="M5" s="74" t="s">
        <v>34</v>
      </c>
      <c r="N5" s="74" t="s">
        <v>34</v>
      </c>
      <c r="O5" s="74" t="s">
        <v>34</v>
      </c>
      <c r="P5" s="74" t="s">
        <v>34</v>
      </c>
      <c r="Q5" s="74" t="s">
        <v>34</v>
      </c>
      <c r="R5" s="74" t="s">
        <v>34</v>
      </c>
      <c r="S5" s="74" t="s">
        <v>34</v>
      </c>
      <c r="T5" s="74" t="s">
        <v>34</v>
      </c>
      <c r="U5" s="74">
        <v>8</v>
      </c>
      <c r="V5" s="92">
        <v>1</v>
      </c>
      <c r="W5" s="74" t="s">
        <v>386</v>
      </c>
      <c r="X5" s="90">
        <v>15</v>
      </c>
      <c r="Y5" s="90">
        <v>18</v>
      </c>
      <c r="Z5" s="90">
        <v>18</v>
      </c>
      <c r="AA5" s="90">
        <v>16</v>
      </c>
      <c r="AB5" s="90">
        <v>18</v>
      </c>
      <c r="AC5" s="90">
        <v>17</v>
      </c>
      <c r="AD5" s="90">
        <v>17.329999999999998</v>
      </c>
      <c r="AE5" s="90">
        <v>19</v>
      </c>
      <c r="AF5" s="90">
        <v>15</v>
      </c>
      <c r="AG5" s="90">
        <v>17</v>
      </c>
      <c r="AH5" s="90">
        <v>17</v>
      </c>
      <c r="AI5" s="90">
        <v>17</v>
      </c>
      <c r="AJ5" s="90">
        <v>17.07</v>
      </c>
      <c r="AK5" s="74" t="s">
        <v>386</v>
      </c>
      <c r="AL5" s="74" t="s">
        <v>386</v>
      </c>
      <c r="AM5" s="74" t="s">
        <v>384</v>
      </c>
      <c r="AN5" s="95" t="s">
        <v>383</v>
      </c>
    </row>
    <row r="6" spans="1:40">
      <c r="A6" s="88">
        <v>224</v>
      </c>
      <c r="B6" s="89" t="s">
        <v>330</v>
      </c>
      <c r="C6" s="90">
        <v>73982433</v>
      </c>
      <c r="D6" s="89" t="s">
        <v>33</v>
      </c>
      <c r="E6" s="74" t="s">
        <v>34</v>
      </c>
      <c r="F6" s="91"/>
      <c r="G6" s="89" t="s">
        <v>112</v>
      </c>
      <c r="H6" s="89" t="s">
        <v>36</v>
      </c>
      <c r="I6" s="89" t="s">
        <v>37</v>
      </c>
      <c r="J6" s="89" t="s">
        <v>113</v>
      </c>
      <c r="K6" s="89" t="s">
        <v>39</v>
      </c>
      <c r="L6" s="89" t="s">
        <v>331</v>
      </c>
      <c r="M6" s="74" t="s">
        <v>34</v>
      </c>
      <c r="N6" s="74" t="s">
        <v>34</v>
      </c>
      <c r="O6" s="74" t="s">
        <v>34</v>
      </c>
      <c r="P6" s="74" t="s">
        <v>34</v>
      </c>
      <c r="Q6" s="74" t="s">
        <v>34</v>
      </c>
      <c r="R6" s="74" t="s">
        <v>34</v>
      </c>
      <c r="S6" s="74" t="s">
        <v>34</v>
      </c>
      <c r="T6" s="74" t="s">
        <v>34</v>
      </c>
      <c r="U6" s="74">
        <v>8</v>
      </c>
      <c r="V6" s="92">
        <v>1</v>
      </c>
      <c r="W6" s="74" t="s">
        <v>386</v>
      </c>
      <c r="X6" s="90">
        <v>18.5</v>
      </c>
      <c r="Y6" s="90">
        <v>16</v>
      </c>
      <c r="Z6" s="90">
        <v>17</v>
      </c>
      <c r="AA6" s="90">
        <v>16</v>
      </c>
      <c r="AB6" s="90">
        <v>15</v>
      </c>
      <c r="AC6" s="90">
        <v>18</v>
      </c>
      <c r="AD6" s="90">
        <v>16.329999999999998</v>
      </c>
      <c r="AE6" s="90">
        <v>17</v>
      </c>
      <c r="AF6" s="90">
        <v>16</v>
      </c>
      <c r="AG6" s="90">
        <v>16.5</v>
      </c>
      <c r="AH6" s="90">
        <v>16</v>
      </c>
      <c r="AI6" s="90">
        <v>17.5</v>
      </c>
      <c r="AJ6" s="90">
        <v>17.07</v>
      </c>
      <c r="AK6" s="74" t="s">
        <v>386</v>
      </c>
      <c r="AL6" s="74" t="s">
        <v>386</v>
      </c>
      <c r="AM6" s="74" t="s">
        <v>439</v>
      </c>
      <c r="AN6" s="95" t="s">
        <v>383</v>
      </c>
    </row>
    <row r="7" spans="1:40">
      <c r="A7" s="88">
        <v>162</v>
      </c>
      <c r="B7" s="89" t="s">
        <v>247</v>
      </c>
      <c r="C7" s="90">
        <v>72515760</v>
      </c>
      <c r="D7" s="89" t="s">
        <v>48</v>
      </c>
      <c r="E7" s="74" t="s">
        <v>34</v>
      </c>
      <c r="F7" s="91"/>
      <c r="G7" s="89" t="s">
        <v>115</v>
      </c>
      <c r="H7" s="89" t="s">
        <v>36</v>
      </c>
      <c r="I7" s="89" t="s">
        <v>37</v>
      </c>
      <c r="J7" s="89" t="s">
        <v>113</v>
      </c>
      <c r="K7" s="89" t="s">
        <v>39</v>
      </c>
      <c r="L7" s="89" t="s">
        <v>248</v>
      </c>
      <c r="M7" s="74" t="s">
        <v>34</v>
      </c>
      <c r="N7" s="74" t="s">
        <v>34</v>
      </c>
      <c r="O7" s="74" t="s">
        <v>34</v>
      </c>
      <c r="P7" s="74" t="s">
        <v>34</v>
      </c>
      <c r="Q7" s="74" t="s">
        <v>34</v>
      </c>
      <c r="R7" s="74" t="s">
        <v>34</v>
      </c>
      <c r="S7" s="74" t="s">
        <v>34</v>
      </c>
      <c r="T7" s="74" t="s">
        <v>34</v>
      </c>
      <c r="U7" s="74">
        <v>8</v>
      </c>
      <c r="V7" s="92">
        <v>1</v>
      </c>
      <c r="W7" s="74" t="s">
        <v>386</v>
      </c>
      <c r="X7" s="90">
        <v>12.5</v>
      </c>
      <c r="Y7" s="90">
        <v>16</v>
      </c>
      <c r="Z7" s="90">
        <v>17</v>
      </c>
      <c r="AA7" s="90">
        <v>18</v>
      </c>
      <c r="AB7" s="90">
        <v>16</v>
      </c>
      <c r="AC7" s="90">
        <v>17</v>
      </c>
      <c r="AD7" s="90">
        <v>17</v>
      </c>
      <c r="AE7" s="90">
        <v>17</v>
      </c>
      <c r="AF7" s="90">
        <v>16</v>
      </c>
      <c r="AG7" s="90">
        <v>16.5</v>
      </c>
      <c r="AH7" s="90">
        <v>18</v>
      </c>
      <c r="AI7" s="90">
        <v>17</v>
      </c>
      <c r="AJ7" s="90">
        <v>16.899999999999999</v>
      </c>
      <c r="AK7" s="74" t="s">
        <v>386</v>
      </c>
      <c r="AL7" s="74" t="s">
        <v>386</v>
      </c>
      <c r="AM7" s="74" t="s">
        <v>440</v>
      </c>
      <c r="AN7" s="95" t="s">
        <v>383</v>
      </c>
    </row>
    <row r="8" spans="1:40">
      <c r="A8" s="88">
        <v>144</v>
      </c>
      <c r="B8" s="89" t="s">
        <v>222</v>
      </c>
      <c r="C8" s="90">
        <v>76636911</v>
      </c>
      <c r="D8" s="89" t="s">
        <v>33</v>
      </c>
      <c r="E8" s="74" t="s">
        <v>34</v>
      </c>
      <c r="F8" s="91"/>
      <c r="G8" s="89" t="s">
        <v>223</v>
      </c>
      <c r="H8" s="89" t="s">
        <v>36</v>
      </c>
      <c r="I8" s="89" t="s">
        <v>37</v>
      </c>
      <c r="J8" s="89" t="s">
        <v>113</v>
      </c>
      <c r="K8" s="89" t="s">
        <v>224</v>
      </c>
      <c r="L8" s="89" t="s">
        <v>225</v>
      </c>
      <c r="M8" s="74" t="s">
        <v>34</v>
      </c>
      <c r="N8" s="74" t="s">
        <v>34</v>
      </c>
      <c r="O8" s="74" t="s">
        <v>34</v>
      </c>
      <c r="P8" s="74" t="s">
        <v>34</v>
      </c>
      <c r="Q8" s="74" t="s">
        <v>34</v>
      </c>
      <c r="R8" s="74" t="s">
        <v>34</v>
      </c>
      <c r="S8" s="74" t="s">
        <v>34</v>
      </c>
      <c r="T8" s="74" t="s">
        <v>34</v>
      </c>
      <c r="U8" s="74">
        <v>8</v>
      </c>
      <c r="V8" s="92">
        <v>1</v>
      </c>
      <c r="W8" s="74" t="s">
        <v>386</v>
      </c>
      <c r="X8" s="90">
        <v>15</v>
      </c>
      <c r="Y8" s="90">
        <v>20</v>
      </c>
      <c r="Z8" s="90">
        <v>20</v>
      </c>
      <c r="AA8" s="90">
        <v>17</v>
      </c>
      <c r="AB8" s="90">
        <v>17</v>
      </c>
      <c r="AC8" s="90">
        <v>18</v>
      </c>
      <c r="AD8" s="90">
        <v>18.329999999999998</v>
      </c>
      <c r="AE8" s="90">
        <v>17</v>
      </c>
      <c r="AF8" s="90">
        <v>18</v>
      </c>
      <c r="AG8" s="90">
        <v>17.5</v>
      </c>
      <c r="AH8" s="90">
        <v>18</v>
      </c>
      <c r="AI8" s="90">
        <v>16</v>
      </c>
      <c r="AJ8" s="90">
        <v>16.77</v>
      </c>
      <c r="AK8" s="74" t="s">
        <v>386</v>
      </c>
      <c r="AL8" s="74" t="s">
        <v>386</v>
      </c>
      <c r="AM8" s="74" t="s">
        <v>384</v>
      </c>
      <c r="AN8" s="95" t="s">
        <v>383</v>
      </c>
    </row>
    <row r="9" spans="1:40">
      <c r="A9" s="88">
        <v>157</v>
      </c>
      <c r="B9" s="89" t="s">
        <v>242</v>
      </c>
      <c r="C9" s="90">
        <v>71928692</v>
      </c>
      <c r="D9" s="89" t="s">
        <v>33</v>
      </c>
      <c r="E9" s="74" t="s">
        <v>34</v>
      </c>
      <c r="F9" s="91"/>
      <c r="G9" s="89" t="s">
        <v>112</v>
      </c>
      <c r="H9" s="89" t="s">
        <v>36</v>
      </c>
      <c r="I9" s="89" t="s">
        <v>37</v>
      </c>
      <c r="J9" s="89" t="s">
        <v>113</v>
      </c>
      <c r="K9" s="89" t="s">
        <v>39</v>
      </c>
      <c r="L9" s="89" t="s">
        <v>243</v>
      </c>
      <c r="M9" s="74" t="s">
        <v>34</v>
      </c>
      <c r="N9" s="74" t="s">
        <v>34</v>
      </c>
      <c r="O9" s="74" t="s">
        <v>34</v>
      </c>
      <c r="P9" s="74" t="s">
        <v>34</v>
      </c>
      <c r="Q9" s="74" t="s">
        <v>34</v>
      </c>
      <c r="R9" s="74" t="s">
        <v>34</v>
      </c>
      <c r="S9" s="74" t="s">
        <v>34</v>
      </c>
      <c r="T9" s="74" t="s">
        <v>34</v>
      </c>
      <c r="U9" s="74">
        <v>8</v>
      </c>
      <c r="V9" s="92">
        <v>1</v>
      </c>
      <c r="W9" s="74" t="s">
        <v>386</v>
      </c>
      <c r="X9" s="90">
        <v>12.5</v>
      </c>
      <c r="Y9" s="90">
        <v>18</v>
      </c>
      <c r="Z9" s="90">
        <v>17</v>
      </c>
      <c r="AA9" s="90">
        <v>20</v>
      </c>
      <c r="AB9" s="90">
        <v>19</v>
      </c>
      <c r="AC9" s="90">
        <v>18</v>
      </c>
      <c r="AD9" s="90">
        <v>18.170000000000002</v>
      </c>
      <c r="AE9" s="90">
        <v>18</v>
      </c>
      <c r="AF9" s="90">
        <v>19</v>
      </c>
      <c r="AG9" s="90">
        <v>18.5</v>
      </c>
      <c r="AH9" s="90">
        <v>17</v>
      </c>
      <c r="AI9" s="90">
        <v>14</v>
      </c>
      <c r="AJ9" s="90">
        <v>15.73</v>
      </c>
      <c r="AK9" s="74" t="s">
        <v>386</v>
      </c>
      <c r="AL9" s="74" t="s">
        <v>386</v>
      </c>
      <c r="AM9" s="74" t="s">
        <v>438</v>
      </c>
      <c r="AN9" s="95" t="s">
        <v>383</v>
      </c>
    </row>
    <row r="10" spans="1:40">
      <c r="A10" s="88">
        <v>268</v>
      </c>
      <c r="B10" s="89" t="s">
        <v>362</v>
      </c>
      <c r="C10" s="90">
        <v>77921318</v>
      </c>
      <c r="D10" s="89" t="s">
        <v>33</v>
      </c>
      <c r="E10" s="74" t="s">
        <v>34</v>
      </c>
      <c r="F10" s="91"/>
      <c r="G10" s="89" t="s">
        <v>223</v>
      </c>
      <c r="H10" s="89" t="s">
        <v>36</v>
      </c>
      <c r="I10" s="89" t="s">
        <v>37</v>
      </c>
      <c r="J10" s="89" t="s">
        <v>113</v>
      </c>
      <c r="K10" s="89" t="s">
        <v>39</v>
      </c>
      <c r="L10" s="89" t="s">
        <v>363</v>
      </c>
      <c r="M10" s="74" t="s">
        <v>34</v>
      </c>
      <c r="N10" s="74" t="s">
        <v>34</v>
      </c>
      <c r="O10" s="74" t="s">
        <v>34</v>
      </c>
      <c r="P10" s="74" t="s">
        <v>34</v>
      </c>
      <c r="Q10" s="74" t="s">
        <v>34</v>
      </c>
      <c r="R10" s="74" t="s">
        <v>34</v>
      </c>
      <c r="S10" s="74" t="s">
        <v>34</v>
      </c>
      <c r="T10" s="74" t="s">
        <v>34</v>
      </c>
      <c r="U10" s="74">
        <v>8</v>
      </c>
      <c r="V10" s="92">
        <v>1</v>
      </c>
      <c r="W10" s="74" t="s">
        <v>386</v>
      </c>
      <c r="X10" s="90">
        <v>12.5</v>
      </c>
      <c r="Y10" s="90">
        <v>15</v>
      </c>
      <c r="Z10" s="90">
        <v>13</v>
      </c>
      <c r="AA10" s="90">
        <v>15</v>
      </c>
      <c r="AB10" s="90">
        <v>13</v>
      </c>
      <c r="AC10" s="90">
        <v>13</v>
      </c>
      <c r="AD10" s="90">
        <v>14</v>
      </c>
      <c r="AE10" s="90">
        <v>16</v>
      </c>
      <c r="AF10" s="90">
        <v>15</v>
      </c>
      <c r="AG10" s="90">
        <v>15.5</v>
      </c>
      <c r="AH10" s="90">
        <v>15</v>
      </c>
      <c r="AI10" s="90">
        <v>16</v>
      </c>
      <c r="AJ10" s="90">
        <v>15.5</v>
      </c>
      <c r="AK10" s="74" t="s">
        <v>386</v>
      </c>
      <c r="AL10" s="74" t="s">
        <v>386</v>
      </c>
      <c r="AM10" s="74" t="s">
        <v>384</v>
      </c>
      <c r="AN10" s="95" t="s">
        <v>383</v>
      </c>
    </row>
    <row r="11" spans="1:40">
      <c r="A11" s="88">
        <v>180</v>
      </c>
      <c r="B11" s="89" t="s">
        <v>274</v>
      </c>
      <c r="C11" s="90">
        <v>44204981</v>
      </c>
      <c r="D11" s="89" t="s">
        <v>48</v>
      </c>
      <c r="E11" s="91"/>
      <c r="F11" s="74" t="s">
        <v>34</v>
      </c>
      <c r="G11" s="89" t="s">
        <v>112</v>
      </c>
      <c r="H11" s="89" t="s">
        <v>36</v>
      </c>
      <c r="I11" s="89" t="s">
        <v>37</v>
      </c>
      <c r="J11" s="89" t="s">
        <v>113</v>
      </c>
      <c r="K11" s="89" t="s">
        <v>39</v>
      </c>
      <c r="L11" s="89" t="s">
        <v>275</v>
      </c>
      <c r="M11" s="74" t="s">
        <v>34</v>
      </c>
      <c r="N11" s="74" t="s">
        <v>34</v>
      </c>
      <c r="O11" s="74" t="s">
        <v>34</v>
      </c>
      <c r="P11" s="74" t="s">
        <v>34</v>
      </c>
      <c r="Q11" s="74" t="s">
        <v>34</v>
      </c>
      <c r="R11" s="74" t="s">
        <v>34</v>
      </c>
      <c r="S11" s="74" t="s">
        <v>34</v>
      </c>
      <c r="T11" s="74" t="s">
        <v>34</v>
      </c>
      <c r="U11" s="74">
        <v>8</v>
      </c>
      <c r="V11" s="92">
        <v>1</v>
      </c>
      <c r="W11" s="74" t="s">
        <v>386</v>
      </c>
      <c r="X11" s="90">
        <v>11</v>
      </c>
      <c r="Y11" s="90">
        <v>18</v>
      </c>
      <c r="Z11" s="90">
        <v>17</v>
      </c>
      <c r="AA11" s="90">
        <v>16</v>
      </c>
      <c r="AB11" s="90">
        <v>15</v>
      </c>
      <c r="AC11" s="90">
        <v>17</v>
      </c>
      <c r="AD11" s="90">
        <v>16.670000000000002</v>
      </c>
      <c r="AE11" s="90">
        <v>18</v>
      </c>
      <c r="AF11" s="90">
        <v>17</v>
      </c>
      <c r="AG11" s="90">
        <v>17.5</v>
      </c>
      <c r="AH11" s="90">
        <v>17</v>
      </c>
      <c r="AI11" s="90">
        <v>14</v>
      </c>
      <c r="AJ11" s="90">
        <v>15.23</v>
      </c>
      <c r="AK11" s="74" t="s">
        <v>386</v>
      </c>
      <c r="AL11" s="74" t="s">
        <v>386</v>
      </c>
      <c r="AM11" s="74" t="s">
        <v>438</v>
      </c>
      <c r="AN11" s="95" t="s">
        <v>383</v>
      </c>
    </row>
    <row r="12" spans="1:40">
      <c r="A12" s="88">
        <v>171</v>
      </c>
      <c r="B12" s="89" t="s">
        <v>262</v>
      </c>
      <c r="C12" s="90">
        <v>73266358</v>
      </c>
      <c r="D12" s="89" t="s">
        <v>48</v>
      </c>
      <c r="E12" s="74" t="s">
        <v>34</v>
      </c>
      <c r="F12" s="91"/>
      <c r="G12" s="89" t="s">
        <v>112</v>
      </c>
      <c r="H12" s="89" t="s">
        <v>36</v>
      </c>
      <c r="I12" s="89" t="s">
        <v>37</v>
      </c>
      <c r="J12" s="89" t="s">
        <v>113</v>
      </c>
      <c r="K12" s="89" t="s">
        <v>39</v>
      </c>
      <c r="L12" s="89" t="s">
        <v>263</v>
      </c>
      <c r="M12" s="74" t="s">
        <v>34</v>
      </c>
      <c r="N12" s="74" t="s">
        <v>34</v>
      </c>
      <c r="O12" s="74" t="s">
        <v>34</v>
      </c>
      <c r="P12" s="74" t="s">
        <v>34</v>
      </c>
      <c r="Q12" s="74" t="s">
        <v>34</v>
      </c>
      <c r="R12" s="74" t="s">
        <v>34</v>
      </c>
      <c r="S12" s="74" t="s">
        <v>34</v>
      </c>
      <c r="T12" s="74" t="s">
        <v>34</v>
      </c>
      <c r="U12" s="74">
        <v>8</v>
      </c>
      <c r="V12" s="92">
        <v>1</v>
      </c>
      <c r="W12" s="74" t="s">
        <v>386</v>
      </c>
      <c r="X12" s="90">
        <v>8.5</v>
      </c>
      <c r="Y12" s="90">
        <v>11.5</v>
      </c>
      <c r="Z12" s="90">
        <v>12</v>
      </c>
      <c r="AA12" s="90">
        <v>14.5</v>
      </c>
      <c r="AB12" s="90">
        <v>13.5</v>
      </c>
      <c r="AC12" s="90">
        <v>12</v>
      </c>
      <c r="AD12" s="90">
        <v>13.75</v>
      </c>
      <c r="AE12" s="90">
        <v>17.5</v>
      </c>
      <c r="AF12" s="90">
        <v>13</v>
      </c>
      <c r="AG12" s="90">
        <v>15.25</v>
      </c>
      <c r="AH12" s="90">
        <v>19</v>
      </c>
      <c r="AI12" s="90">
        <v>15.5</v>
      </c>
      <c r="AJ12" s="90">
        <v>15.1</v>
      </c>
      <c r="AK12" s="74" t="s">
        <v>386</v>
      </c>
      <c r="AL12" s="74" t="s">
        <v>386</v>
      </c>
      <c r="AM12" s="74" t="s">
        <v>438</v>
      </c>
      <c r="AN12" s="95" t="s">
        <v>383</v>
      </c>
    </row>
    <row r="13" spans="1:40">
      <c r="A13" s="88">
        <v>141</v>
      </c>
      <c r="B13" s="89" t="s">
        <v>217</v>
      </c>
      <c r="C13" s="90">
        <v>73006596</v>
      </c>
      <c r="D13" s="89" t="s">
        <v>33</v>
      </c>
      <c r="E13" s="74" t="s">
        <v>34</v>
      </c>
      <c r="F13" s="91"/>
      <c r="G13" s="89" t="s">
        <v>112</v>
      </c>
      <c r="H13" s="89" t="s">
        <v>36</v>
      </c>
      <c r="I13" s="89" t="s">
        <v>37</v>
      </c>
      <c r="J13" s="89" t="s">
        <v>113</v>
      </c>
      <c r="K13" s="89" t="s">
        <v>39</v>
      </c>
      <c r="L13" s="89" t="s">
        <v>218</v>
      </c>
      <c r="M13" s="74" t="s">
        <v>34</v>
      </c>
      <c r="N13" s="74" t="s">
        <v>34</v>
      </c>
      <c r="O13" s="74" t="s">
        <v>34</v>
      </c>
      <c r="P13" s="74" t="s">
        <v>34</v>
      </c>
      <c r="Q13" s="74" t="s">
        <v>34</v>
      </c>
      <c r="R13" s="74" t="s">
        <v>34</v>
      </c>
      <c r="S13" s="74" t="s">
        <v>34</v>
      </c>
      <c r="T13" s="74" t="s">
        <v>34</v>
      </c>
      <c r="U13" s="74">
        <v>8</v>
      </c>
      <c r="V13" s="92">
        <v>1</v>
      </c>
      <c r="W13" s="74" t="s">
        <v>386</v>
      </c>
      <c r="X13" s="90">
        <v>12.5</v>
      </c>
      <c r="Y13" s="90">
        <v>12</v>
      </c>
      <c r="Z13" s="90">
        <v>14</v>
      </c>
      <c r="AA13" s="90">
        <v>9</v>
      </c>
      <c r="AB13" s="90">
        <v>16</v>
      </c>
      <c r="AC13" s="90">
        <v>16</v>
      </c>
      <c r="AD13" s="90">
        <v>13.83</v>
      </c>
      <c r="AE13" s="90">
        <v>16</v>
      </c>
      <c r="AF13" s="90">
        <v>16</v>
      </c>
      <c r="AG13" s="90">
        <v>16</v>
      </c>
      <c r="AH13" s="90">
        <v>16</v>
      </c>
      <c r="AI13" s="90">
        <v>15</v>
      </c>
      <c r="AJ13" s="90">
        <v>14.97</v>
      </c>
      <c r="AK13" s="74" t="s">
        <v>386</v>
      </c>
      <c r="AL13" s="74" t="s">
        <v>386</v>
      </c>
      <c r="AM13" s="74" t="s">
        <v>438</v>
      </c>
      <c r="AN13" s="95" t="s">
        <v>383</v>
      </c>
    </row>
    <row r="14" spans="1:40">
      <c r="A14" s="88">
        <v>154</v>
      </c>
      <c r="B14" s="89" t="s">
        <v>240</v>
      </c>
      <c r="C14" s="90">
        <v>71273775</v>
      </c>
      <c r="D14" s="89" t="s">
        <v>33</v>
      </c>
      <c r="E14" s="74" t="s">
        <v>34</v>
      </c>
      <c r="F14" s="91"/>
      <c r="G14" s="89" t="s">
        <v>115</v>
      </c>
      <c r="H14" s="89" t="s">
        <v>36</v>
      </c>
      <c r="I14" s="89" t="s">
        <v>37</v>
      </c>
      <c r="J14" s="89" t="s">
        <v>113</v>
      </c>
      <c r="K14" s="89" t="s">
        <v>39</v>
      </c>
      <c r="L14" s="89" t="s">
        <v>241</v>
      </c>
      <c r="M14" s="74" t="s">
        <v>34</v>
      </c>
      <c r="N14" s="74" t="s">
        <v>34</v>
      </c>
      <c r="O14" s="74" t="s">
        <v>34</v>
      </c>
      <c r="P14" s="74" t="s">
        <v>34</v>
      </c>
      <c r="Q14" s="74" t="s">
        <v>34</v>
      </c>
      <c r="R14" s="74" t="s">
        <v>34</v>
      </c>
      <c r="S14" s="74" t="s">
        <v>34</v>
      </c>
      <c r="T14" s="74" t="s">
        <v>34</v>
      </c>
      <c r="U14" s="74">
        <v>8</v>
      </c>
      <c r="V14" s="92">
        <v>1</v>
      </c>
      <c r="W14" s="74" t="s">
        <v>386</v>
      </c>
      <c r="X14" s="90">
        <v>12.5</v>
      </c>
      <c r="Y14" s="90">
        <v>19</v>
      </c>
      <c r="Z14" s="90">
        <v>19</v>
      </c>
      <c r="AA14" s="90">
        <v>15</v>
      </c>
      <c r="AB14" s="90">
        <v>14</v>
      </c>
      <c r="AC14" s="90">
        <v>13</v>
      </c>
      <c r="AD14" s="90">
        <v>15.67</v>
      </c>
      <c r="AE14" s="90">
        <v>13</v>
      </c>
      <c r="AF14" s="90">
        <v>15</v>
      </c>
      <c r="AG14" s="90">
        <v>14</v>
      </c>
      <c r="AH14" s="90">
        <v>14</v>
      </c>
      <c r="AI14" s="90">
        <v>15</v>
      </c>
      <c r="AJ14" s="90">
        <v>14.93</v>
      </c>
      <c r="AK14" s="74" t="s">
        <v>386</v>
      </c>
      <c r="AL14" s="74" t="s">
        <v>386</v>
      </c>
      <c r="AM14" s="74" t="s">
        <v>438</v>
      </c>
      <c r="AN14" s="95" t="s">
        <v>383</v>
      </c>
    </row>
    <row r="15" spans="1:40">
      <c r="A15" s="88">
        <v>276</v>
      </c>
      <c r="B15" s="89" t="s">
        <v>376</v>
      </c>
      <c r="C15" s="90">
        <v>41105270</v>
      </c>
      <c r="D15" s="89" t="s">
        <v>48</v>
      </c>
      <c r="E15" s="91"/>
      <c r="F15" s="74" t="s">
        <v>34</v>
      </c>
      <c r="G15" s="89" t="s">
        <v>92</v>
      </c>
      <c r="H15" s="89" t="s">
        <v>36</v>
      </c>
      <c r="I15" s="89" t="s">
        <v>37</v>
      </c>
      <c r="J15" s="89" t="s">
        <v>113</v>
      </c>
      <c r="K15" s="89" t="s">
        <v>39</v>
      </c>
      <c r="L15" s="89" t="s">
        <v>377</v>
      </c>
      <c r="M15" s="74" t="s">
        <v>34</v>
      </c>
      <c r="N15" s="74" t="s">
        <v>34</v>
      </c>
      <c r="O15" s="74" t="s">
        <v>34</v>
      </c>
      <c r="P15" s="74" t="s">
        <v>34</v>
      </c>
      <c r="Q15" s="74" t="s">
        <v>34</v>
      </c>
      <c r="R15" s="74" t="s">
        <v>34</v>
      </c>
      <c r="S15" s="74" t="s">
        <v>34</v>
      </c>
      <c r="T15" s="74" t="s">
        <v>34</v>
      </c>
      <c r="U15" s="74">
        <v>8</v>
      </c>
      <c r="V15" s="92">
        <v>1</v>
      </c>
      <c r="W15" s="74" t="s">
        <v>386</v>
      </c>
      <c r="X15" s="90">
        <v>11</v>
      </c>
      <c r="Y15" s="90">
        <v>16</v>
      </c>
      <c r="Z15" s="90">
        <v>15</v>
      </c>
      <c r="AA15" s="90">
        <v>16</v>
      </c>
      <c r="AB15" s="90">
        <v>17</v>
      </c>
      <c r="AC15" s="90">
        <v>17</v>
      </c>
      <c r="AD15" s="90">
        <v>15.83</v>
      </c>
      <c r="AE15" s="90">
        <v>17</v>
      </c>
      <c r="AF15" s="90">
        <v>16</v>
      </c>
      <c r="AG15" s="90">
        <v>16.5</v>
      </c>
      <c r="AH15" s="90">
        <v>14</v>
      </c>
      <c r="AI15" s="90">
        <v>13.5</v>
      </c>
      <c r="AJ15" s="90">
        <v>14.57</v>
      </c>
      <c r="AK15" s="74" t="s">
        <v>386</v>
      </c>
      <c r="AL15" s="74" t="s">
        <v>386</v>
      </c>
      <c r="AM15" s="74" t="s">
        <v>441</v>
      </c>
      <c r="AN15" s="95" t="s">
        <v>383</v>
      </c>
    </row>
    <row r="16" spans="1:40">
      <c r="A16" s="88">
        <v>151</v>
      </c>
      <c r="B16" s="89" t="s">
        <v>234</v>
      </c>
      <c r="C16" s="90">
        <v>71228478</v>
      </c>
      <c r="D16" s="89" t="s">
        <v>48</v>
      </c>
      <c r="E16" s="74" t="s">
        <v>34</v>
      </c>
      <c r="F16" s="91"/>
      <c r="G16" s="89" t="s">
        <v>112</v>
      </c>
      <c r="H16" s="89" t="s">
        <v>36</v>
      </c>
      <c r="I16" s="89" t="s">
        <v>37</v>
      </c>
      <c r="J16" s="89" t="s">
        <v>113</v>
      </c>
      <c r="K16" s="89" t="s">
        <v>39</v>
      </c>
      <c r="L16" s="89" t="s">
        <v>235</v>
      </c>
      <c r="M16" s="74" t="s">
        <v>34</v>
      </c>
      <c r="N16" s="74" t="s">
        <v>34</v>
      </c>
      <c r="O16" s="74" t="s">
        <v>34</v>
      </c>
      <c r="P16" s="74" t="s">
        <v>34</v>
      </c>
      <c r="Q16" s="74" t="s">
        <v>34</v>
      </c>
      <c r="R16" s="74" t="s">
        <v>34</v>
      </c>
      <c r="S16" s="74" t="s">
        <v>34</v>
      </c>
      <c r="T16" s="74" t="s">
        <v>34</v>
      </c>
      <c r="U16" s="74">
        <v>8</v>
      </c>
      <c r="V16" s="92">
        <v>1</v>
      </c>
      <c r="W16" s="74" t="s">
        <v>386</v>
      </c>
      <c r="X16" s="90">
        <v>11.5</v>
      </c>
      <c r="Y16" s="90">
        <v>18</v>
      </c>
      <c r="Z16" s="90">
        <v>16</v>
      </c>
      <c r="AA16" s="90">
        <v>18</v>
      </c>
      <c r="AB16" s="90">
        <v>17.5</v>
      </c>
      <c r="AC16" s="90">
        <v>18</v>
      </c>
      <c r="AD16" s="90">
        <v>17.329999999999998</v>
      </c>
      <c r="AE16" s="90">
        <v>17</v>
      </c>
      <c r="AF16" s="90">
        <v>16</v>
      </c>
      <c r="AG16" s="90">
        <v>16.5</v>
      </c>
      <c r="AH16" s="90">
        <v>16.5</v>
      </c>
      <c r="AI16" s="90">
        <v>12</v>
      </c>
      <c r="AJ16" s="90">
        <v>13.97</v>
      </c>
      <c r="AK16" s="74" t="s">
        <v>386</v>
      </c>
      <c r="AL16" s="74" t="s">
        <v>386</v>
      </c>
      <c r="AM16" s="74" t="s">
        <v>442</v>
      </c>
      <c r="AN16" s="95" t="s">
        <v>383</v>
      </c>
    </row>
    <row r="17" spans="1:40">
      <c r="A17" s="88">
        <v>217</v>
      </c>
      <c r="B17" s="89" t="s">
        <v>316</v>
      </c>
      <c r="C17" s="90">
        <v>71762016</v>
      </c>
      <c r="D17" s="89" t="s">
        <v>48</v>
      </c>
      <c r="E17" s="74" t="s">
        <v>34</v>
      </c>
      <c r="F17" s="91"/>
      <c r="G17" s="89" t="s">
        <v>112</v>
      </c>
      <c r="H17" s="89" t="s">
        <v>36</v>
      </c>
      <c r="I17" s="89" t="s">
        <v>37</v>
      </c>
      <c r="J17" s="89" t="s">
        <v>113</v>
      </c>
      <c r="K17" s="89" t="s">
        <v>39</v>
      </c>
      <c r="L17" s="89" t="s">
        <v>317</v>
      </c>
      <c r="M17" s="74" t="s">
        <v>34</v>
      </c>
      <c r="N17" s="74" t="s">
        <v>34</v>
      </c>
      <c r="O17" s="74" t="s">
        <v>34</v>
      </c>
      <c r="P17" s="74" t="s">
        <v>34</v>
      </c>
      <c r="Q17" s="74" t="s">
        <v>34</v>
      </c>
      <c r="R17" s="74" t="s">
        <v>34</v>
      </c>
      <c r="S17" s="74" t="s">
        <v>34</v>
      </c>
      <c r="T17" s="74" t="s">
        <v>34</v>
      </c>
      <c r="U17" s="74">
        <v>8</v>
      </c>
      <c r="V17" s="92">
        <v>1</v>
      </c>
      <c r="W17" s="74" t="s">
        <v>386</v>
      </c>
      <c r="X17" s="90">
        <v>13</v>
      </c>
      <c r="Y17" s="90">
        <v>15</v>
      </c>
      <c r="Z17" s="90">
        <v>12.5</v>
      </c>
      <c r="AA17" s="90">
        <v>17.5</v>
      </c>
      <c r="AB17" s="90">
        <v>11.5</v>
      </c>
      <c r="AC17" s="90">
        <v>11</v>
      </c>
      <c r="AD17" s="90">
        <v>14.58</v>
      </c>
      <c r="AE17" s="90">
        <v>12</v>
      </c>
      <c r="AF17" s="90">
        <v>13.5</v>
      </c>
      <c r="AG17" s="90">
        <v>12.75</v>
      </c>
      <c r="AH17" s="90">
        <v>20</v>
      </c>
      <c r="AI17" s="90">
        <v>13.5</v>
      </c>
      <c r="AJ17" s="90">
        <v>13.57</v>
      </c>
      <c r="AK17" s="74" t="s">
        <v>386</v>
      </c>
      <c r="AL17" s="74" t="s">
        <v>386</v>
      </c>
      <c r="AM17" s="74" t="s">
        <v>443</v>
      </c>
      <c r="AN17" s="95" t="s">
        <v>383</v>
      </c>
    </row>
    <row r="18" spans="1:40">
      <c r="A18" s="88">
        <v>70</v>
      </c>
      <c r="B18" s="89" t="s">
        <v>111</v>
      </c>
      <c r="C18" s="90">
        <v>76398596</v>
      </c>
      <c r="D18" s="89" t="s">
        <v>33</v>
      </c>
      <c r="E18" s="74" t="s">
        <v>34</v>
      </c>
      <c r="F18" s="91"/>
      <c r="G18" s="89" t="s">
        <v>112</v>
      </c>
      <c r="H18" s="89" t="s">
        <v>36</v>
      </c>
      <c r="I18" s="89" t="s">
        <v>37</v>
      </c>
      <c r="J18" s="89" t="s">
        <v>113</v>
      </c>
      <c r="K18" s="89" t="s">
        <v>39</v>
      </c>
      <c r="L18" s="89" t="s">
        <v>114</v>
      </c>
      <c r="M18" s="74" t="s">
        <v>34</v>
      </c>
      <c r="N18" s="74" t="s">
        <v>34</v>
      </c>
      <c r="O18" s="74" t="s">
        <v>34</v>
      </c>
      <c r="P18" s="74" t="s">
        <v>34</v>
      </c>
      <c r="Q18" s="74" t="s">
        <v>34</v>
      </c>
      <c r="R18" s="74" t="s">
        <v>34</v>
      </c>
      <c r="S18" s="74" t="s">
        <v>34</v>
      </c>
      <c r="T18" s="91"/>
      <c r="U18" s="74">
        <v>7</v>
      </c>
      <c r="V18" s="92">
        <v>0.88</v>
      </c>
      <c r="W18" s="74" t="s">
        <v>386</v>
      </c>
      <c r="X18" s="90">
        <v>12.5</v>
      </c>
      <c r="Y18" s="90">
        <v>16</v>
      </c>
      <c r="Z18" s="90">
        <v>14</v>
      </c>
      <c r="AA18" s="90">
        <v>11</v>
      </c>
      <c r="AB18" s="90">
        <v>10</v>
      </c>
      <c r="AC18" s="90">
        <v>15</v>
      </c>
      <c r="AD18" s="90">
        <v>11</v>
      </c>
      <c r="AE18" s="90">
        <v>15</v>
      </c>
      <c r="AF18" s="90">
        <v>14</v>
      </c>
      <c r="AG18" s="90">
        <v>14.5</v>
      </c>
      <c r="AH18" s="90">
        <v>0</v>
      </c>
      <c r="AI18" s="90">
        <v>13.5</v>
      </c>
      <c r="AJ18" s="90">
        <v>13.2</v>
      </c>
      <c r="AK18" s="74" t="s">
        <v>386</v>
      </c>
      <c r="AL18" s="74" t="s">
        <v>386</v>
      </c>
      <c r="AM18" s="74" t="s">
        <v>439</v>
      </c>
      <c r="AN18" s="95" t="s">
        <v>383</v>
      </c>
    </row>
    <row r="19" spans="1:40">
      <c r="A19" s="88">
        <v>152</v>
      </c>
      <c r="B19" s="89" t="s">
        <v>236</v>
      </c>
      <c r="C19" s="90">
        <v>73304684</v>
      </c>
      <c r="D19" s="89" t="s">
        <v>33</v>
      </c>
      <c r="E19" s="74" t="s">
        <v>34</v>
      </c>
      <c r="F19" s="91"/>
      <c r="G19" s="89" t="s">
        <v>115</v>
      </c>
      <c r="H19" s="89" t="s">
        <v>36</v>
      </c>
      <c r="I19" s="89" t="s">
        <v>37</v>
      </c>
      <c r="J19" s="89" t="s">
        <v>113</v>
      </c>
      <c r="K19" s="89" t="s">
        <v>237</v>
      </c>
      <c r="L19" s="89" t="s">
        <v>238</v>
      </c>
      <c r="M19" s="74" t="s">
        <v>34</v>
      </c>
      <c r="N19" s="74" t="s">
        <v>34</v>
      </c>
      <c r="O19" s="74" t="s">
        <v>34</v>
      </c>
      <c r="P19" s="74" t="s">
        <v>34</v>
      </c>
      <c r="Q19" s="74" t="s">
        <v>34</v>
      </c>
      <c r="R19" s="74" t="s">
        <v>34</v>
      </c>
      <c r="S19" s="74" t="s">
        <v>34</v>
      </c>
      <c r="T19" s="74" t="s">
        <v>34</v>
      </c>
      <c r="U19" s="74">
        <v>8</v>
      </c>
      <c r="V19" s="92">
        <v>1</v>
      </c>
      <c r="W19" s="74" t="s">
        <v>386</v>
      </c>
      <c r="X19" s="90">
        <v>11</v>
      </c>
      <c r="Y19" s="90">
        <v>19</v>
      </c>
      <c r="Z19" s="90">
        <v>15</v>
      </c>
      <c r="AA19" s="90">
        <v>16</v>
      </c>
      <c r="AB19" s="90">
        <v>16</v>
      </c>
      <c r="AC19" s="90">
        <v>18</v>
      </c>
      <c r="AD19" s="90">
        <v>17</v>
      </c>
      <c r="AE19" s="90">
        <v>15</v>
      </c>
      <c r="AF19" s="90">
        <v>11</v>
      </c>
      <c r="AG19" s="90">
        <v>13</v>
      </c>
      <c r="AH19" s="90">
        <v>18</v>
      </c>
      <c r="AI19" s="90">
        <v>11.5</v>
      </c>
      <c r="AJ19" s="96">
        <v>12.9</v>
      </c>
      <c r="AK19" s="74" t="s">
        <v>386</v>
      </c>
      <c r="AL19" s="74" t="s">
        <v>386</v>
      </c>
      <c r="AM19" s="74" t="s">
        <v>441</v>
      </c>
      <c r="AN19" s="95" t="s">
        <v>383</v>
      </c>
    </row>
    <row r="20" spans="1:40">
      <c r="A20" s="88">
        <v>104</v>
      </c>
      <c r="B20" s="89" t="s">
        <v>161</v>
      </c>
      <c r="C20" s="90">
        <v>71137102</v>
      </c>
      <c r="D20" s="89" t="s">
        <v>33</v>
      </c>
      <c r="E20" s="74" t="s">
        <v>34</v>
      </c>
      <c r="F20" s="91"/>
      <c r="G20" s="89" t="s">
        <v>115</v>
      </c>
      <c r="H20" s="89" t="s">
        <v>36</v>
      </c>
      <c r="I20" s="89" t="s">
        <v>37</v>
      </c>
      <c r="J20" s="89" t="s">
        <v>113</v>
      </c>
      <c r="K20" s="89" t="s">
        <v>162</v>
      </c>
      <c r="L20" s="89" t="s">
        <v>163</v>
      </c>
      <c r="M20" s="74" t="s">
        <v>34</v>
      </c>
      <c r="N20" s="74" t="s">
        <v>34</v>
      </c>
      <c r="O20" s="74" t="s">
        <v>34</v>
      </c>
      <c r="P20" s="74" t="s">
        <v>34</v>
      </c>
      <c r="Q20" s="74" t="s">
        <v>34</v>
      </c>
      <c r="R20" s="74" t="s">
        <v>34</v>
      </c>
      <c r="S20" s="74" t="s">
        <v>34</v>
      </c>
      <c r="T20" s="74" t="s">
        <v>34</v>
      </c>
      <c r="U20" s="74">
        <v>8</v>
      </c>
      <c r="V20" s="92">
        <v>1</v>
      </c>
      <c r="W20" s="74" t="s">
        <v>386</v>
      </c>
      <c r="X20" s="90">
        <v>12</v>
      </c>
      <c r="Y20" s="90">
        <v>16</v>
      </c>
      <c r="Z20" s="90">
        <v>18</v>
      </c>
      <c r="AA20" s="90">
        <v>17</v>
      </c>
      <c r="AB20" s="90">
        <v>16</v>
      </c>
      <c r="AC20" s="90">
        <v>18</v>
      </c>
      <c r="AD20" s="90">
        <v>17</v>
      </c>
      <c r="AE20" s="90">
        <v>19</v>
      </c>
      <c r="AF20" s="90">
        <v>19</v>
      </c>
      <c r="AG20" s="90">
        <v>19</v>
      </c>
      <c r="AH20" s="90">
        <v>17</v>
      </c>
      <c r="AI20" s="90">
        <v>7.5</v>
      </c>
      <c r="AJ20" s="96">
        <v>11.7</v>
      </c>
      <c r="AK20" s="74" t="s">
        <v>386</v>
      </c>
      <c r="AL20" s="74" t="s">
        <v>386</v>
      </c>
      <c r="AM20" s="74" t="s">
        <v>444</v>
      </c>
      <c r="AN20" s="95" t="s">
        <v>383</v>
      </c>
    </row>
    <row r="21" spans="1:40">
      <c r="A21" s="88">
        <v>245</v>
      </c>
      <c r="B21" s="89" t="s">
        <v>344</v>
      </c>
      <c r="C21" s="90">
        <v>62456124</v>
      </c>
      <c r="D21" s="89" t="s">
        <v>48</v>
      </c>
      <c r="E21" s="74" t="s">
        <v>34</v>
      </c>
      <c r="F21" s="91"/>
      <c r="G21" s="89" t="s">
        <v>112</v>
      </c>
      <c r="H21" s="89" t="s">
        <v>36</v>
      </c>
      <c r="I21" s="89" t="s">
        <v>37</v>
      </c>
      <c r="J21" s="89" t="s">
        <v>113</v>
      </c>
      <c r="K21" s="89" t="s">
        <v>162</v>
      </c>
      <c r="L21" s="89" t="s">
        <v>345</v>
      </c>
      <c r="M21" s="74" t="s">
        <v>34</v>
      </c>
      <c r="N21" s="74" t="s">
        <v>34</v>
      </c>
      <c r="O21" s="74" t="s">
        <v>34</v>
      </c>
      <c r="P21" s="74" t="s">
        <v>34</v>
      </c>
      <c r="Q21" s="74" t="s">
        <v>34</v>
      </c>
      <c r="R21" s="74" t="s">
        <v>34</v>
      </c>
      <c r="S21" s="74" t="s">
        <v>34</v>
      </c>
      <c r="T21" s="74" t="s">
        <v>34</v>
      </c>
      <c r="U21" s="74">
        <v>8</v>
      </c>
      <c r="V21" s="92">
        <v>1</v>
      </c>
      <c r="W21" s="74" t="s">
        <v>386</v>
      </c>
      <c r="X21" s="90">
        <v>2</v>
      </c>
      <c r="Y21" s="90">
        <v>14</v>
      </c>
      <c r="Z21" s="90">
        <v>17</v>
      </c>
      <c r="AA21" s="90">
        <v>11.5</v>
      </c>
      <c r="AB21" s="90">
        <v>11.5</v>
      </c>
      <c r="AC21" s="90">
        <v>11</v>
      </c>
      <c r="AD21" s="90">
        <v>13.17</v>
      </c>
      <c r="AE21" s="90">
        <v>12</v>
      </c>
      <c r="AF21" s="90">
        <v>12</v>
      </c>
      <c r="AG21" s="90">
        <v>12</v>
      </c>
      <c r="AH21" s="90">
        <v>14</v>
      </c>
      <c r="AI21" s="90">
        <v>11</v>
      </c>
      <c r="AJ21" s="96">
        <v>11.63</v>
      </c>
      <c r="AK21" s="74" t="s">
        <v>386</v>
      </c>
      <c r="AL21" s="74" t="s">
        <v>386</v>
      </c>
      <c r="AM21" s="74" t="s">
        <v>437</v>
      </c>
      <c r="AN21" s="95" t="s">
        <v>383</v>
      </c>
    </row>
    <row r="22" spans="1:40">
      <c r="A22" s="88">
        <v>218</v>
      </c>
      <c r="B22" s="89" t="s">
        <v>318</v>
      </c>
      <c r="C22" s="90">
        <v>73750321</v>
      </c>
      <c r="D22" s="89" t="s">
        <v>33</v>
      </c>
      <c r="E22" s="74" t="s">
        <v>34</v>
      </c>
      <c r="F22" s="91"/>
      <c r="G22" s="89" t="s">
        <v>112</v>
      </c>
      <c r="H22" s="89" t="s">
        <v>36</v>
      </c>
      <c r="I22" s="89" t="s">
        <v>37</v>
      </c>
      <c r="J22" s="89" t="s">
        <v>113</v>
      </c>
      <c r="K22" s="89" t="s">
        <v>39</v>
      </c>
      <c r="L22" s="89" t="s">
        <v>319</v>
      </c>
      <c r="M22" s="74" t="s">
        <v>34</v>
      </c>
      <c r="N22" s="74" t="s">
        <v>34</v>
      </c>
      <c r="O22" s="74" t="s">
        <v>34</v>
      </c>
      <c r="P22" s="74" t="s">
        <v>34</v>
      </c>
      <c r="Q22" s="74" t="s">
        <v>34</v>
      </c>
      <c r="R22" s="74" t="s">
        <v>34</v>
      </c>
      <c r="S22" s="74" t="s">
        <v>34</v>
      </c>
      <c r="T22" s="74" t="s">
        <v>34</v>
      </c>
      <c r="U22" s="74">
        <v>8</v>
      </c>
      <c r="V22" s="92">
        <v>1</v>
      </c>
      <c r="W22" s="74" t="s">
        <v>386</v>
      </c>
      <c r="X22" s="90">
        <v>9</v>
      </c>
      <c r="Y22" s="90">
        <v>14.5</v>
      </c>
      <c r="Z22" s="90">
        <v>11</v>
      </c>
      <c r="AA22" s="90">
        <v>12</v>
      </c>
      <c r="AB22" s="90">
        <v>11</v>
      </c>
      <c r="AC22" s="90">
        <v>18</v>
      </c>
      <c r="AD22" s="90">
        <v>13.42</v>
      </c>
      <c r="AE22" s="90">
        <v>16</v>
      </c>
      <c r="AF22" s="90">
        <v>15</v>
      </c>
      <c r="AG22" s="90">
        <v>15.5</v>
      </c>
      <c r="AH22" s="90">
        <v>14</v>
      </c>
      <c r="AI22" s="90">
        <v>12</v>
      </c>
      <c r="AJ22" s="96">
        <v>12.98</v>
      </c>
      <c r="AK22" s="74" t="s">
        <v>386</v>
      </c>
      <c r="AL22" s="74" t="s">
        <v>386</v>
      </c>
      <c r="AM22" s="74" t="s">
        <v>438</v>
      </c>
      <c r="AN22" s="97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4</vt:lpstr>
      <vt:lpstr>Madre de Dios</vt:lpstr>
      <vt:lpstr>Cusco</vt:lpstr>
      <vt:lpstr>Loreto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Segundo Benites Alvarado</cp:lastModifiedBy>
  <dcterms:created xsi:type="dcterms:W3CDTF">2023-12-07T17:37:33Z</dcterms:created>
  <dcterms:modified xsi:type="dcterms:W3CDTF">2023-12-12T21:02:38Z</dcterms:modified>
</cp:coreProperties>
</file>