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Автомобили" sheetId="1" state="visible" r:id="rId3"/>
    <sheet name="Водители" sheetId="2" state="visible" r:id="rId4"/>
    <sheet name="Поездки" sheetId="3" state="visible" r:id="rId5"/>
  </sheets>
  <definedNames>
    <definedName function="false" hidden="true" localSheetId="2" name="_xlnm._FilterDatabase" vbProcedure="false">Поездки!$A$1:$H$40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<sst xmlns="http://schemas.openxmlformats.org/spreadsheetml/2006/main" count="411" uniqueCount="343">
  <si>
    <t xml:space="preserve">ID Автомобиля</t>
  </si>
  <si>
    <t xml:space="preserve">Номер</t>
  </si>
  <si>
    <t xml:space="preserve">Год выпуска</t>
  </si>
  <si>
    <t xml:space="preserve">Экологический
класс</t>
  </si>
  <si>
    <t xml:space="preserve">Средний расход
бензина, л/100км</t>
  </si>
  <si>
    <t xml:space="preserve">Р9521 55</t>
  </si>
  <si>
    <t xml:space="preserve">Х753УA 16</t>
  </si>
  <si>
    <t xml:space="preserve">M0710 75</t>
  </si>
  <si>
    <t xml:space="preserve">008D565 38</t>
  </si>
  <si>
    <t xml:space="preserve">С6362 50</t>
  </si>
  <si>
    <t xml:space="preserve">006T791 124</t>
  </si>
  <si>
    <t xml:space="preserve">С9517 86</t>
  </si>
  <si>
    <t xml:space="preserve">СM140 190</t>
  </si>
  <si>
    <t xml:space="preserve">О1463 71</t>
  </si>
  <si>
    <t xml:space="preserve">001CD5 197</t>
  </si>
  <si>
    <t xml:space="preserve">B3800 55</t>
  </si>
  <si>
    <t xml:space="preserve">M377ХA 88</t>
  </si>
  <si>
    <t xml:space="preserve">УО4690 33</t>
  </si>
  <si>
    <t xml:space="preserve">Р913НM 92</t>
  </si>
  <si>
    <t xml:space="preserve">E0726 116</t>
  </si>
  <si>
    <t xml:space="preserve">Т1016 06</t>
  </si>
  <si>
    <t xml:space="preserve">4984ТB 55</t>
  </si>
  <si>
    <t xml:space="preserve">3064BТ 63</t>
  </si>
  <si>
    <t xml:space="preserve">E1194 85</t>
  </si>
  <si>
    <t xml:space="preserve">ТA9809 54</t>
  </si>
  <si>
    <t xml:space="preserve">BE0338 13</t>
  </si>
  <si>
    <t xml:space="preserve">BУ3448 52</t>
  </si>
  <si>
    <t xml:space="preserve">Н959BО 99</t>
  </si>
  <si>
    <t xml:space="preserve">007CD1 716</t>
  </si>
  <si>
    <t xml:space="preserve">ХХ4937 161</t>
  </si>
  <si>
    <t xml:space="preserve">8595AA 53</t>
  </si>
  <si>
    <t xml:space="preserve">K778НE 63</t>
  </si>
  <si>
    <t xml:space="preserve">О8991 66</t>
  </si>
  <si>
    <t xml:space="preserve">AО0252 35</t>
  </si>
  <si>
    <t xml:space="preserve">MН203 77</t>
  </si>
  <si>
    <t xml:space="preserve">НХ1421 154</t>
  </si>
  <si>
    <t xml:space="preserve">Н1642 45</t>
  </si>
  <si>
    <t xml:space="preserve">006T128 49</t>
  </si>
  <si>
    <t xml:space="preserve">003D162 02</t>
  </si>
  <si>
    <t xml:space="preserve">7040ТС 08</t>
  </si>
  <si>
    <t xml:space="preserve">AР5490 91</t>
  </si>
  <si>
    <t xml:space="preserve">5044AB 68</t>
  </si>
  <si>
    <t xml:space="preserve">О3149 43</t>
  </si>
  <si>
    <t xml:space="preserve">Т3454 68</t>
  </si>
  <si>
    <t xml:space="preserve">9852СР 52</t>
  </si>
  <si>
    <t xml:space="preserve">Х9170 67</t>
  </si>
  <si>
    <t xml:space="preserve">003CD6 68</t>
  </si>
  <si>
    <t xml:space="preserve">ID Водителя</t>
  </si>
  <si>
    <t xml:space="preserve">Фамилия</t>
  </si>
  <si>
    <t xml:space="preserve">Имя</t>
  </si>
  <si>
    <t xml:space="preserve">Дата рождения</t>
  </si>
  <si>
    <t xml:space="preserve">Номер 
водительского
удостоверения</t>
  </si>
  <si>
    <t xml:space="preserve">Город</t>
  </si>
  <si>
    <t xml:space="preserve">Гордеев</t>
  </si>
  <si>
    <t xml:space="preserve">Никон</t>
  </si>
  <si>
    <t xml:space="preserve">2000-01-10</t>
  </si>
  <si>
    <t xml:space="preserve">9831 28580</t>
  </si>
  <si>
    <t xml:space="preserve">Каневская</t>
  </si>
  <si>
    <t xml:space="preserve">Гуляев</t>
  </si>
  <si>
    <t xml:space="preserve">Соломон</t>
  </si>
  <si>
    <t xml:space="preserve">1968-01-13</t>
  </si>
  <si>
    <t xml:space="preserve">4236 80245</t>
  </si>
  <si>
    <t xml:space="preserve">Калинин</t>
  </si>
  <si>
    <t xml:space="preserve">Мир</t>
  </si>
  <si>
    <t xml:space="preserve">1970-12-02</t>
  </si>
  <si>
    <t xml:space="preserve">7145 92100</t>
  </si>
  <si>
    <t xml:space="preserve">Колпашево</t>
  </si>
  <si>
    <t xml:space="preserve">Баранов</t>
  </si>
  <si>
    <t xml:space="preserve">Парфен</t>
  </si>
  <si>
    <t xml:space="preserve">1999-08-13</t>
  </si>
  <si>
    <t xml:space="preserve">4894 90429</t>
  </si>
  <si>
    <t xml:space="preserve">Петров</t>
  </si>
  <si>
    <t xml:space="preserve">Сила</t>
  </si>
  <si>
    <t xml:space="preserve">1988-03-26</t>
  </si>
  <si>
    <t xml:space="preserve">6119 86387</t>
  </si>
  <si>
    <t xml:space="preserve">Шашков</t>
  </si>
  <si>
    <t xml:space="preserve">Гордей</t>
  </si>
  <si>
    <t xml:space="preserve">1975-09-26</t>
  </si>
  <si>
    <t xml:space="preserve">9875 54569</t>
  </si>
  <si>
    <t xml:space="preserve">Белозеров</t>
  </si>
  <si>
    <t xml:space="preserve">Святополк</t>
  </si>
  <si>
    <t xml:space="preserve">1970-04-13</t>
  </si>
  <si>
    <t xml:space="preserve">1218 35785</t>
  </si>
  <si>
    <t xml:space="preserve">Бодайбо</t>
  </si>
  <si>
    <t xml:space="preserve">Носков</t>
  </si>
  <si>
    <t xml:space="preserve">Виктор</t>
  </si>
  <si>
    <t xml:space="preserve">1987-10-23</t>
  </si>
  <si>
    <t xml:space="preserve">1648 33313</t>
  </si>
  <si>
    <t xml:space="preserve">Ульяновск</t>
  </si>
  <si>
    <t xml:space="preserve">Потапов</t>
  </si>
  <si>
    <t xml:space="preserve">Радован</t>
  </si>
  <si>
    <t xml:space="preserve">1970-04-20</t>
  </si>
  <si>
    <t xml:space="preserve">4185 77039</t>
  </si>
  <si>
    <t xml:space="preserve">Ставрополь</t>
  </si>
  <si>
    <t xml:space="preserve">Родионов</t>
  </si>
  <si>
    <t xml:space="preserve">Иван</t>
  </si>
  <si>
    <t xml:space="preserve">1973-09-13</t>
  </si>
  <si>
    <t xml:space="preserve">5580 10860</t>
  </si>
  <si>
    <t xml:space="preserve">Вишняков</t>
  </si>
  <si>
    <t xml:space="preserve">Милен</t>
  </si>
  <si>
    <t xml:space="preserve">2001-09-19</t>
  </si>
  <si>
    <t xml:space="preserve">8871 30278</t>
  </si>
  <si>
    <t xml:space="preserve">Соловьев</t>
  </si>
  <si>
    <t xml:space="preserve">Мстислав</t>
  </si>
  <si>
    <t xml:space="preserve">1990-08-30</t>
  </si>
  <si>
    <t xml:space="preserve">5675 28908</t>
  </si>
  <si>
    <t xml:space="preserve">Мишин</t>
  </si>
  <si>
    <t xml:space="preserve">Пимен</t>
  </si>
  <si>
    <t xml:space="preserve">1980-07-27</t>
  </si>
  <si>
    <t xml:space="preserve">5466 67323</t>
  </si>
  <si>
    <t xml:space="preserve">Белореченск</t>
  </si>
  <si>
    <t xml:space="preserve">Рогов</t>
  </si>
  <si>
    <t xml:space="preserve">Ратибор</t>
  </si>
  <si>
    <t xml:space="preserve">1991-05-09</t>
  </si>
  <si>
    <t xml:space="preserve">3952 26595</t>
  </si>
  <si>
    <t xml:space="preserve">Чехов</t>
  </si>
  <si>
    <t xml:space="preserve">Брагин</t>
  </si>
  <si>
    <t xml:space="preserve">Фотий</t>
  </si>
  <si>
    <t xml:space="preserve">1979-08-10</t>
  </si>
  <si>
    <t xml:space="preserve">5326 93339</t>
  </si>
  <si>
    <t xml:space="preserve">Евдокимов</t>
  </si>
  <si>
    <t xml:space="preserve">Нестор</t>
  </si>
  <si>
    <t xml:space="preserve">1987-11-14</t>
  </si>
  <si>
    <t xml:space="preserve">1760 93212</t>
  </si>
  <si>
    <t xml:space="preserve">Романов</t>
  </si>
  <si>
    <t xml:space="preserve">Корнил</t>
  </si>
  <si>
    <t xml:space="preserve">1982-04-22</t>
  </si>
  <si>
    <t xml:space="preserve">3926 75613</t>
  </si>
  <si>
    <t xml:space="preserve">Гущин</t>
  </si>
  <si>
    <t xml:space="preserve">Михей</t>
  </si>
  <si>
    <t xml:space="preserve">1972-11-16</t>
  </si>
  <si>
    <t xml:space="preserve">2072 67539</t>
  </si>
  <si>
    <t xml:space="preserve">Мельников</t>
  </si>
  <si>
    <t xml:space="preserve">Леон</t>
  </si>
  <si>
    <t xml:space="preserve">1979-04-06</t>
  </si>
  <si>
    <t xml:space="preserve">1114 19539</t>
  </si>
  <si>
    <t xml:space="preserve">Голубев</t>
  </si>
  <si>
    <t xml:space="preserve">Дмитрий</t>
  </si>
  <si>
    <t xml:space="preserve">1979-08-09</t>
  </si>
  <si>
    <t xml:space="preserve">2303 76338</t>
  </si>
  <si>
    <t xml:space="preserve">Устинов</t>
  </si>
  <si>
    <t xml:space="preserve">2000-07-27</t>
  </si>
  <si>
    <t xml:space="preserve">8393 75731</t>
  </si>
  <si>
    <t xml:space="preserve">Красильников</t>
  </si>
  <si>
    <t xml:space="preserve">Рюрик</t>
  </si>
  <si>
    <t xml:space="preserve">1964-10-29</t>
  </si>
  <si>
    <t xml:space="preserve">8095 90694</t>
  </si>
  <si>
    <t xml:space="preserve">Степанов</t>
  </si>
  <si>
    <t xml:space="preserve">Гедеон</t>
  </si>
  <si>
    <t xml:space="preserve">1970-07-07</t>
  </si>
  <si>
    <t xml:space="preserve">7950 44241</t>
  </si>
  <si>
    <t xml:space="preserve">Козлов</t>
  </si>
  <si>
    <t xml:space="preserve">1970-09-29</t>
  </si>
  <si>
    <t xml:space="preserve">1656 57655</t>
  </si>
  <si>
    <t xml:space="preserve">Гаврилов</t>
  </si>
  <si>
    <t xml:space="preserve">Фирс</t>
  </si>
  <si>
    <t xml:space="preserve">1999-12-24</t>
  </si>
  <si>
    <t xml:space="preserve">9065 93942</t>
  </si>
  <si>
    <t xml:space="preserve">Малгобек</t>
  </si>
  <si>
    <t xml:space="preserve">Аксенов</t>
  </si>
  <si>
    <t xml:space="preserve">Давыд</t>
  </si>
  <si>
    <t xml:space="preserve">1971-07-06</t>
  </si>
  <si>
    <t xml:space="preserve">4680 43293</t>
  </si>
  <si>
    <t xml:space="preserve">Антип</t>
  </si>
  <si>
    <t xml:space="preserve">1994-03-03</t>
  </si>
  <si>
    <t xml:space="preserve">3147 25910</t>
  </si>
  <si>
    <t xml:space="preserve">Шубин</t>
  </si>
  <si>
    <t xml:space="preserve">1970-07-15</t>
  </si>
  <si>
    <t xml:space="preserve">7274 25182</t>
  </si>
  <si>
    <t xml:space="preserve">Кудрявцев</t>
  </si>
  <si>
    <t xml:space="preserve">Фома</t>
  </si>
  <si>
    <t xml:space="preserve">2001-09-10</t>
  </si>
  <si>
    <t xml:space="preserve">7650 51531</t>
  </si>
  <si>
    <t xml:space="preserve">Моисеев</t>
  </si>
  <si>
    <t xml:space="preserve">Ананий</t>
  </si>
  <si>
    <t xml:space="preserve">2005-05-12</t>
  </si>
  <si>
    <t xml:space="preserve">8026 96327</t>
  </si>
  <si>
    <t xml:space="preserve">Давыдов</t>
  </si>
  <si>
    <t xml:space="preserve">Ипполит</t>
  </si>
  <si>
    <t xml:space="preserve">1969-04-27</t>
  </si>
  <si>
    <t xml:space="preserve">7712 67392</t>
  </si>
  <si>
    <t xml:space="preserve">Трофимов</t>
  </si>
  <si>
    <t xml:space="preserve">Зосима</t>
  </si>
  <si>
    <t xml:space="preserve">1985-12-30</t>
  </si>
  <si>
    <t xml:space="preserve">6779 61502</t>
  </si>
  <si>
    <t xml:space="preserve">Карпов</t>
  </si>
  <si>
    <t xml:space="preserve">Глеб</t>
  </si>
  <si>
    <t xml:space="preserve">1963-03-18</t>
  </si>
  <si>
    <t xml:space="preserve">4443 25700</t>
  </si>
  <si>
    <t xml:space="preserve">Шестаков</t>
  </si>
  <si>
    <t xml:space="preserve">Макар</t>
  </si>
  <si>
    <t xml:space="preserve">1988-01-07</t>
  </si>
  <si>
    <t xml:space="preserve">5152 67034</t>
  </si>
  <si>
    <t xml:space="preserve">Рожков</t>
  </si>
  <si>
    <t xml:space="preserve">Никита</t>
  </si>
  <si>
    <t xml:space="preserve">1983-03-24</t>
  </si>
  <si>
    <t xml:space="preserve">5152 82716</t>
  </si>
  <si>
    <t xml:space="preserve">Аристарх</t>
  </si>
  <si>
    <t xml:space="preserve">1987-01-02</t>
  </si>
  <si>
    <t xml:space="preserve">8045 89085</t>
  </si>
  <si>
    <t xml:space="preserve">Калашников</t>
  </si>
  <si>
    <t xml:space="preserve">Антонин</t>
  </si>
  <si>
    <t xml:space="preserve">1997-09-08</t>
  </si>
  <si>
    <t xml:space="preserve">3414 58739</t>
  </si>
  <si>
    <t xml:space="preserve">Фадеев</t>
  </si>
  <si>
    <t xml:space="preserve">Селиван</t>
  </si>
  <si>
    <t xml:space="preserve">1999-03-10</t>
  </si>
  <si>
    <t xml:space="preserve">4480 76952</t>
  </si>
  <si>
    <t xml:space="preserve">Терентьев</t>
  </si>
  <si>
    <t xml:space="preserve">Афанасий</t>
  </si>
  <si>
    <t xml:space="preserve">1986-03-09</t>
  </si>
  <si>
    <t xml:space="preserve">1958 19984</t>
  </si>
  <si>
    <t xml:space="preserve">Вацлав</t>
  </si>
  <si>
    <t xml:space="preserve">1974-02-26</t>
  </si>
  <si>
    <t xml:space="preserve">8209 65077</t>
  </si>
  <si>
    <t xml:space="preserve">Архипов</t>
  </si>
  <si>
    <t xml:space="preserve">Эдуард</t>
  </si>
  <si>
    <t xml:space="preserve">1982-02-21</t>
  </si>
  <si>
    <t xml:space="preserve">3744 25031</t>
  </si>
  <si>
    <t xml:space="preserve">Ермаков</t>
  </si>
  <si>
    <t xml:space="preserve">Тарас</t>
  </si>
  <si>
    <t xml:space="preserve">2005-08-29</t>
  </si>
  <si>
    <t xml:space="preserve">1874 55548</t>
  </si>
  <si>
    <t xml:space="preserve">Морозов</t>
  </si>
  <si>
    <t xml:space="preserve">Август</t>
  </si>
  <si>
    <t xml:space="preserve">1982-02-11</t>
  </si>
  <si>
    <t xml:space="preserve">5435 87862</t>
  </si>
  <si>
    <t xml:space="preserve">Зиновьев</t>
  </si>
  <si>
    <t xml:space="preserve">Капитон</t>
  </si>
  <si>
    <t xml:space="preserve">1964-08-24</t>
  </si>
  <si>
    <t xml:space="preserve">3403 97643</t>
  </si>
  <si>
    <t xml:space="preserve">Петухов</t>
  </si>
  <si>
    <t xml:space="preserve">Поликарп</t>
  </si>
  <si>
    <t xml:space="preserve">1981-03-25</t>
  </si>
  <si>
    <t xml:space="preserve">2178 50450</t>
  </si>
  <si>
    <t xml:space="preserve">Овчинников</t>
  </si>
  <si>
    <t xml:space="preserve">Радислав</t>
  </si>
  <si>
    <t xml:space="preserve">1983-01-13</t>
  </si>
  <si>
    <t xml:space="preserve">8044 55933</t>
  </si>
  <si>
    <t xml:space="preserve">Блинов</t>
  </si>
  <si>
    <t xml:space="preserve">Ефрем</t>
  </si>
  <si>
    <t xml:space="preserve">1997-10-18</t>
  </si>
  <si>
    <t xml:space="preserve">5661 82228</t>
  </si>
  <si>
    <t xml:space="preserve">Ефремов</t>
  </si>
  <si>
    <t xml:space="preserve">Самсон</t>
  </si>
  <si>
    <t xml:space="preserve">1984-05-19</t>
  </si>
  <si>
    <t xml:space="preserve">5320 88546</t>
  </si>
  <si>
    <t xml:space="preserve">Аполлон</t>
  </si>
  <si>
    <t xml:space="preserve">1997-02-12</t>
  </si>
  <si>
    <t xml:space="preserve">6487 78556</t>
  </si>
  <si>
    <t xml:space="preserve">Воронов</t>
  </si>
  <si>
    <t xml:space="preserve">1976-07-01</t>
  </si>
  <si>
    <t xml:space="preserve">2024 58360</t>
  </si>
  <si>
    <t xml:space="preserve">Христофор</t>
  </si>
  <si>
    <t xml:space="preserve">1983-11-11</t>
  </si>
  <si>
    <t xml:space="preserve">6564 35805</t>
  </si>
  <si>
    <t xml:space="preserve">Волков</t>
  </si>
  <si>
    <t xml:space="preserve">Емельян</t>
  </si>
  <si>
    <t xml:space="preserve">1972-05-23</t>
  </si>
  <si>
    <t xml:space="preserve">4404 23538</t>
  </si>
  <si>
    <t xml:space="preserve">Русаков</t>
  </si>
  <si>
    <t xml:space="preserve">Измаил</t>
  </si>
  <si>
    <t xml:space="preserve">1969-03-21</t>
  </si>
  <si>
    <t xml:space="preserve">1662 36158</t>
  </si>
  <si>
    <t xml:space="preserve">Егоров</t>
  </si>
  <si>
    <t xml:space="preserve">Трифон</t>
  </si>
  <si>
    <t xml:space="preserve">1994-04-13</t>
  </si>
  <si>
    <t xml:space="preserve">5131 66962</t>
  </si>
  <si>
    <t xml:space="preserve">Лобанов</t>
  </si>
  <si>
    <t xml:space="preserve">Валерий</t>
  </si>
  <si>
    <t xml:space="preserve">1990-01-29</t>
  </si>
  <si>
    <t xml:space="preserve">8329 59089</t>
  </si>
  <si>
    <t xml:space="preserve">Носов</t>
  </si>
  <si>
    <t xml:space="preserve">Александр</t>
  </si>
  <si>
    <t xml:space="preserve">1992-10-06</t>
  </si>
  <si>
    <t xml:space="preserve">5821 58423</t>
  </si>
  <si>
    <t xml:space="preserve">Пестов</t>
  </si>
  <si>
    <t xml:space="preserve">Силантий</t>
  </si>
  <si>
    <t xml:space="preserve">1997-04-09</t>
  </si>
  <si>
    <t xml:space="preserve">2936 87900</t>
  </si>
  <si>
    <t xml:space="preserve">Лихачев</t>
  </si>
  <si>
    <t xml:space="preserve">Милий</t>
  </si>
  <si>
    <t xml:space="preserve">1963-05-29</t>
  </si>
  <si>
    <t xml:space="preserve">1196 18261</t>
  </si>
  <si>
    <t xml:space="preserve">Комаров</t>
  </si>
  <si>
    <t xml:space="preserve">Николай</t>
  </si>
  <si>
    <t xml:space="preserve">1984-06-20</t>
  </si>
  <si>
    <t xml:space="preserve">6720 29475</t>
  </si>
  <si>
    <t xml:space="preserve">Капустин</t>
  </si>
  <si>
    <t xml:space="preserve">Елизар</t>
  </si>
  <si>
    <t xml:space="preserve">1965-08-17</t>
  </si>
  <si>
    <t xml:space="preserve">1541 96765</t>
  </si>
  <si>
    <t xml:space="preserve">Блохин</t>
  </si>
  <si>
    <t xml:space="preserve">Евграф</t>
  </si>
  <si>
    <t xml:space="preserve">1987-06-30</t>
  </si>
  <si>
    <t xml:space="preserve">6829 24406</t>
  </si>
  <si>
    <t xml:space="preserve">Воронцов</t>
  </si>
  <si>
    <t xml:space="preserve">Станимир</t>
  </si>
  <si>
    <t xml:space="preserve">1987-09-18</t>
  </si>
  <si>
    <t xml:space="preserve">8654 99277</t>
  </si>
  <si>
    <t xml:space="preserve">Эммануил</t>
  </si>
  <si>
    <t xml:space="preserve">2003-08-16</t>
  </si>
  <si>
    <t xml:space="preserve">4829 82512</t>
  </si>
  <si>
    <t xml:space="preserve">ID Поездки</t>
  </si>
  <si>
    <t xml:space="preserve">Длина поездки, км</t>
  </si>
  <si>
    <t xml:space="preserve">11:41</t>
  </si>
  <si>
    <t xml:space="preserve">9:43</t>
  </si>
  <si>
    <t xml:space="preserve">11:47</t>
  </si>
  <si>
    <t xml:space="preserve">2:41</t>
  </si>
  <si>
    <t xml:space="preserve">6:37</t>
  </si>
  <si>
    <t xml:space="preserve">12:14</t>
  </si>
  <si>
    <t xml:space="preserve">22:19</t>
  </si>
  <si>
    <t xml:space="preserve">2:04</t>
  </si>
  <si>
    <t xml:space="preserve">2:39</t>
  </si>
  <si>
    <t xml:space="preserve">6:34</t>
  </si>
  <si>
    <t xml:space="preserve">12:00</t>
  </si>
  <si>
    <t xml:space="preserve">4:36</t>
  </si>
  <si>
    <t xml:space="preserve">9:47</t>
  </si>
  <si>
    <t xml:space="preserve">11:02</t>
  </si>
  <si>
    <t xml:space="preserve">23:53</t>
  </si>
  <si>
    <t xml:space="preserve">17:28</t>
  </si>
  <si>
    <t xml:space="preserve">18:44</t>
  </si>
  <si>
    <t xml:space="preserve">21:04</t>
  </si>
  <si>
    <t xml:space="preserve">22:40</t>
  </si>
  <si>
    <t xml:space="preserve">4:53</t>
  </si>
  <si>
    <t xml:space="preserve">19:33</t>
  </si>
  <si>
    <t xml:space="preserve">0:49</t>
  </si>
  <si>
    <t xml:space="preserve">23:44</t>
  </si>
  <si>
    <t xml:space="preserve">11:33</t>
  </si>
  <si>
    <t xml:space="preserve">13:20</t>
  </si>
  <si>
    <t xml:space="preserve">16:08</t>
  </si>
  <si>
    <t xml:space="preserve">0:16</t>
  </si>
  <si>
    <t xml:space="preserve">5:45</t>
  </si>
  <si>
    <t xml:space="preserve">15:25</t>
  </si>
  <si>
    <t xml:space="preserve">0:23</t>
  </si>
  <si>
    <t xml:space="preserve">9:57</t>
  </si>
  <si>
    <t xml:space="preserve">13:23</t>
  </si>
  <si>
    <t xml:space="preserve">16:49</t>
  </si>
  <si>
    <t xml:space="preserve">12:37</t>
  </si>
  <si>
    <t xml:space="preserve">10:40</t>
  </si>
  <si>
    <t xml:space="preserve">1:36</t>
  </si>
  <si>
    <t xml:space="preserve">12:30</t>
  </si>
  <si>
    <t xml:space="preserve">20:50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</si>
</sst>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0.0"/>
    <numFmt numFmtId="168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61"/>
    <col collapsed="false" customWidth="true" hidden="false" outlineLevel="0" max="3" min="2" style="0" width="11.31"/>
    <col collapsed="false" customWidth="true" hidden="false" outlineLevel="0" max="4" min="4" style="0" width="13.69"/>
    <col collapsed="false" customWidth="true" hidden="false" outlineLevel="0" max="5" min="5" style="0" width="16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1" t="n">
        <v>1</v>
      </c>
      <c r="B2" s="1" t="s">
        <v>5</v>
      </c>
      <c r="C2" s="1" t="n">
        <v>2015</v>
      </c>
      <c r="D2" s="1" t="n">
        <v>4</v>
      </c>
      <c r="E2" s="1" t="n">
        <v>13.8</v>
      </c>
    </row>
    <row r="3" customFormat="false" ht="14.25" hidden="false" customHeight="false" outlineLevel="0" collapsed="false">
      <c r="A3" s="1" t="n">
        <v>2</v>
      </c>
      <c r="B3" s="1" t="s">
        <v>6</v>
      </c>
      <c r="C3" s="1" t="n">
        <v>2003</v>
      </c>
      <c r="D3" s="1" t="n">
        <v>3</v>
      </c>
      <c r="E3" s="1" t="n">
        <v>14</v>
      </c>
    </row>
    <row r="4" customFormat="false" ht="14.25" hidden="false" customHeight="false" outlineLevel="0" collapsed="false">
      <c r="A4" s="1" t="n">
        <v>3</v>
      </c>
      <c r="B4" s="1" t="s">
        <v>7</v>
      </c>
      <c r="C4" s="1" t="n">
        <v>2011</v>
      </c>
      <c r="D4" s="1" t="n">
        <v>4</v>
      </c>
      <c r="E4" s="1" t="n">
        <v>12</v>
      </c>
    </row>
    <row r="5" customFormat="false" ht="14.25" hidden="false" customHeight="false" outlineLevel="0" collapsed="false">
      <c r="A5" s="1" t="n">
        <v>4</v>
      </c>
      <c r="B5" s="1" t="s">
        <v>8</v>
      </c>
      <c r="C5" s="1" t="n">
        <v>2012</v>
      </c>
      <c r="D5" s="1" t="n">
        <v>4</v>
      </c>
      <c r="E5" s="1" t="n">
        <v>11.2</v>
      </c>
    </row>
    <row r="6" customFormat="false" ht="14.25" hidden="false" customHeight="false" outlineLevel="0" collapsed="false">
      <c r="A6" s="1" t="n">
        <v>5</v>
      </c>
      <c r="B6" s="1" t="s">
        <v>9</v>
      </c>
      <c r="C6" s="1" t="n">
        <v>2008</v>
      </c>
      <c r="D6" s="1" t="n">
        <v>3</v>
      </c>
      <c r="E6" s="1" t="n">
        <v>12.9</v>
      </c>
    </row>
    <row r="7" customFormat="false" ht="14.25" hidden="false" customHeight="false" outlineLevel="0" collapsed="false">
      <c r="A7" s="1" t="n">
        <v>6</v>
      </c>
      <c r="B7" s="1" t="s">
        <v>10</v>
      </c>
      <c r="C7" s="1" t="n">
        <v>2008</v>
      </c>
      <c r="D7" s="1" t="n">
        <v>3</v>
      </c>
      <c r="E7" s="1" t="n">
        <v>13.5</v>
      </c>
    </row>
    <row r="8" customFormat="false" ht="14.25" hidden="false" customHeight="false" outlineLevel="0" collapsed="false">
      <c r="A8" s="1" t="n">
        <v>7</v>
      </c>
      <c r="B8" s="1" t="s">
        <v>11</v>
      </c>
      <c r="C8" s="1" t="n">
        <v>2016</v>
      </c>
      <c r="D8" s="1" t="n">
        <v>4</v>
      </c>
      <c r="E8" s="1" t="n">
        <v>10.3</v>
      </c>
    </row>
    <row r="9" customFormat="false" ht="14.25" hidden="false" customHeight="false" outlineLevel="0" collapsed="false">
      <c r="A9" s="1" t="n">
        <v>8</v>
      </c>
      <c r="B9" s="1" t="s">
        <v>12</v>
      </c>
      <c r="C9" s="1" t="n">
        <v>2001</v>
      </c>
      <c r="D9" s="1" t="n">
        <v>2</v>
      </c>
      <c r="E9" s="1" t="n">
        <v>15.6</v>
      </c>
    </row>
    <row r="10" customFormat="false" ht="14.25" hidden="false" customHeight="false" outlineLevel="0" collapsed="false">
      <c r="A10" s="1" t="n">
        <v>9</v>
      </c>
      <c r="B10" s="1" t="s">
        <v>13</v>
      </c>
      <c r="C10" s="1" t="n">
        <v>2002</v>
      </c>
      <c r="D10" s="1" t="n">
        <v>2</v>
      </c>
      <c r="E10" s="1" t="n">
        <v>15.9</v>
      </c>
    </row>
    <row r="11" customFormat="false" ht="14.25" hidden="false" customHeight="false" outlineLevel="0" collapsed="false">
      <c r="A11" s="1" t="n">
        <v>10</v>
      </c>
      <c r="B11" s="1" t="s">
        <v>14</v>
      </c>
      <c r="C11" s="1" t="n">
        <v>2005</v>
      </c>
      <c r="D11" s="1" t="n">
        <v>3</v>
      </c>
      <c r="E11" s="1" t="n">
        <v>15.6</v>
      </c>
    </row>
    <row r="12" customFormat="false" ht="14.25" hidden="false" customHeight="false" outlineLevel="0" collapsed="false">
      <c r="A12" s="1" t="n">
        <v>11</v>
      </c>
      <c r="B12" s="1" t="s">
        <v>15</v>
      </c>
      <c r="C12" s="1" t="n">
        <v>2021</v>
      </c>
      <c r="D12" s="1" t="n">
        <v>5</v>
      </c>
      <c r="E12" s="1" t="n">
        <v>10.6</v>
      </c>
    </row>
    <row r="13" customFormat="false" ht="14.25" hidden="false" customHeight="false" outlineLevel="0" collapsed="false">
      <c r="A13" s="1" t="n">
        <v>12</v>
      </c>
      <c r="B13" s="1" t="s">
        <v>16</v>
      </c>
      <c r="C13" s="1" t="n">
        <v>2017</v>
      </c>
      <c r="D13" s="1" t="n">
        <v>5</v>
      </c>
      <c r="E13" s="1" t="n">
        <v>10.6</v>
      </c>
    </row>
    <row r="14" customFormat="false" ht="14.25" hidden="false" customHeight="false" outlineLevel="0" collapsed="false">
      <c r="A14" s="1" t="n">
        <v>13</v>
      </c>
      <c r="B14" s="1" t="s">
        <v>17</v>
      </c>
      <c r="C14" s="1" t="n">
        <v>2003</v>
      </c>
      <c r="D14" s="1" t="n">
        <v>3</v>
      </c>
      <c r="E14" s="1" t="n">
        <v>14.5</v>
      </c>
    </row>
    <row r="15" customFormat="false" ht="14.25" hidden="false" customHeight="false" outlineLevel="0" collapsed="false">
      <c r="A15" s="1" t="n">
        <v>14</v>
      </c>
      <c r="B15" s="1" t="s">
        <v>18</v>
      </c>
      <c r="C15" s="1" t="n">
        <v>2011</v>
      </c>
      <c r="D15" s="1" t="n">
        <v>4</v>
      </c>
      <c r="E15" s="1" t="n">
        <v>14.5</v>
      </c>
    </row>
    <row r="16" customFormat="false" ht="14.25" hidden="false" customHeight="false" outlineLevel="0" collapsed="false">
      <c r="A16" s="1" t="n">
        <v>15</v>
      </c>
      <c r="B16" s="1" t="s">
        <v>19</v>
      </c>
      <c r="C16" s="1" t="n">
        <v>2018</v>
      </c>
      <c r="D16" s="1" t="n">
        <v>5</v>
      </c>
      <c r="E16" s="1" t="n">
        <v>12.3</v>
      </c>
    </row>
    <row r="17" customFormat="false" ht="14.25" hidden="false" customHeight="false" outlineLevel="0" collapsed="false">
      <c r="A17" s="1" t="n">
        <v>16</v>
      </c>
      <c r="B17" s="1" t="s">
        <v>20</v>
      </c>
      <c r="C17" s="1" t="n">
        <v>2007</v>
      </c>
      <c r="D17" s="1" t="n">
        <v>3</v>
      </c>
      <c r="E17" s="1" t="n">
        <v>10</v>
      </c>
    </row>
    <row r="18" customFormat="false" ht="14.25" hidden="false" customHeight="false" outlineLevel="0" collapsed="false">
      <c r="A18" s="1" t="n">
        <v>17</v>
      </c>
      <c r="B18" s="1" t="s">
        <v>21</v>
      </c>
      <c r="C18" s="1" t="n">
        <v>1996</v>
      </c>
      <c r="D18" s="1" t="n">
        <v>2</v>
      </c>
      <c r="E18" s="1" t="n">
        <v>12</v>
      </c>
    </row>
    <row r="19" customFormat="false" ht="14.25" hidden="false" customHeight="false" outlineLevel="0" collapsed="false">
      <c r="A19" s="1" t="n">
        <v>18</v>
      </c>
      <c r="B19" s="1" t="s">
        <v>22</v>
      </c>
      <c r="C19" s="1" t="n">
        <v>2018</v>
      </c>
      <c r="D19" s="1" t="n">
        <v>5</v>
      </c>
      <c r="E19" s="1" t="n">
        <v>11</v>
      </c>
    </row>
    <row r="20" customFormat="false" ht="14.25" hidden="false" customHeight="false" outlineLevel="0" collapsed="false">
      <c r="A20" s="1" t="n">
        <v>19</v>
      </c>
      <c r="B20" s="1" t="s">
        <v>23</v>
      </c>
      <c r="C20" s="1" t="n">
        <v>2005</v>
      </c>
      <c r="D20" s="1" t="n">
        <v>3</v>
      </c>
      <c r="E20" s="1" t="n">
        <v>14.6</v>
      </c>
    </row>
    <row r="21" customFormat="false" ht="14.25" hidden="false" customHeight="false" outlineLevel="0" collapsed="false">
      <c r="A21" s="1" t="n">
        <v>20</v>
      </c>
      <c r="B21" s="1" t="s">
        <v>24</v>
      </c>
      <c r="C21" s="1" t="n">
        <v>2004</v>
      </c>
      <c r="D21" s="1" t="n">
        <v>3</v>
      </c>
      <c r="E21" s="1" t="n">
        <v>13.4</v>
      </c>
    </row>
    <row r="22" customFormat="false" ht="14.25" hidden="false" customHeight="false" outlineLevel="0" collapsed="false">
      <c r="A22" s="1" t="n">
        <v>21</v>
      </c>
      <c r="B22" s="1" t="s">
        <v>25</v>
      </c>
      <c r="C22" s="1" t="n">
        <v>2012</v>
      </c>
      <c r="D22" s="1" t="n">
        <v>4</v>
      </c>
      <c r="E22" s="1" t="n">
        <v>12.1</v>
      </c>
    </row>
    <row r="23" customFormat="false" ht="14.25" hidden="false" customHeight="false" outlineLevel="0" collapsed="false">
      <c r="A23" s="1" t="n">
        <v>22</v>
      </c>
      <c r="B23" s="1" t="s">
        <v>26</v>
      </c>
      <c r="C23" s="1" t="n">
        <v>2007</v>
      </c>
      <c r="D23" s="1" t="n">
        <v>3</v>
      </c>
      <c r="E23" s="1" t="n">
        <v>12.6</v>
      </c>
    </row>
    <row r="24" customFormat="false" ht="14.25" hidden="false" customHeight="false" outlineLevel="0" collapsed="false">
      <c r="A24" s="1" t="n">
        <v>23</v>
      </c>
      <c r="B24" s="1" t="s">
        <v>27</v>
      </c>
      <c r="C24" s="1" t="n">
        <v>1995</v>
      </c>
      <c r="D24" s="1" t="n">
        <v>2</v>
      </c>
      <c r="E24" s="1" t="n">
        <v>11.3</v>
      </c>
    </row>
    <row r="25" customFormat="false" ht="14.25" hidden="false" customHeight="false" outlineLevel="0" collapsed="false">
      <c r="A25" s="1" t="n">
        <v>24</v>
      </c>
      <c r="B25" s="1" t="s">
        <v>28</v>
      </c>
      <c r="C25" s="1" t="n">
        <v>2008</v>
      </c>
      <c r="D25" s="1" t="n">
        <v>3</v>
      </c>
      <c r="E25" s="1" t="n">
        <v>12.4</v>
      </c>
    </row>
    <row r="26" customFormat="false" ht="14.25" hidden="false" customHeight="false" outlineLevel="0" collapsed="false">
      <c r="A26" s="1" t="n">
        <v>25</v>
      </c>
      <c r="B26" s="1" t="s">
        <v>29</v>
      </c>
      <c r="C26" s="1" t="n">
        <v>2009</v>
      </c>
      <c r="D26" s="1" t="n">
        <v>3</v>
      </c>
      <c r="E26" s="1" t="n">
        <v>9.8</v>
      </c>
    </row>
    <row r="27" customFormat="false" ht="14.25" hidden="false" customHeight="false" outlineLevel="0" collapsed="false">
      <c r="A27" s="1" t="n">
        <v>26</v>
      </c>
      <c r="B27" s="1" t="s">
        <v>30</v>
      </c>
      <c r="C27" s="1" t="n">
        <v>2005</v>
      </c>
      <c r="D27" s="1" t="n">
        <v>3</v>
      </c>
      <c r="E27" s="1" t="n">
        <v>12.1</v>
      </c>
    </row>
    <row r="28" customFormat="false" ht="14.25" hidden="false" customHeight="false" outlineLevel="0" collapsed="false">
      <c r="A28" s="1" t="n">
        <v>27</v>
      </c>
      <c r="B28" s="1" t="s">
        <v>31</v>
      </c>
      <c r="C28" s="1" t="n">
        <v>2016</v>
      </c>
      <c r="D28" s="1" t="n">
        <v>4</v>
      </c>
      <c r="E28" s="1" t="n">
        <v>10.5</v>
      </c>
    </row>
    <row r="29" customFormat="false" ht="14.25" hidden="false" customHeight="false" outlineLevel="0" collapsed="false">
      <c r="A29" s="1" t="n">
        <v>28</v>
      </c>
      <c r="B29" s="1" t="s">
        <v>32</v>
      </c>
      <c r="C29" s="1" t="n">
        <v>2013</v>
      </c>
      <c r="D29" s="1" t="n">
        <v>4</v>
      </c>
      <c r="E29" s="1" t="n">
        <v>10.6</v>
      </c>
    </row>
    <row r="30" customFormat="false" ht="14.25" hidden="false" customHeight="false" outlineLevel="0" collapsed="false">
      <c r="A30" s="1" t="n">
        <v>29</v>
      </c>
      <c r="B30" s="1" t="s">
        <v>33</v>
      </c>
      <c r="C30" s="1" t="n">
        <v>2020</v>
      </c>
      <c r="D30" s="1" t="n">
        <v>5</v>
      </c>
      <c r="E30" s="1" t="n">
        <v>8.5</v>
      </c>
    </row>
    <row r="31" customFormat="false" ht="14.25" hidden="false" customHeight="false" outlineLevel="0" collapsed="false">
      <c r="A31" s="1" t="n">
        <v>30</v>
      </c>
      <c r="B31" s="1" t="s">
        <v>34</v>
      </c>
      <c r="C31" s="1" t="n">
        <v>2009</v>
      </c>
      <c r="D31" s="1" t="n">
        <v>3</v>
      </c>
      <c r="E31" s="1" t="n">
        <v>9.4</v>
      </c>
    </row>
    <row r="32" customFormat="false" ht="14.25" hidden="false" customHeight="false" outlineLevel="0" collapsed="false">
      <c r="A32" s="1" t="n">
        <v>31</v>
      </c>
      <c r="B32" s="1" t="s">
        <v>35</v>
      </c>
      <c r="C32" s="1" t="n">
        <v>2013</v>
      </c>
      <c r="D32" s="1" t="n">
        <v>4</v>
      </c>
      <c r="E32" s="1" t="n">
        <v>13</v>
      </c>
    </row>
    <row r="33" customFormat="false" ht="14.25" hidden="false" customHeight="false" outlineLevel="0" collapsed="false">
      <c r="A33" s="1" t="n">
        <v>32</v>
      </c>
      <c r="B33" s="1" t="s">
        <v>36</v>
      </c>
      <c r="C33" s="1" t="n">
        <v>2014</v>
      </c>
      <c r="D33" s="1" t="n">
        <v>4</v>
      </c>
      <c r="E33" s="1" t="n">
        <v>11.4</v>
      </c>
    </row>
    <row r="34" customFormat="false" ht="14.25" hidden="false" customHeight="false" outlineLevel="0" collapsed="false">
      <c r="A34" s="1" t="n">
        <v>33</v>
      </c>
      <c r="B34" s="1" t="s">
        <v>37</v>
      </c>
      <c r="C34" s="1" t="n">
        <v>1996</v>
      </c>
      <c r="D34" s="1" t="n">
        <v>2</v>
      </c>
      <c r="E34" s="1" t="n">
        <v>13.1</v>
      </c>
    </row>
    <row r="35" customFormat="false" ht="14.25" hidden="false" customHeight="false" outlineLevel="0" collapsed="false">
      <c r="A35" s="1" t="n">
        <v>34</v>
      </c>
      <c r="B35" s="1" t="s">
        <v>38</v>
      </c>
      <c r="C35" s="1" t="n">
        <v>2000</v>
      </c>
      <c r="D35" s="1" t="n">
        <v>2</v>
      </c>
      <c r="E35" s="1" t="n">
        <v>10.9</v>
      </c>
    </row>
    <row r="36" customFormat="false" ht="14.25" hidden="false" customHeight="false" outlineLevel="0" collapsed="false">
      <c r="A36" s="1" t="n">
        <v>35</v>
      </c>
      <c r="B36" s="1" t="s">
        <v>39</v>
      </c>
      <c r="C36" s="1" t="n">
        <v>2003</v>
      </c>
      <c r="D36" s="1" t="n">
        <v>3</v>
      </c>
      <c r="E36" s="1" t="n">
        <v>12.5</v>
      </c>
    </row>
    <row r="37" customFormat="false" ht="14.25" hidden="false" customHeight="false" outlineLevel="0" collapsed="false">
      <c r="A37" s="1" t="n">
        <v>36</v>
      </c>
      <c r="B37" s="1" t="s">
        <v>40</v>
      </c>
      <c r="C37" s="1" t="n">
        <v>2022</v>
      </c>
      <c r="D37" s="1" t="n">
        <v>5</v>
      </c>
      <c r="E37" s="1" t="n">
        <v>8.5</v>
      </c>
    </row>
    <row r="38" customFormat="false" ht="14.25" hidden="false" customHeight="false" outlineLevel="0" collapsed="false">
      <c r="A38" s="1" t="n">
        <v>37</v>
      </c>
      <c r="B38" s="1" t="s">
        <v>41</v>
      </c>
      <c r="C38" s="1" t="n">
        <v>1997</v>
      </c>
      <c r="D38" s="1" t="n">
        <v>2</v>
      </c>
      <c r="E38" s="1" t="n">
        <v>15.8</v>
      </c>
    </row>
    <row r="39" customFormat="false" ht="14.25" hidden="false" customHeight="false" outlineLevel="0" collapsed="false">
      <c r="A39" s="1" t="n">
        <v>38</v>
      </c>
      <c r="B39" s="1" t="s">
        <v>42</v>
      </c>
      <c r="C39" s="1" t="n">
        <v>2002</v>
      </c>
      <c r="D39" s="1" t="n">
        <v>2</v>
      </c>
      <c r="E39" s="1" t="n">
        <v>11.8</v>
      </c>
    </row>
    <row r="40" customFormat="false" ht="14.25" hidden="false" customHeight="false" outlineLevel="0" collapsed="false">
      <c r="A40" s="1" t="n">
        <v>39</v>
      </c>
      <c r="B40" s="1" t="s">
        <v>43</v>
      </c>
      <c r="C40" s="1" t="n">
        <v>2017</v>
      </c>
      <c r="D40" s="1" t="n">
        <v>5</v>
      </c>
      <c r="E40" s="1" t="n">
        <v>9.2</v>
      </c>
    </row>
    <row r="41" customFormat="false" ht="14.25" hidden="false" customHeight="false" outlineLevel="0" collapsed="false">
      <c r="A41" s="1" t="n">
        <v>40</v>
      </c>
      <c r="B41" s="1" t="s">
        <v>44</v>
      </c>
      <c r="C41" s="1" t="n">
        <v>2010</v>
      </c>
      <c r="D41" s="1" t="n">
        <v>4</v>
      </c>
      <c r="E41" s="1" t="n">
        <v>8.9</v>
      </c>
    </row>
    <row r="42" customFormat="false" ht="14.25" hidden="false" customHeight="false" outlineLevel="0" collapsed="false">
      <c r="A42" s="1" t="n">
        <v>41</v>
      </c>
      <c r="B42" s="1" t="s">
        <v>45</v>
      </c>
      <c r="C42" s="1" t="n">
        <v>1996</v>
      </c>
      <c r="D42" s="1" t="n">
        <v>2</v>
      </c>
      <c r="E42" s="1" t="n">
        <v>11.4</v>
      </c>
    </row>
    <row r="43" customFormat="false" ht="14.25" hidden="false" customHeight="false" outlineLevel="0" collapsed="false">
      <c r="A43" s="1" t="n">
        <v>42</v>
      </c>
      <c r="B43" s="1" t="s">
        <v>46</v>
      </c>
      <c r="C43" s="1" t="n">
        <v>2007</v>
      </c>
      <c r="D43" s="1" t="n">
        <v>3</v>
      </c>
      <c r="E43" s="1" t="n">
        <v>15.3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2.92"/>
    <col collapsed="false" customWidth="true" hidden="false" outlineLevel="0" max="3" min="3" style="0" width="10.15"/>
    <col collapsed="false" customWidth="true" hidden="false" outlineLevel="0" max="4" min="4" style="0" width="14.07"/>
    <col collapsed="false" customWidth="true" hidden="false" outlineLevel="0" max="5" min="5" style="0" width="13.85"/>
    <col collapsed="false" customWidth="true" hidden="false" outlineLevel="0" max="6" min="6" style="0" width="11.85"/>
  </cols>
  <sheetData>
    <row r="1" customFormat="false" ht="46.25" hidden="false" customHeight="fals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2" t="s">
        <v>51</v>
      </c>
      <c r="F1" s="1" t="s">
        <v>52</v>
      </c>
    </row>
    <row r="2" customFormat="false" ht="14.25" hidden="false" customHeight="false" outlineLevel="0" collapsed="false">
      <c r="A2" s="1" t="n">
        <v>1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</row>
    <row r="3" customFormat="false" ht="14.25" hidden="false" customHeight="false" outlineLevel="0" collapsed="false">
      <c r="A3" s="1" t="n"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57</v>
      </c>
    </row>
    <row r="4" customFormat="false" ht="14.25" hidden="false" customHeight="false" outlineLevel="0" collapsed="false">
      <c r="A4" s="1" t="n"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66</v>
      </c>
    </row>
    <row r="5" customFormat="false" ht="14.25" hidden="false" customHeight="false" outlineLevel="0" collapsed="false">
      <c r="A5" s="1" t="n">
        <v>4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66</v>
      </c>
    </row>
    <row r="6" customFormat="false" ht="14.25" hidden="false" customHeight="false" outlineLevel="0" collapsed="false">
      <c r="A6" s="1" t="n">
        <v>5</v>
      </c>
      <c r="B6" s="1" t="s">
        <v>71</v>
      </c>
      <c r="C6" s="1" t="s">
        <v>72</v>
      </c>
      <c r="D6" s="1" t="s">
        <v>73</v>
      </c>
      <c r="E6" s="1" t="s">
        <v>74</v>
      </c>
      <c r="F6" s="1" t="s">
        <v>57</v>
      </c>
    </row>
    <row r="7" customFormat="false" ht="14.25" hidden="false" customHeight="false" outlineLevel="0" collapsed="false">
      <c r="A7" s="1" t="n">
        <v>6</v>
      </c>
      <c r="B7" s="1" t="s">
        <v>75</v>
      </c>
      <c r="C7" s="1" t="s">
        <v>76</v>
      </c>
      <c r="D7" s="1" t="s">
        <v>77</v>
      </c>
      <c r="E7" s="1" t="s">
        <v>78</v>
      </c>
      <c r="F7" s="1" t="s">
        <v>66</v>
      </c>
    </row>
    <row r="8" customFormat="false" ht="14.25" hidden="false" customHeight="false" outlineLevel="0" collapsed="false">
      <c r="A8" s="1" t="n">
        <v>7</v>
      </c>
      <c r="B8" s="1" t="s">
        <v>79</v>
      </c>
      <c r="C8" s="1" t="s">
        <v>80</v>
      </c>
      <c r="D8" s="1" t="s">
        <v>81</v>
      </c>
      <c r="E8" s="1" t="s">
        <v>82</v>
      </c>
      <c r="F8" s="1" t="s">
        <v>83</v>
      </c>
    </row>
    <row r="9" customFormat="false" ht="14.25" hidden="false" customHeight="false" outlineLevel="0" collapsed="false">
      <c r="A9" s="1" t="n">
        <v>8</v>
      </c>
      <c r="B9" s="1" t="s">
        <v>84</v>
      </c>
      <c r="C9" s="1" t="s">
        <v>85</v>
      </c>
      <c r="D9" s="1" t="s">
        <v>86</v>
      </c>
      <c r="E9" s="1" t="s">
        <v>87</v>
      </c>
      <c r="F9" s="1" t="s">
        <v>88</v>
      </c>
    </row>
    <row r="10" customFormat="false" ht="14.25" hidden="false" customHeight="false" outlineLevel="0" collapsed="false">
      <c r="A10" s="1" t="n">
        <v>9</v>
      </c>
      <c r="B10" s="1" t="s">
        <v>89</v>
      </c>
      <c r="C10" s="1" t="s">
        <v>90</v>
      </c>
      <c r="D10" s="1" t="s">
        <v>91</v>
      </c>
      <c r="E10" s="1" t="s">
        <v>92</v>
      </c>
      <c r="F10" s="1" t="s">
        <v>93</v>
      </c>
    </row>
    <row r="11" customFormat="false" ht="14.25" hidden="false" customHeight="false" outlineLevel="0" collapsed="false">
      <c r="A11" s="1" t="n">
        <v>10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57</v>
      </c>
    </row>
    <row r="12" customFormat="false" ht="14.25" hidden="false" customHeight="false" outlineLevel="0" collapsed="false">
      <c r="A12" s="1" t="n">
        <v>11</v>
      </c>
      <c r="B12" s="1" t="s">
        <v>98</v>
      </c>
      <c r="C12" s="1" t="s">
        <v>99</v>
      </c>
      <c r="D12" s="1" t="s">
        <v>100</v>
      </c>
      <c r="E12" s="1" t="s">
        <v>101</v>
      </c>
      <c r="F12" s="1" t="s">
        <v>88</v>
      </c>
    </row>
    <row r="13" customFormat="false" ht="14.25" hidden="false" customHeight="false" outlineLevel="0" collapsed="false">
      <c r="A13" s="1" t="n">
        <v>12</v>
      </c>
      <c r="B13" s="1" t="s">
        <v>102</v>
      </c>
      <c r="C13" s="1" t="s">
        <v>103</v>
      </c>
      <c r="D13" s="1" t="s">
        <v>104</v>
      </c>
      <c r="E13" s="1" t="s">
        <v>105</v>
      </c>
      <c r="F13" s="1" t="s">
        <v>93</v>
      </c>
    </row>
    <row r="14" customFormat="false" ht="14.25" hidden="false" customHeight="false" outlineLevel="0" collapsed="false">
      <c r="A14" s="1" t="n">
        <v>13</v>
      </c>
      <c r="B14" s="1" t="s">
        <v>106</v>
      </c>
      <c r="C14" s="1" t="s">
        <v>107</v>
      </c>
      <c r="D14" s="1" t="s">
        <v>108</v>
      </c>
      <c r="E14" s="1" t="s">
        <v>109</v>
      </c>
      <c r="F14" s="1" t="s">
        <v>110</v>
      </c>
    </row>
    <row r="15" customFormat="false" ht="14.25" hidden="false" customHeight="false" outlineLevel="0" collapsed="false">
      <c r="A15" s="1" t="n">
        <v>14</v>
      </c>
      <c r="B15" s="1" t="s">
        <v>111</v>
      </c>
      <c r="C15" s="1" t="s">
        <v>112</v>
      </c>
      <c r="D15" s="1" t="s">
        <v>113</v>
      </c>
      <c r="E15" s="1" t="s">
        <v>114</v>
      </c>
      <c r="F15" s="1" t="s">
        <v>115</v>
      </c>
    </row>
    <row r="16" customFormat="false" ht="14.25" hidden="false" customHeight="false" outlineLevel="0" collapsed="false">
      <c r="A16" s="1" t="n">
        <v>15</v>
      </c>
      <c r="B16" s="1" t="s">
        <v>116</v>
      </c>
      <c r="C16" s="1" t="s">
        <v>117</v>
      </c>
      <c r="D16" s="1" t="s">
        <v>118</v>
      </c>
      <c r="E16" s="1" t="s">
        <v>119</v>
      </c>
      <c r="F16" s="1" t="s">
        <v>115</v>
      </c>
    </row>
    <row r="17" customFormat="false" ht="14.25" hidden="false" customHeight="false" outlineLevel="0" collapsed="false">
      <c r="A17" s="1" t="n">
        <v>16</v>
      </c>
      <c r="B17" s="1" t="s">
        <v>120</v>
      </c>
      <c r="C17" s="1" t="s">
        <v>121</v>
      </c>
      <c r="D17" s="1" t="s">
        <v>122</v>
      </c>
      <c r="E17" s="1" t="s">
        <v>123</v>
      </c>
      <c r="F17" s="1" t="s">
        <v>88</v>
      </c>
    </row>
    <row r="18" customFormat="false" ht="14.25" hidden="false" customHeight="false" outlineLevel="0" collapsed="false">
      <c r="A18" s="1" t="n">
        <v>17</v>
      </c>
      <c r="B18" s="1" t="s">
        <v>124</v>
      </c>
      <c r="C18" s="1" t="s">
        <v>125</v>
      </c>
      <c r="D18" s="1" t="s">
        <v>126</v>
      </c>
      <c r="E18" s="1" t="s">
        <v>127</v>
      </c>
      <c r="F18" s="1" t="s">
        <v>66</v>
      </c>
    </row>
    <row r="19" customFormat="false" ht="14.25" hidden="false" customHeight="false" outlineLevel="0" collapsed="false">
      <c r="A19" s="1" t="n">
        <v>18</v>
      </c>
      <c r="B19" s="1" t="s">
        <v>128</v>
      </c>
      <c r="C19" s="1" t="s">
        <v>129</v>
      </c>
      <c r="D19" s="1" t="s">
        <v>130</v>
      </c>
      <c r="E19" s="1" t="s">
        <v>131</v>
      </c>
      <c r="F19" s="1" t="s">
        <v>115</v>
      </c>
    </row>
    <row r="20" customFormat="false" ht="14.25" hidden="false" customHeight="false" outlineLevel="0" collapsed="false">
      <c r="A20" s="1" t="n">
        <v>19</v>
      </c>
      <c r="B20" s="1" t="s">
        <v>132</v>
      </c>
      <c r="C20" s="1" t="s">
        <v>133</v>
      </c>
      <c r="D20" s="1" t="s">
        <v>134</v>
      </c>
      <c r="E20" s="1" t="s">
        <v>135</v>
      </c>
      <c r="F20" s="1" t="s">
        <v>57</v>
      </c>
    </row>
    <row r="21" customFormat="false" ht="14.25" hidden="false" customHeight="false" outlineLevel="0" collapsed="false">
      <c r="A21" s="1" t="n">
        <v>20</v>
      </c>
      <c r="B21" s="1" t="s">
        <v>136</v>
      </c>
      <c r="C21" s="1" t="s">
        <v>137</v>
      </c>
      <c r="D21" s="1" t="s">
        <v>138</v>
      </c>
      <c r="E21" s="1" t="s">
        <v>139</v>
      </c>
      <c r="F21" s="1" t="s">
        <v>115</v>
      </c>
    </row>
    <row r="22" customFormat="false" ht="14.25" hidden="false" customHeight="false" outlineLevel="0" collapsed="false">
      <c r="A22" s="1" t="n">
        <v>21</v>
      </c>
      <c r="B22" s="1" t="s">
        <v>140</v>
      </c>
      <c r="C22" s="1" t="s">
        <v>117</v>
      </c>
      <c r="D22" s="1" t="s">
        <v>141</v>
      </c>
      <c r="E22" s="1" t="s">
        <v>142</v>
      </c>
      <c r="F22" s="1" t="s">
        <v>88</v>
      </c>
    </row>
    <row r="23" customFormat="false" ht="14.25" hidden="false" customHeight="false" outlineLevel="0" collapsed="false">
      <c r="A23" s="1" t="n">
        <v>22</v>
      </c>
      <c r="B23" s="1" t="s">
        <v>143</v>
      </c>
      <c r="C23" s="1" t="s">
        <v>144</v>
      </c>
      <c r="D23" s="1" t="s">
        <v>145</v>
      </c>
      <c r="E23" s="1" t="s">
        <v>146</v>
      </c>
      <c r="F23" s="1" t="s">
        <v>83</v>
      </c>
    </row>
    <row r="24" customFormat="false" ht="14.25" hidden="false" customHeight="false" outlineLevel="0" collapsed="false">
      <c r="A24" s="1" t="n">
        <v>23</v>
      </c>
      <c r="B24" s="1" t="s">
        <v>147</v>
      </c>
      <c r="C24" s="1" t="s">
        <v>148</v>
      </c>
      <c r="D24" s="1" t="s">
        <v>149</v>
      </c>
      <c r="E24" s="1" t="s">
        <v>150</v>
      </c>
      <c r="F24" s="1" t="s">
        <v>88</v>
      </c>
    </row>
    <row r="25" customFormat="false" ht="14.25" hidden="false" customHeight="false" outlineLevel="0" collapsed="false">
      <c r="A25" s="1" t="n">
        <v>24</v>
      </c>
      <c r="B25" s="1" t="s">
        <v>151</v>
      </c>
      <c r="C25" s="1" t="s">
        <v>59</v>
      </c>
      <c r="D25" s="1" t="s">
        <v>152</v>
      </c>
      <c r="E25" s="1" t="s">
        <v>153</v>
      </c>
      <c r="F25" s="1" t="s">
        <v>83</v>
      </c>
    </row>
    <row r="26" customFormat="false" ht="14.25" hidden="false" customHeight="false" outlineLevel="0" collapsed="false">
      <c r="A26" s="1" t="n">
        <v>25</v>
      </c>
      <c r="B26" s="1" t="s">
        <v>154</v>
      </c>
      <c r="C26" s="1" t="s">
        <v>155</v>
      </c>
      <c r="D26" s="1" t="s">
        <v>156</v>
      </c>
      <c r="E26" s="1" t="s">
        <v>157</v>
      </c>
      <c r="F26" s="1" t="s">
        <v>158</v>
      </c>
    </row>
    <row r="27" customFormat="false" ht="14.25" hidden="false" customHeight="false" outlineLevel="0" collapsed="false">
      <c r="A27" s="1" t="n">
        <v>26</v>
      </c>
      <c r="B27" s="1" t="s">
        <v>159</v>
      </c>
      <c r="C27" s="1" t="s">
        <v>160</v>
      </c>
      <c r="D27" s="1" t="s">
        <v>161</v>
      </c>
      <c r="E27" s="1" t="s">
        <v>162</v>
      </c>
      <c r="F27" s="1" t="s">
        <v>110</v>
      </c>
    </row>
    <row r="28" customFormat="false" ht="14.25" hidden="false" customHeight="false" outlineLevel="0" collapsed="false">
      <c r="A28" s="1" t="n">
        <v>27</v>
      </c>
      <c r="B28" s="1" t="s">
        <v>147</v>
      </c>
      <c r="C28" s="1" t="s">
        <v>163</v>
      </c>
      <c r="D28" s="1" t="s">
        <v>164</v>
      </c>
      <c r="E28" s="1" t="s">
        <v>165</v>
      </c>
      <c r="F28" s="1" t="s">
        <v>110</v>
      </c>
    </row>
    <row r="29" customFormat="false" ht="14.25" hidden="false" customHeight="false" outlineLevel="0" collapsed="false">
      <c r="A29" s="1" t="n">
        <v>28</v>
      </c>
      <c r="B29" s="1" t="s">
        <v>166</v>
      </c>
      <c r="C29" s="1" t="s">
        <v>90</v>
      </c>
      <c r="D29" s="1" t="s">
        <v>167</v>
      </c>
      <c r="E29" s="1" t="s">
        <v>168</v>
      </c>
      <c r="F29" s="1" t="s">
        <v>115</v>
      </c>
    </row>
    <row r="30" customFormat="false" ht="14.25" hidden="false" customHeight="false" outlineLevel="0" collapsed="false">
      <c r="A30" s="1" t="n">
        <v>29</v>
      </c>
      <c r="B30" s="1" t="s">
        <v>169</v>
      </c>
      <c r="C30" s="1" t="s">
        <v>170</v>
      </c>
      <c r="D30" s="1" t="s">
        <v>171</v>
      </c>
      <c r="E30" s="1" t="s">
        <v>172</v>
      </c>
      <c r="F30" s="1" t="s">
        <v>66</v>
      </c>
    </row>
    <row r="31" customFormat="false" ht="14.25" hidden="false" customHeight="false" outlineLevel="0" collapsed="false">
      <c r="A31" s="1" t="n">
        <v>30</v>
      </c>
      <c r="B31" s="1" t="s">
        <v>173</v>
      </c>
      <c r="C31" s="1" t="s">
        <v>174</v>
      </c>
      <c r="D31" s="1" t="s">
        <v>175</v>
      </c>
      <c r="E31" s="1" t="s">
        <v>176</v>
      </c>
      <c r="F31" s="1" t="s">
        <v>57</v>
      </c>
    </row>
    <row r="32" customFormat="false" ht="14.25" hidden="false" customHeight="false" outlineLevel="0" collapsed="false">
      <c r="A32" s="1" t="n">
        <v>31</v>
      </c>
      <c r="B32" s="1" t="s">
        <v>177</v>
      </c>
      <c r="C32" s="1" t="s">
        <v>178</v>
      </c>
      <c r="D32" s="1" t="s">
        <v>179</v>
      </c>
      <c r="E32" s="1" t="s">
        <v>180</v>
      </c>
      <c r="F32" s="1" t="s">
        <v>158</v>
      </c>
    </row>
    <row r="33" customFormat="false" ht="14.25" hidden="false" customHeight="false" outlineLevel="0" collapsed="false">
      <c r="A33" s="1" t="n">
        <v>32</v>
      </c>
      <c r="B33" s="1" t="s">
        <v>181</v>
      </c>
      <c r="C33" s="1" t="s">
        <v>182</v>
      </c>
      <c r="D33" s="1" t="s">
        <v>183</v>
      </c>
      <c r="E33" s="1" t="s">
        <v>184</v>
      </c>
      <c r="F33" s="1" t="s">
        <v>115</v>
      </c>
    </row>
    <row r="34" customFormat="false" ht="14.25" hidden="false" customHeight="false" outlineLevel="0" collapsed="false">
      <c r="A34" s="1" t="n">
        <v>33</v>
      </c>
      <c r="B34" s="1" t="s">
        <v>185</v>
      </c>
      <c r="C34" s="1" t="s">
        <v>186</v>
      </c>
      <c r="D34" s="1" t="s">
        <v>187</v>
      </c>
      <c r="E34" s="1" t="s">
        <v>188</v>
      </c>
      <c r="F34" s="1" t="s">
        <v>110</v>
      </c>
    </row>
    <row r="35" customFormat="false" ht="14.25" hidden="false" customHeight="false" outlineLevel="0" collapsed="false">
      <c r="A35" s="1" t="n">
        <v>34</v>
      </c>
      <c r="B35" s="1" t="s">
        <v>189</v>
      </c>
      <c r="C35" s="1" t="s">
        <v>190</v>
      </c>
      <c r="D35" s="1" t="s">
        <v>191</v>
      </c>
      <c r="E35" s="1" t="s">
        <v>192</v>
      </c>
      <c r="F35" s="1" t="s">
        <v>66</v>
      </c>
    </row>
    <row r="36" customFormat="false" ht="14.25" hidden="false" customHeight="false" outlineLevel="0" collapsed="false">
      <c r="A36" s="1" t="n">
        <v>35</v>
      </c>
      <c r="B36" s="1" t="s">
        <v>193</v>
      </c>
      <c r="C36" s="1" t="s">
        <v>194</v>
      </c>
      <c r="D36" s="1" t="s">
        <v>195</v>
      </c>
      <c r="E36" s="1" t="s">
        <v>196</v>
      </c>
      <c r="F36" s="1" t="s">
        <v>57</v>
      </c>
    </row>
    <row r="37" customFormat="false" ht="14.25" hidden="false" customHeight="false" outlineLevel="0" collapsed="false">
      <c r="A37" s="1" t="n">
        <v>36</v>
      </c>
      <c r="B37" s="1" t="s">
        <v>84</v>
      </c>
      <c r="C37" s="1" t="s">
        <v>197</v>
      </c>
      <c r="D37" s="1" t="s">
        <v>198</v>
      </c>
      <c r="E37" s="1" t="s">
        <v>199</v>
      </c>
      <c r="F37" s="1" t="s">
        <v>66</v>
      </c>
    </row>
    <row r="38" customFormat="false" ht="14.25" hidden="false" customHeight="false" outlineLevel="0" collapsed="false">
      <c r="A38" s="1" t="n">
        <v>37</v>
      </c>
      <c r="B38" s="1" t="s">
        <v>200</v>
      </c>
      <c r="C38" s="1" t="s">
        <v>201</v>
      </c>
      <c r="D38" s="1" t="s">
        <v>202</v>
      </c>
      <c r="E38" s="1" t="s">
        <v>203</v>
      </c>
      <c r="F38" s="1" t="s">
        <v>115</v>
      </c>
    </row>
    <row r="39" customFormat="false" ht="14.25" hidden="false" customHeight="false" outlineLevel="0" collapsed="false">
      <c r="A39" s="1" t="n">
        <v>38</v>
      </c>
      <c r="B39" s="1" t="s">
        <v>204</v>
      </c>
      <c r="C39" s="1" t="s">
        <v>205</v>
      </c>
      <c r="D39" s="1" t="s">
        <v>206</v>
      </c>
      <c r="E39" s="1" t="s">
        <v>207</v>
      </c>
      <c r="F39" s="1" t="s">
        <v>115</v>
      </c>
    </row>
    <row r="40" customFormat="false" ht="14.25" hidden="false" customHeight="false" outlineLevel="0" collapsed="false">
      <c r="A40" s="1" t="n">
        <v>39</v>
      </c>
      <c r="B40" s="1" t="s">
        <v>208</v>
      </c>
      <c r="C40" s="1" t="s">
        <v>209</v>
      </c>
      <c r="D40" s="1" t="s">
        <v>210</v>
      </c>
      <c r="E40" s="1" t="s">
        <v>211</v>
      </c>
      <c r="F40" s="1" t="s">
        <v>88</v>
      </c>
    </row>
    <row r="41" customFormat="false" ht="14.25" hidden="false" customHeight="false" outlineLevel="0" collapsed="false">
      <c r="A41" s="1" t="n">
        <v>40</v>
      </c>
      <c r="B41" s="1" t="s">
        <v>89</v>
      </c>
      <c r="C41" s="1" t="s">
        <v>212</v>
      </c>
      <c r="D41" s="1" t="s">
        <v>213</v>
      </c>
      <c r="E41" s="1" t="s">
        <v>214</v>
      </c>
      <c r="F41" s="1" t="s">
        <v>88</v>
      </c>
    </row>
    <row r="42" customFormat="false" ht="14.25" hidden="false" customHeight="false" outlineLevel="0" collapsed="false">
      <c r="A42" s="1" t="n">
        <v>41</v>
      </c>
      <c r="B42" s="1" t="s">
        <v>215</v>
      </c>
      <c r="C42" s="1" t="s">
        <v>216</v>
      </c>
      <c r="D42" s="1" t="s">
        <v>217</v>
      </c>
      <c r="E42" s="1" t="s">
        <v>218</v>
      </c>
      <c r="F42" s="1" t="s">
        <v>88</v>
      </c>
    </row>
    <row r="43" customFormat="false" ht="14.25" hidden="false" customHeight="false" outlineLevel="0" collapsed="false">
      <c r="A43" s="1" t="n">
        <v>42</v>
      </c>
      <c r="B43" s="1" t="s">
        <v>219</v>
      </c>
      <c r="C43" s="1" t="s">
        <v>220</v>
      </c>
      <c r="D43" s="1" t="s">
        <v>221</v>
      </c>
      <c r="E43" s="1" t="s">
        <v>222</v>
      </c>
      <c r="F43" s="1" t="s">
        <v>83</v>
      </c>
    </row>
    <row r="44" customFormat="false" ht="14.25" hidden="false" customHeight="false" outlineLevel="0" collapsed="false">
      <c r="A44" s="1" t="n">
        <v>43</v>
      </c>
      <c r="B44" s="1" t="s">
        <v>223</v>
      </c>
      <c r="C44" s="1" t="s">
        <v>224</v>
      </c>
      <c r="D44" s="1" t="s">
        <v>225</v>
      </c>
      <c r="E44" s="1" t="s">
        <v>226</v>
      </c>
      <c r="F44" s="1" t="s">
        <v>66</v>
      </c>
    </row>
    <row r="45" customFormat="false" ht="14.25" hidden="false" customHeight="false" outlineLevel="0" collapsed="false">
      <c r="A45" s="1" t="n">
        <v>44</v>
      </c>
      <c r="B45" s="1" t="s">
        <v>227</v>
      </c>
      <c r="C45" s="1" t="s">
        <v>228</v>
      </c>
      <c r="D45" s="1" t="s">
        <v>229</v>
      </c>
      <c r="E45" s="1" t="s">
        <v>230</v>
      </c>
      <c r="F45" s="1" t="s">
        <v>66</v>
      </c>
    </row>
    <row r="46" customFormat="false" ht="14.25" hidden="false" customHeight="false" outlineLevel="0" collapsed="false">
      <c r="A46" s="1" t="n">
        <v>45</v>
      </c>
      <c r="B46" s="1" t="s">
        <v>231</v>
      </c>
      <c r="C46" s="1" t="s">
        <v>232</v>
      </c>
      <c r="D46" s="1" t="s">
        <v>233</v>
      </c>
      <c r="E46" s="1" t="s">
        <v>234</v>
      </c>
      <c r="F46" s="1" t="s">
        <v>93</v>
      </c>
    </row>
    <row r="47" customFormat="false" ht="14.25" hidden="false" customHeight="false" outlineLevel="0" collapsed="false">
      <c r="A47" s="1" t="n">
        <v>46</v>
      </c>
      <c r="B47" s="1" t="s">
        <v>235</v>
      </c>
      <c r="C47" s="1" t="s">
        <v>236</v>
      </c>
      <c r="D47" s="1" t="s">
        <v>237</v>
      </c>
      <c r="E47" s="1" t="s">
        <v>238</v>
      </c>
      <c r="F47" s="1" t="s">
        <v>115</v>
      </c>
    </row>
    <row r="48" customFormat="false" ht="14.25" hidden="false" customHeight="false" outlineLevel="0" collapsed="false">
      <c r="A48" s="1" t="n">
        <v>47</v>
      </c>
      <c r="B48" s="1" t="s">
        <v>239</v>
      </c>
      <c r="C48" s="1" t="s">
        <v>240</v>
      </c>
      <c r="D48" s="1" t="s">
        <v>241</v>
      </c>
      <c r="E48" s="1" t="s">
        <v>242</v>
      </c>
      <c r="F48" s="1" t="s">
        <v>93</v>
      </c>
    </row>
    <row r="49" customFormat="false" ht="14.25" hidden="false" customHeight="false" outlineLevel="0" collapsed="false">
      <c r="A49" s="1" t="n">
        <v>48</v>
      </c>
      <c r="B49" s="1" t="s">
        <v>243</v>
      </c>
      <c r="C49" s="1" t="s">
        <v>244</v>
      </c>
      <c r="D49" s="1" t="s">
        <v>245</v>
      </c>
      <c r="E49" s="1" t="s">
        <v>246</v>
      </c>
      <c r="F49" s="1" t="s">
        <v>115</v>
      </c>
    </row>
    <row r="50" customFormat="false" ht="14.25" hidden="false" customHeight="false" outlineLevel="0" collapsed="false">
      <c r="A50" s="1" t="n">
        <v>49</v>
      </c>
      <c r="B50" s="1" t="s">
        <v>140</v>
      </c>
      <c r="C50" s="1" t="s">
        <v>247</v>
      </c>
      <c r="D50" s="1" t="s">
        <v>248</v>
      </c>
      <c r="E50" s="1" t="s">
        <v>249</v>
      </c>
      <c r="F50" s="1" t="s">
        <v>93</v>
      </c>
    </row>
    <row r="51" customFormat="false" ht="14.25" hidden="false" customHeight="false" outlineLevel="0" collapsed="false">
      <c r="A51" s="1" t="n">
        <v>50</v>
      </c>
      <c r="B51" s="1" t="s">
        <v>250</v>
      </c>
      <c r="C51" s="1" t="s">
        <v>216</v>
      </c>
      <c r="D51" s="1" t="s">
        <v>251</v>
      </c>
      <c r="E51" s="1" t="s">
        <v>252</v>
      </c>
      <c r="F51" s="1" t="s">
        <v>110</v>
      </c>
    </row>
    <row r="52" customFormat="false" ht="14.25" hidden="false" customHeight="false" outlineLevel="0" collapsed="false">
      <c r="A52" s="1" t="n">
        <v>51</v>
      </c>
      <c r="B52" s="1" t="s">
        <v>132</v>
      </c>
      <c r="C52" s="1" t="s">
        <v>253</v>
      </c>
      <c r="D52" s="1" t="s">
        <v>254</v>
      </c>
      <c r="E52" s="1" t="s">
        <v>255</v>
      </c>
      <c r="F52" s="1" t="s">
        <v>88</v>
      </c>
    </row>
    <row r="53" customFormat="false" ht="14.25" hidden="false" customHeight="false" outlineLevel="0" collapsed="false">
      <c r="A53" s="1" t="n">
        <v>52</v>
      </c>
      <c r="B53" s="1" t="s">
        <v>256</v>
      </c>
      <c r="C53" s="1" t="s">
        <v>257</v>
      </c>
      <c r="D53" s="1" t="s">
        <v>258</v>
      </c>
      <c r="E53" s="1" t="s">
        <v>259</v>
      </c>
      <c r="F53" s="1" t="s">
        <v>110</v>
      </c>
    </row>
    <row r="54" customFormat="false" ht="14.25" hidden="false" customHeight="false" outlineLevel="0" collapsed="false">
      <c r="A54" s="1" t="n">
        <v>53</v>
      </c>
      <c r="B54" s="1" t="s">
        <v>260</v>
      </c>
      <c r="C54" s="1" t="s">
        <v>261</v>
      </c>
      <c r="D54" s="1" t="s">
        <v>262</v>
      </c>
      <c r="E54" s="1" t="s">
        <v>263</v>
      </c>
      <c r="F54" s="1" t="s">
        <v>115</v>
      </c>
    </row>
    <row r="55" customFormat="false" ht="14.25" hidden="false" customHeight="false" outlineLevel="0" collapsed="false">
      <c r="A55" s="1" t="n">
        <v>54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88</v>
      </c>
    </row>
    <row r="56" customFormat="false" ht="14.25" hidden="false" customHeight="false" outlineLevel="0" collapsed="false">
      <c r="A56" s="1" t="n">
        <v>55</v>
      </c>
      <c r="B56" s="1" t="s">
        <v>268</v>
      </c>
      <c r="C56" s="1" t="s">
        <v>269</v>
      </c>
      <c r="D56" s="1" t="s">
        <v>270</v>
      </c>
      <c r="E56" s="1" t="s">
        <v>271</v>
      </c>
      <c r="F56" s="1" t="s">
        <v>93</v>
      </c>
    </row>
    <row r="57" customFormat="false" ht="14.25" hidden="false" customHeight="false" outlineLevel="0" collapsed="false">
      <c r="A57" s="1" t="n">
        <v>56</v>
      </c>
      <c r="B57" s="1" t="s">
        <v>272</v>
      </c>
      <c r="C57" s="1" t="s">
        <v>273</v>
      </c>
      <c r="D57" s="1" t="s">
        <v>274</v>
      </c>
      <c r="E57" s="1" t="s">
        <v>275</v>
      </c>
      <c r="F57" s="1" t="s">
        <v>115</v>
      </c>
    </row>
    <row r="58" customFormat="false" ht="14.25" hidden="false" customHeight="false" outlineLevel="0" collapsed="false">
      <c r="A58" s="1" t="n">
        <v>57</v>
      </c>
      <c r="B58" s="1" t="s">
        <v>276</v>
      </c>
      <c r="C58" s="1" t="s">
        <v>277</v>
      </c>
      <c r="D58" s="1" t="s">
        <v>278</v>
      </c>
      <c r="E58" s="1" t="s">
        <v>279</v>
      </c>
      <c r="F58" s="1" t="s">
        <v>57</v>
      </c>
    </row>
    <row r="59" customFormat="false" ht="14.25" hidden="false" customHeight="false" outlineLevel="0" collapsed="false">
      <c r="A59" s="1" t="n">
        <v>58</v>
      </c>
      <c r="B59" s="1" t="s">
        <v>280</v>
      </c>
      <c r="C59" s="1" t="s">
        <v>281</v>
      </c>
      <c r="D59" s="1" t="s">
        <v>282</v>
      </c>
      <c r="E59" s="1" t="s">
        <v>283</v>
      </c>
      <c r="F59" s="1" t="s">
        <v>110</v>
      </c>
    </row>
    <row r="60" customFormat="false" ht="14.25" hidden="false" customHeight="false" outlineLevel="0" collapsed="false">
      <c r="A60" s="1" t="n">
        <v>59</v>
      </c>
      <c r="B60" s="1" t="s">
        <v>284</v>
      </c>
      <c r="C60" s="1" t="s">
        <v>285</v>
      </c>
      <c r="D60" s="1" t="s">
        <v>286</v>
      </c>
      <c r="E60" s="1" t="s">
        <v>287</v>
      </c>
      <c r="F60" s="1" t="s">
        <v>110</v>
      </c>
    </row>
    <row r="61" customFormat="false" ht="14.25" hidden="false" customHeight="false" outlineLevel="0" collapsed="false">
      <c r="A61" s="1" t="n">
        <v>60</v>
      </c>
      <c r="B61" s="1" t="s">
        <v>288</v>
      </c>
      <c r="C61" s="1" t="s">
        <v>289</v>
      </c>
      <c r="D61" s="1" t="s">
        <v>290</v>
      </c>
      <c r="E61" s="1" t="s">
        <v>291</v>
      </c>
      <c r="F61" s="1" t="s">
        <v>158</v>
      </c>
    </row>
    <row r="62" customFormat="false" ht="14.25" hidden="false" customHeight="false" outlineLevel="0" collapsed="false">
      <c r="A62" s="1" t="n">
        <v>61</v>
      </c>
      <c r="B62" s="1" t="s">
        <v>292</v>
      </c>
      <c r="C62" s="1" t="s">
        <v>293</v>
      </c>
      <c r="D62" s="1" t="s">
        <v>294</v>
      </c>
      <c r="E62" s="1" t="s">
        <v>295</v>
      </c>
      <c r="F62" s="1" t="s">
        <v>110</v>
      </c>
    </row>
    <row r="63" customFormat="false" ht="14.25" hidden="false" customHeight="false" outlineLevel="0" collapsed="false">
      <c r="A63" s="1" t="n">
        <v>62</v>
      </c>
      <c r="B63" s="1" t="s">
        <v>296</v>
      </c>
      <c r="C63" s="1" t="s">
        <v>297</v>
      </c>
      <c r="D63" s="1" t="s">
        <v>298</v>
      </c>
      <c r="E63" s="1" t="s">
        <v>299</v>
      </c>
      <c r="F63" s="1" t="s">
        <v>115</v>
      </c>
    </row>
    <row r="64" customFormat="false" ht="14.25" hidden="false" customHeight="false" outlineLevel="0" collapsed="false">
      <c r="A64" s="1" t="n">
        <v>63</v>
      </c>
      <c r="B64" s="1" t="s">
        <v>288</v>
      </c>
      <c r="C64" s="1" t="s">
        <v>300</v>
      </c>
      <c r="D64" s="1" t="s">
        <v>301</v>
      </c>
      <c r="E64" s="1" t="s">
        <v>302</v>
      </c>
      <c r="F64" s="1" t="s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0.38"/>
    <col collapsed="false" customWidth="true" hidden="false" outlineLevel="0" max="2" min="2" style="0" width="11.15"/>
    <col collapsed="false" customWidth="true" hidden="false" outlineLevel="0" max="3" min="3" style="0" width="13.61"/>
    <col collapsed="false" customWidth="true" hidden="false" outlineLevel="0" max="4" min="4" style="0" width="26.23"/>
    <col collapsed="false" customWidth="true" hidden="false" outlineLevel="0" max="6" min="5" style="0" width="17.23"/>
    <col collapsed="false" customWidth="true" hidden="false" outlineLevel="0" max="7" min="7" style="0" width="12.84"/>
  </cols>
  <sheetData>
    <row r="1" customFormat="false" ht="14.25" hidden="false" customHeight="false" outlineLevel="0" collapsed="false">
      <c r="A1" s="1" t="s">
        <v>303</v>
      </c>
      <c r="B1" s="1" t="s">
        <v>47</v>
      </c>
      <c r="C1" s="1" t="s">
        <v>0</v>
      </c>
      <c r="D1" s="3"/>
      <c r="E1" s="3"/>
      <c r="F1" s="1" t="s">
        <v>304</v>
      </c>
    </row>
    <row r="2" customFormat="false" ht="14.25" hidden="false" customHeight="false" outlineLevel="0" collapsed="false">
      <c r="A2" s="1" t="n">
        <v>4077</v>
      </c>
      <c r="B2" s="1" t="n">
        <v>11</v>
      </c>
      <c r="C2" s="1" t="n">
        <v>8</v>
      </c>
      <c r="D2" s="4" t="n">
        <v>45262</v>
      </c>
      <c r="E2" s="5" t="s">
        <v>305</v>
      </c>
      <c r="F2" s="6" t="n">
        <v>8.7</v>
      </c>
      <c r="G2" s="0" t="str">
        <f aca="false">VLOOKUP(B2,Водители!A:F,6,0)</f>
        <v>Ульяновск</v>
      </c>
      <c r="H2" s="0" t="n">
        <f aca="false">VLOOKUP(C2,Автомобили!A:E,4,0)</f>
        <v>2</v>
      </c>
      <c r="I2" s="0" t="n">
        <f aca="false">VLOOKUP(C2,Автомобили!A:E,5,0)</f>
        <v>15.6</v>
      </c>
      <c r="J2" s="0" t="n">
        <f aca="false">F2*I2/100</f>
        <v>1.3572</v>
      </c>
    </row>
    <row r="3" customFormat="false" ht="14.25" hidden="false" customHeight="false" outlineLevel="0" collapsed="false">
      <c r="A3" s="1" t="n">
        <v>4116</v>
      </c>
      <c r="B3" s="1" t="n">
        <v>16</v>
      </c>
      <c r="C3" s="1" t="n">
        <v>8</v>
      </c>
      <c r="D3" s="4" t="n">
        <v>45264</v>
      </c>
      <c r="E3" s="5" t="s">
        <v>306</v>
      </c>
      <c r="F3" s="6" t="n">
        <v>21.8</v>
      </c>
      <c r="G3" s="0" t="str">
        <f aca="false">VLOOKUP(B3,Водители!A:F,6,0)</f>
        <v>Ульяновск</v>
      </c>
      <c r="H3" s="0" t="n">
        <f aca="false">VLOOKUP(C3,Автомобили!A:E,4,0)</f>
        <v>2</v>
      </c>
      <c r="I3" s="0" t="n">
        <f aca="false">VLOOKUP(C3,Автомобили!A:E,5,0)</f>
        <v>15.6</v>
      </c>
      <c r="J3" s="0" t="n">
        <f aca="false">F3*I3/100</f>
        <v>3.4008</v>
      </c>
    </row>
    <row r="4" customFormat="false" ht="14.25" hidden="false" customHeight="false" outlineLevel="0" collapsed="false">
      <c r="A4" s="1" t="n">
        <v>4118</v>
      </c>
      <c r="B4" s="1" t="n">
        <v>23</v>
      </c>
      <c r="C4" s="1" t="n">
        <v>33</v>
      </c>
      <c r="D4" s="4" t="n">
        <v>45264</v>
      </c>
      <c r="E4" s="5" t="s">
        <v>307</v>
      </c>
      <c r="F4" s="6" t="n">
        <v>49.8</v>
      </c>
      <c r="G4" s="0" t="str">
        <f aca="false">VLOOKUP(B4,Водители!A:F,6,0)</f>
        <v>Ульяновск</v>
      </c>
      <c r="H4" s="0" t="n">
        <f aca="false">VLOOKUP(C4,Автомобили!A:E,4,0)</f>
        <v>2</v>
      </c>
      <c r="I4" s="0" t="n">
        <f aca="false">VLOOKUP(C4,Автомобили!A:E,5,0)</f>
        <v>13.1</v>
      </c>
      <c r="J4" s="0" t="n">
        <f aca="false">F4*I4/100</f>
        <v>6.5238</v>
      </c>
    </row>
    <row r="5" customFormat="false" ht="14.25" hidden="false" customHeight="false" outlineLevel="0" collapsed="false">
      <c r="A5" s="1" t="n">
        <v>4143</v>
      </c>
      <c r="B5" s="1" t="n">
        <v>39</v>
      </c>
      <c r="C5" s="1" t="n">
        <v>33</v>
      </c>
      <c r="D5" s="4" t="n">
        <v>45266</v>
      </c>
      <c r="E5" s="5" t="s">
        <v>308</v>
      </c>
      <c r="F5" s="6" t="n">
        <v>6.3</v>
      </c>
      <c r="G5" s="0" t="str">
        <f aca="false">VLOOKUP(B5,Водители!A:F,6,0)</f>
        <v>Ульяновск</v>
      </c>
      <c r="H5" s="0" t="n">
        <f aca="false">VLOOKUP(C5,Автомобили!A:E,4,0)</f>
        <v>2</v>
      </c>
      <c r="I5" s="0" t="n">
        <f aca="false">VLOOKUP(C5,Автомобили!A:E,5,0)</f>
        <v>13.1</v>
      </c>
      <c r="J5" s="0" t="n">
        <f aca="false">F5*I5/100</f>
        <v>0.8253</v>
      </c>
    </row>
    <row r="6" customFormat="false" ht="14.25" hidden="false" customHeight="false" outlineLevel="0" collapsed="false">
      <c r="A6" s="1" t="n">
        <v>4149</v>
      </c>
      <c r="B6" s="1" t="n">
        <v>21</v>
      </c>
      <c r="C6" s="1" t="n">
        <v>37</v>
      </c>
      <c r="D6" s="4" t="n">
        <v>45266</v>
      </c>
      <c r="E6" s="5" t="s">
        <v>309</v>
      </c>
      <c r="F6" s="6" t="n">
        <v>51.4</v>
      </c>
      <c r="G6" s="0" t="str">
        <f aca="false">VLOOKUP(B6,Водители!A:F,6,0)</f>
        <v>Ульяновск</v>
      </c>
      <c r="H6" s="0" t="n">
        <f aca="false">VLOOKUP(C6,Автомобили!A:E,4,0)</f>
        <v>2</v>
      </c>
      <c r="I6" s="0" t="n">
        <f aca="false">VLOOKUP(C6,Автомобили!A:E,5,0)</f>
        <v>15.8</v>
      </c>
      <c r="J6" s="0" t="n">
        <f aca="false">F6*I6/100</f>
        <v>8.1212</v>
      </c>
    </row>
    <row r="7" customFormat="false" ht="14.25" hidden="false" customHeight="false" outlineLevel="0" collapsed="false">
      <c r="A7" s="1" t="n">
        <v>4154</v>
      </c>
      <c r="B7" s="1" t="n">
        <v>39</v>
      </c>
      <c r="C7" s="1" t="n">
        <v>8</v>
      </c>
      <c r="D7" s="4" t="n">
        <v>45266</v>
      </c>
      <c r="E7" s="5" t="s">
        <v>310</v>
      </c>
      <c r="F7" s="6" t="n">
        <v>39.9</v>
      </c>
      <c r="G7" s="0" t="str">
        <f aca="false">VLOOKUP(B7,Водители!A:F,6,0)</f>
        <v>Ульяновск</v>
      </c>
      <c r="H7" s="0" t="n">
        <f aca="false">VLOOKUP(C7,Автомобили!A:E,4,0)</f>
        <v>2</v>
      </c>
      <c r="I7" s="0" t="n">
        <f aca="false">VLOOKUP(C7,Автомобили!A:E,5,0)</f>
        <v>15.6</v>
      </c>
      <c r="J7" s="0" t="n">
        <f aca="false">F7*I7/100</f>
        <v>6.2244</v>
      </c>
    </row>
    <row r="8" customFormat="false" ht="14.25" hidden="false" customHeight="false" outlineLevel="0" collapsed="false">
      <c r="A8" s="1" t="n">
        <v>4178</v>
      </c>
      <c r="B8" s="1" t="n">
        <v>23</v>
      </c>
      <c r="C8" s="1" t="n">
        <v>37</v>
      </c>
      <c r="D8" s="4" t="n">
        <v>45267</v>
      </c>
      <c r="E8" s="5" t="s">
        <v>311</v>
      </c>
      <c r="F8" s="6" t="n">
        <v>23.2</v>
      </c>
      <c r="G8" s="0" t="str">
        <f aca="false">VLOOKUP(B8,Водители!A:F,6,0)</f>
        <v>Ульяновск</v>
      </c>
      <c r="H8" s="0" t="n">
        <f aca="false">VLOOKUP(C8,Автомобили!A:E,4,0)</f>
        <v>2</v>
      </c>
      <c r="I8" s="0" t="n">
        <f aca="false">VLOOKUP(C8,Автомобили!A:E,5,0)</f>
        <v>15.8</v>
      </c>
      <c r="J8" s="0" t="n">
        <f aca="false">F8*I8/100</f>
        <v>3.6656</v>
      </c>
    </row>
    <row r="9" customFormat="false" ht="14.25" hidden="false" customHeight="false" outlineLevel="0" collapsed="false">
      <c r="A9" s="1" t="n">
        <v>4179</v>
      </c>
      <c r="B9" s="1" t="n">
        <v>41</v>
      </c>
      <c r="C9" s="1" t="n">
        <v>37</v>
      </c>
      <c r="D9" s="4" t="n">
        <v>45268</v>
      </c>
      <c r="E9" s="5" t="s">
        <v>312</v>
      </c>
      <c r="F9" s="6" t="n">
        <v>45.4</v>
      </c>
      <c r="G9" s="0" t="str">
        <f aca="false">VLOOKUP(B9,Водители!A:F,6,0)</f>
        <v>Ульяновск</v>
      </c>
      <c r="H9" s="0" t="n">
        <f aca="false">VLOOKUP(C9,Автомобили!A:E,4,0)</f>
        <v>2</v>
      </c>
      <c r="I9" s="0" t="n">
        <f aca="false">VLOOKUP(C9,Автомобили!A:E,5,0)</f>
        <v>15.8</v>
      </c>
      <c r="J9" s="0" t="n">
        <f aca="false">F9*I9/100</f>
        <v>7.1732</v>
      </c>
    </row>
    <row r="10" customFormat="false" ht="14.25" hidden="false" customHeight="false" outlineLevel="0" collapsed="false">
      <c r="A10" s="1" t="n">
        <v>4181</v>
      </c>
      <c r="B10" s="1" t="n">
        <v>21</v>
      </c>
      <c r="C10" s="1" t="n">
        <v>8</v>
      </c>
      <c r="D10" s="4" t="n">
        <v>45268</v>
      </c>
      <c r="E10" s="5" t="s">
        <v>313</v>
      </c>
      <c r="F10" s="6" t="n">
        <v>48.8</v>
      </c>
      <c r="G10" s="0" t="str">
        <f aca="false">VLOOKUP(B10,Водители!A:F,6,0)</f>
        <v>Ульяновск</v>
      </c>
      <c r="H10" s="0" t="n">
        <f aca="false">VLOOKUP(C10,Автомобили!A:E,4,0)</f>
        <v>2</v>
      </c>
      <c r="I10" s="0" t="n">
        <f aca="false">VLOOKUP(C10,Автомобили!A:E,5,0)</f>
        <v>15.6</v>
      </c>
      <c r="J10" s="0" t="n">
        <f aca="false">F10*I10/100</f>
        <v>7.6128</v>
      </c>
    </row>
    <row r="11" customFormat="false" ht="14.25" hidden="false" customHeight="false" outlineLevel="0" collapsed="false">
      <c r="A11" s="1" t="n">
        <v>4183</v>
      </c>
      <c r="B11" s="1" t="n">
        <v>41</v>
      </c>
      <c r="C11" s="1" t="n">
        <v>8</v>
      </c>
      <c r="D11" s="4" t="n">
        <v>45268</v>
      </c>
      <c r="E11" s="5" t="s">
        <v>314</v>
      </c>
      <c r="F11" s="6" t="n">
        <v>4.3</v>
      </c>
      <c r="G11" s="0" t="str">
        <f aca="false">VLOOKUP(B11,Водители!A:F,6,0)</f>
        <v>Ульяновск</v>
      </c>
      <c r="H11" s="0" t="n">
        <f aca="false">VLOOKUP(C11,Автомобили!A:E,4,0)</f>
        <v>2</v>
      </c>
      <c r="I11" s="0" t="n">
        <f aca="false">VLOOKUP(C11,Автомобили!A:E,5,0)</f>
        <v>15.6</v>
      </c>
      <c r="J11" s="0" t="n">
        <f aca="false">F11*I11/100</f>
        <v>0.6708</v>
      </c>
    </row>
    <row r="12" customFormat="false" ht="14.25" hidden="false" customHeight="false" outlineLevel="0" collapsed="false">
      <c r="A12" s="1" t="n">
        <v>4187</v>
      </c>
      <c r="B12" s="1" t="n">
        <v>11</v>
      </c>
      <c r="C12" s="1" t="n">
        <v>33</v>
      </c>
      <c r="D12" s="4" t="n">
        <v>45268</v>
      </c>
      <c r="E12" s="5" t="s">
        <v>315</v>
      </c>
      <c r="F12" s="6" t="n">
        <v>14.5</v>
      </c>
      <c r="G12" s="0" t="str">
        <f aca="false">VLOOKUP(B12,Водители!A:F,6,0)</f>
        <v>Ульяновск</v>
      </c>
      <c r="H12" s="0" t="n">
        <f aca="false">VLOOKUP(C12,Автомобили!A:E,4,0)</f>
        <v>2</v>
      </c>
      <c r="I12" s="0" t="n">
        <f aca="false">VLOOKUP(C12,Автомобили!A:E,5,0)</f>
        <v>13.1</v>
      </c>
      <c r="J12" s="0" t="n">
        <f aca="false">F12*I12/100</f>
        <v>1.8995</v>
      </c>
    </row>
    <row r="13" customFormat="false" ht="14.25" hidden="false" customHeight="false" outlineLevel="0" collapsed="false">
      <c r="A13" s="1" t="n">
        <v>4196</v>
      </c>
      <c r="B13" s="1" t="n">
        <v>54</v>
      </c>
      <c r="C13" s="1" t="n">
        <v>8</v>
      </c>
      <c r="D13" s="4" t="n">
        <v>45269</v>
      </c>
      <c r="E13" s="5" t="s">
        <v>316</v>
      </c>
      <c r="F13" s="6" t="n">
        <v>18.9</v>
      </c>
      <c r="G13" s="0" t="str">
        <f aca="false">VLOOKUP(B13,Водители!A:F,6,0)</f>
        <v>Ульяновск</v>
      </c>
      <c r="H13" s="0" t="n">
        <f aca="false">VLOOKUP(C13,Автомобили!A:E,4,0)</f>
        <v>2</v>
      </c>
      <c r="I13" s="0" t="n">
        <f aca="false">VLOOKUP(C13,Автомобили!A:E,5,0)</f>
        <v>15.6</v>
      </c>
      <c r="J13" s="0" t="n">
        <f aca="false">F13*I13/100</f>
        <v>2.9484</v>
      </c>
    </row>
    <row r="14" customFormat="false" ht="14.25" hidden="false" customHeight="false" outlineLevel="0" collapsed="false">
      <c r="A14" s="1" t="n">
        <v>4216</v>
      </c>
      <c r="B14" s="1" t="n">
        <v>40</v>
      </c>
      <c r="C14" s="1" t="n">
        <v>33</v>
      </c>
      <c r="D14" s="4" t="n">
        <v>45270</v>
      </c>
      <c r="E14" s="5" t="s">
        <v>317</v>
      </c>
      <c r="F14" s="6" t="n">
        <v>58</v>
      </c>
      <c r="G14" s="0" t="str">
        <f aca="false">VLOOKUP(B14,Водители!A:F,6,0)</f>
        <v>Ульяновск</v>
      </c>
      <c r="H14" s="0" t="n">
        <f aca="false">VLOOKUP(C14,Автомобили!A:E,4,0)</f>
        <v>2</v>
      </c>
      <c r="I14" s="0" t="n">
        <f aca="false">VLOOKUP(C14,Автомобили!A:E,5,0)</f>
        <v>13.1</v>
      </c>
      <c r="J14" s="0" t="n">
        <f aca="false">F14*I14/100</f>
        <v>7.598</v>
      </c>
    </row>
    <row r="15" customFormat="false" ht="14.25" hidden="false" customHeight="false" outlineLevel="0" collapsed="false">
      <c r="A15" s="1" t="n">
        <v>4218</v>
      </c>
      <c r="B15" s="1" t="n">
        <v>21</v>
      </c>
      <c r="C15" s="1" t="n">
        <v>8</v>
      </c>
      <c r="D15" s="4" t="n">
        <v>45270</v>
      </c>
      <c r="E15" s="5" t="s">
        <v>318</v>
      </c>
      <c r="F15" s="6" t="n">
        <v>7.8</v>
      </c>
      <c r="G15" s="0" t="str">
        <f aca="false">VLOOKUP(B15,Водители!A:F,6,0)</f>
        <v>Ульяновск</v>
      </c>
      <c r="H15" s="0" t="n">
        <f aca="false">VLOOKUP(C15,Автомобили!A:E,4,0)</f>
        <v>2</v>
      </c>
      <c r="I15" s="0" t="n">
        <f aca="false">VLOOKUP(C15,Автомобили!A:E,5,0)</f>
        <v>15.6</v>
      </c>
      <c r="J15" s="0" t="n">
        <f aca="false">F15*I15/100</f>
        <v>1.2168</v>
      </c>
    </row>
    <row r="16" customFormat="false" ht="14.25" hidden="false" customHeight="false" outlineLevel="0" collapsed="false">
      <c r="A16" s="1" t="n">
        <v>4234</v>
      </c>
      <c r="B16" s="1" t="n">
        <v>21</v>
      </c>
      <c r="C16" s="1" t="n">
        <v>37</v>
      </c>
      <c r="D16" s="4" t="n">
        <v>45270</v>
      </c>
      <c r="E16" s="5" t="s">
        <v>319</v>
      </c>
      <c r="F16" s="6" t="n">
        <v>39.7</v>
      </c>
      <c r="G16" s="0" t="str">
        <f aca="false">VLOOKUP(B16,Водители!A:F,6,0)</f>
        <v>Ульяновск</v>
      </c>
      <c r="H16" s="0" t="n">
        <f aca="false">VLOOKUP(C16,Автомобили!A:E,4,0)</f>
        <v>2</v>
      </c>
      <c r="I16" s="0" t="n">
        <f aca="false">VLOOKUP(C16,Автомобили!A:E,5,0)</f>
        <v>15.8</v>
      </c>
      <c r="J16" s="0" t="n">
        <f aca="false">F16*I16/100</f>
        <v>6.2726</v>
      </c>
    </row>
    <row r="17" customFormat="false" ht="14.25" hidden="false" customHeight="false" outlineLevel="0" collapsed="false">
      <c r="A17" s="1" t="n">
        <v>4249</v>
      </c>
      <c r="B17" s="1" t="n">
        <v>21</v>
      </c>
      <c r="C17" s="1" t="n">
        <v>8</v>
      </c>
      <c r="D17" s="4" t="n">
        <v>45271</v>
      </c>
      <c r="E17" s="5" t="s">
        <v>320</v>
      </c>
      <c r="F17" s="6" t="n">
        <v>48.4</v>
      </c>
      <c r="G17" s="0" t="str">
        <f aca="false">VLOOKUP(B17,Водители!A:F,6,0)</f>
        <v>Ульяновск</v>
      </c>
      <c r="H17" s="0" t="n">
        <f aca="false">VLOOKUP(C17,Автомобили!A:E,4,0)</f>
        <v>2</v>
      </c>
      <c r="I17" s="0" t="n">
        <f aca="false">VLOOKUP(C17,Автомобили!A:E,5,0)</f>
        <v>15.6</v>
      </c>
      <c r="J17" s="0" t="n">
        <f aca="false">F17*I17/100</f>
        <v>7.5504</v>
      </c>
    </row>
    <row r="18" customFormat="false" ht="14.25" hidden="false" customHeight="false" outlineLevel="0" collapsed="false">
      <c r="A18" s="1" t="n">
        <v>4250</v>
      </c>
      <c r="B18" s="1" t="n">
        <v>21</v>
      </c>
      <c r="C18" s="1" t="n">
        <v>33</v>
      </c>
      <c r="D18" s="4" t="n">
        <v>45271</v>
      </c>
      <c r="E18" s="5" t="s">
        <v>321</v>
      </c>
      <c r="F18" s="6" t="n">
        <v>47.5</v>
      </c>
      <c r="G18" s="0" t="str">
        <f aca="false">VLOOKUP(B18,Водители!A:F,6,0)</f>
        <v>Ульяновск</v>
      </c>
      <c r="H18" s="0" t="n">
        <f aca="false">VLOOKUP(C18,Автомобили!A:E,4,0)</f>
        <v>2</v>
      </c>
      <c r="I18" s="0" t="n">
        <f aca="false">VLOOKUP(C18,Автомобили!A:E,5,0)</f>
        <v>13.1</v>
      </c>
      <c r="J18" s="0" t="n">
        <f aca="false">F18*I18/100</f>
        <v>6.2225</v>
      </c>
    </row>
    <row r="19" customFormat="false" ht="14.25" hidden="false" customHeight="false" outlineLevel="0" collapsed="false">
      <c r="A19" s="1" t="n">
        <v>4251</v>
      </c>
      <c r="B19" s="1" t="n">
        <v>41</v>
      </c>
      <c r="C19" s="1" t="n">
        <v>8</v>
      </c>
      <c r="D19" s="4" t="n">
        <v>45271</v>
      </c>
      <c r="E19" s="5" t="s">
        <v>322</v>
      </c>
      <c r="F19" s="6" t="n">
        <v>41.2</v>
      </c>
      <c r="G19" s="0" t="str">
        <f aca="false">VLOOKUP(B19,Водители!A:F,6,0)</f>
        <v>Ульяновск</v>
      </c>
      <c r="H19" s="0" t="n">
        <f aca="false">VLOOKUP(C19,Автомобили!A:E,4,0)</f>
        <v>2</v>
      </c>
      <c r="I19" s="0" t="n">
        <f aca="false">VLOOKUP(C19,Автомобили!A:E,5,0)</f>
        <v>15.6</v>
      </c>
      <c r="J19" s="0" t="n">
        <f aca="false">F19*I19/100</f>
        <v>6.4272</v>
      </c>
    </row>
    <row r="20" customFormat="false" ht="14.25" hidden="false" customHeight="false" outlineLevel="0" collapsed="false">
      <c r="A20" s="1" t="n">
        <v>4262</v>
      </c>
      <c r="B20" s="1" t="n">
        <v>40</v>
      </c>
      <c r="C20" s="1" t="n">
        <v>37</v>
      </c>
      <c r="D20" s="4" t="n">
        <v>45272</v>
      </c>
      <c r="E20" s="5" t="s">
        <v>323</v>
      </c>
      <c r="F20" s="6" t="n">
        <v>3.8</v>
      </c>
      <c r="G20" s="0" t="str">
        <f aca="false">VLOOKUP(B20,Водители!A:F,6,0)</f>
        <v>Ульяновск</v>
      </c>
      <c r="H20" s="0" t="n">
        <f aca="false">VLOOKUP(C20,Автомобили!A:E,4,0)</f>
        <v>2</v>
      </c>
      <c r="I20" s="0" t="n">
        <f aca="false">VLOOKUP(C20,Автомобили!A:E,5,0)</f>
        <v>15.8</v>
      </c>
      <c r="J20" s="0" t="n">
        <f aca="false">F20*I20/100</f>
        <v>0.6004</v>
      </c>
    </row>
    <row r="21" customFormat="false" ht="14.25" hidden="false" customHeight="false" outlineLevel="0" collapsed="false">
      <c r="A21" s="1" t="n">
        <v>4285</v>
      </c>
      <c r="B21" s="1" t="n">
        <v>16</v>
      </c>
      <c r="C21" s="1" t="n">
        <v>33</v>
      </c>
      <c r="D21" s="4" t="n">
        <v>45274</v>
      </c>
      <c r="E21" s="5" t="s">
        <v>324</v>
      </c>
      <c r="F21" s="6" t="n">
        <v>43.4</v>
      </c>
      <c r="G21" s="0" t="str">
        <f aca="false">VLOOKUP(B21,Водители!A:F,6,0)</f>
        <v>Ульяновск</v>
      </c>
      <c r="H21" s="0" t="n">
        <f aca="false">VLOOKUP(C21,Автомобили!A:E,4,0)</f>
        <v>2</v>
      </c>
      <c r="I21" s="0" t="n">
        <f aca="false">VLOOKUP(C21,Автомобили!A:E,5,0)</f>
        <v>13.1</v>
      </c>
      <c r="J21" s="0" t="n">
        <f aca="false">F21*I21/100</f>
        <v>5.6854</v>
      </c>
    </row>
    <row r="22" customFormat="false" ht="14.25" hidden="false" customHeight="false" outlineLevel="0" collapsed="false">
      <c r="A22" s="1" t="n">
        <v>4314</v>
      </c>
      <c r="B22" s="1" t="n">
        <v>23</v>
      </c>
      <c r="C22" s="1" t="n">
        <v>33</v>
      </c>
      <c r="D22" s="4" t="n">
        <v>45275</v>
      </c>
      <c r="E22" s="5" t="s">
        <v>325</v>
      </c>
      <c r="F22" s="6" t="n">
        <v>8.5</v>
      </c>
      <c r="G22" s="0" t="str">
        <f aca="false">VLOOKUP(B22,Водители!A:F,6,0)</f>
        <v>Ульяновск</v>
      </c>
      <c r="H22" s="0" t="n">
        <f aca="false">VLOOKUP(C22,Автомобили!A:E,4,0)</f>
        <v>2</v>
      </c>
      <c r="I22" s="0" t="n">
        <f aca="false">VLOOKUP(C22,Автомобили!A:E,5,0)</f>
        <v>13.1</v>
      </c>
      <c r="J22" s="0" t="n">
        <f aca="false">F22*I22/100</f>
        <v>1.1135</v>
      </c>
    </row>
    <row r="23" customFormat="false" ht="14.25" hidden="false" customHeight="false" outlineLevel="0" collapsed="false">
      <c r="A23" s="1" t="n">
        <v>4338</v>
      </c>
      <c r="B23" s="1" t="n">
        <v>8</v>
      </c>
      <c r="C23" s="1" t="n">
        <v>37</v>
      </c>
      <c r="D23" s="4" t="n">
        <v>45277</v>
      </c>
      <c r="E23" s="5" t="s">
        <v>326</v>
      </c>
      <c r="F23" s="6" t="n">
        <v>42.3</v>
      </c>
      <c r="G23" s="0" t="str">
        <f aca="false">VLOOKUP(B23,Водители!A:F,6,0)</f>
        <v>Ульяновск</v>
      </c>
      <c r="H23" s="0" t="n">
        <f aca="false">VLOOKUP(C23,Автомобили!A:E,4,0)</f>
        <v>2</v>
      </c>
      <c r="I23" s="0" t="n">
        <f aca="false">VLOOKUP(C23,Автомобили!A:E,5,0)</f>
        <v>15.8</v>
      </c>
      <c r="J23" s="0" t="n">
        <f aca="false">F23*I23/100</f>
        <v>6.6834</v>
      </c>
    </row>
    <row r="24" customFormat="false" ht="14.25" hidden="false" customHeight="false" outlineLevel="0" collapsed="false">
      <c r="A24" s="1" t="n">
        <v>4354</v>
      </c>
      <c r="B24" s="1" t="n">
        <v>41</v>
      </c>
      <c r="C24" s="1" t="n">
        <v>37</v>
      </c>
      <c r="D24" s="4" t="n">
        <v>45277</v>
      </c>
      <c r="E24" s="5" t="s">
        <v>327</v>
      </c>
      <c r="F24" s="6" t="n">
        <v>14.1</v>
      </c>
      <c r="G24" s="0" t="str">
        <f aca="false">VLOOKUP(B24,Водители!A:F,6,0)</f>
        <v>Ульяновск</v>
      </c>
      <c r="H24" s="0" t="n">
        <f aca="false">VLOOKUP(C24,Автомобили!A:E,4,0)</f>
        <v>2</v>
      </c>
      <c r="I24" s="0" t="n">
        <f aca="false">VLOOKUP(C24,Автомобили!A:E,5,0)</f>
        <v>15.8</v>
      </c>
      <c r="J24" s="0" t="n">
        <f aca="false">F24*I24/100</f>
        <v>2.2278</v>
      </c>
    </row>
    <row r="25" customFormat="false" ht="14.25" hidden="false" customHeight="false" outlineLevel="0" collapsed="false">
      <c r="A25" s="1" t="n">
        <v>4375</v>
      </c>
      <c r="B25" s="1" t="n">
        <v>41</v>
      </c>
      <c r="C25" s="1" t="n">
        <v>8</v>
      </c>
      <c r="D25" s="4" t="n">
        <v>45279</v>
      </c>
      <c r="E25" s="5" t="s">
        <v>328</v>
      </c>
      <c r="F25" s="6" t="n">
        <v>51.2</v>
      </c>
      <c r="G25" s="0" t="str">
        <f aca="false">VLOOKUP(B25,Водители!A:F,6,0)</f>
        <v>Ульяновск</v>
      </c>
      <c r="H25" s="0" t="n">
        <f aca="false">VLOOKUP(C25,Автомобили!A:E,4,0)</f>
        <v>2</v>
      </c>
      <c r="I25" s="0" t="n">
        <f aca="false">VLOOKUP(C25,Автомобили!A:E,5,0)</f>
        <v>15.6</v>
      </c>
      <c r="J25" s="0" t="n">
        <f aca="false">F25*I25/100</f>
        <v>7.9872</v>
      </c>
    </row>
    <row r="26" customFormat="false" ht="14.25" hidden="false" customHeight="false" outlineLevel="0" collapsed="false">
      <c r="A26" s="1" t="n">
        <v>4376</v>
      </c>
      <c r="B26" s="1" t="n">
        <v>39</v>
      </c>
      <c r="C26" s="1" t="n">
        <v>33</v>
      </c>
      <c r="D26" s="4" t="n">
        <v>45279</v>
      </c>
      <c r="E26" s="5" t="s">
        <v>329</v>
      </c>
      <c r="F26" s="6" t="n">
        <v>6.1</v>
      </c>
      <c r="G26" s="0" t="str">
        <f aca="false">VLOOKUP(B26,Водители!A:F,6,0)</f>
        <v>Ульяновск</v>
      </c>
      <c r="H26" s="0" t="n">
        <f aca="false">VLOOKUP(C26,Автомобили!A:E,4,0)</f>
        <v>2</v>
      </c>
      <c r="I26" s="0" t="n">
        <f aca="false">VLOOKUP(C26,Автомобили!A:E,5,0)</f>
        <v>13.1</v>
      </c>
      <c r="J26" s="0" t="n">
        <f aca="false">F26*I26/100</f>
        <v>0.7991</v>
      </c>
    </row>
    <row r="27" customFormat="false" ht="14.25" hidden="false" customHeight="false" outlineLevel="0" collapsed="false">
      <c r="A27" s="1" t="n">
        <v>4377</v>
      </c>
      <c r="B27" s="1" t="n">
        <v>54</v>
      </c>
      <c r="C27" s="1" t="n">
        <v>37</v>
      </c>
      <c r="D27" s="4" t="n">
        <v>45279</v>
      </c>
      <c r="E27" s="5" t="s">
        <v>330</v>
      </c>
      <c r="F27" s="6" t="n">
        <v>36.1</v>
      </c>
      <c r="G27" s="0" t="str">
        <f aca="false">VLOOKUP(B27,Водители!A:F,6,0)</f>
        <v>Ульяновск</v>
      </c>
      <c r="H27" s="0" t="n">
        <f aca="false">VLOOKUP(C27,Автомобили!A:E,4,0)</f>
        <v>2</v>
      </c>
      <c r="I27" s="0" t="n">
        <f aca="false">VLOOKUP(C27,Автомобили!A:E,5,0)</f>
        <v>15.8</v>
      </c>
      <c r="J27" s="0" t="n">
        <f aca="false">F27*I27/100</f>
        <v>5.7038</v>
      </c>
    </row>
    <row r="28" customFormat="false" ht="14.25" hidden="false" customHeight="false" outlineLevel="0" collapsed="false">
      <c r="A28" s="1" t="n">
        <v>4383</v>
      </c>
      <c r="B28" s="1" t="n">
        <v>39</v>
      </c>
      <c r="C28" s="1" t="n">
        <v>37</v>
      </c>
      <c r="D28" s="4" t="n">
        <v>45279</v>
      </c>
      <c r="E28" s="5" t="s">
        <v>311</v>
      </c>
      <c r="F28" s="6" t="n">
        <v>55.6</v>
      </c>
      <c r="G28" s="0" t="str">
        <f aca="false">VLOOKUP(B28,Водители!A:F,6,0)</f>
        <v>Ульяновск</v>
      </c>
      <c r="H28" s="0" t="n">
        <f aca="false">VLOOKUP(C28,Автомобили!A:E,4,0)</f>
        <v>2</v>
      </c>
      <c r="I28" s="0" t="n">
        <f aca="false">VLOOKUP(C28,Автомобили!A:E,5,0)</f>
        <v>15.8</v>
      </c>
      <c r="J28" s="0" t="n">
        <f aca="false">F28*I28/100</f>
        <v>8.7848</v>
      </c>
    </row>
    <row r="29" customFormat="false" ht="14.25" hidden="false" customHeight="false" outlineLevel="0" collapsed="false">
      <c r="A29" s="1" t="n">
        <v>4385</v>
      </c>
      <c r="B29" s="1" t="n">
        <v>8</v>
      </c>
      <c r="C29" s="1" t="n">
        <v>37</v>
      </c>
      <c r="D29" s="4" t="n">
        <v>45280</v>
      </c>
      <c r="E29" s="5" t="s">
        <v>331</v>
      </c>
      <c r="F29" s="6" t="n">
        <v>6.4</v>
      </c>
      <c r="G29" s="0" t="str">
        <f aca="false">VLOOKUP(B29,Водители!A:F,6,0)</f>
        <v>Ульяновск</v>
      </c>
      <c r="H29" s="0" t="n">
        <f aca="false">VLOOKUP(C29,Автомобили!A:E,4,0)</f>
        <v>2</v>
      </c>
      <c r="I29" s="0" t="n">
        <f aca="false">VLOOKUP(C29,Автомобили!A:E,5,0)</f>
        <v>15.8</v>
      </c>
      <c r="J29" s="0" t="n">
        <f aca="false">F29*I29/100</f>
        <v>1.0112</v>
      </c>
    </row>
    <row r="30" customFormat="false" ht="14.25" hidden="false" customHeight="false" outlineLevel="0" collapsed="false">
      <c r="A30" s="1" t="n">
        <v>4451</v>
      </c>
      <c r="B30" s="1" t="n">
        <v>54</v>
      </c>
      <c r="C30" s="1" t="n">
        <v>8</v>
      </c>
      <c r="D30" s="4" t="n">
        <v>45283</v>
      </c>
      <c r="E30" s="5" t="s">
        <v>332</v>
      </c>
      <c r="F30" s="6" t="n">
        <v>7.5</v>
      </c>
      <c r="G30" s="0" t="str">
        <f aca="false">VLOOKUP(B30,Водители!A:F,6,0)</f>
        <v>Ульяновск</v>
      </c>
      <c r="H30" s="0" t="n">
        <f aca="false">VLOOKUP(C30,Автомобили!A:E,4,0)</f>
        <v>2</v>
      </c>
      <c r="I30" s="0" t="n">
        <f aca="false">VLOOKUP(C30,Автомобили!A:E,5,0)</f>
        <v>15.6</v>
      </c>
      <c r="J30" s="0" t="n">
        <f aca="false">F30*I30/100</f>
        <v>1.17</v>
      </c>
    </row>
    <row r="31" customFormat="false" ht="14.25" hidden="false" customHeight="false" outlineLevel="0" collapsed="false">
      <c r="A31" s="1" t="n">
        <v>4461</v>
      </c>
      <c r="B31" s="1" t="n">
        <v>39</v>
      </c>
      <c r="C31" s="1" t="n">
        <v>8</v>
      </c>
      <c r="D31" s="4" t="n">
        <v>45283</v>
      </c>
      <c r="E31" s="5" t="s">
        <v>333</v>
      </c>
      <c r="F31" s="6" t="n">
        <v>36.4</v>
      </c>
      <c r="G31" s="0" t="str">
        <f aca="false">VLOOKUP(B31,Водители!A:F,6,0)</f>
        <v>Ульяновск</v>
      </c>
      <c r="H31" s="0" t="n">
        <f aca="false">VLOOKUP(C31,Автомобили!A:E,4,0)</f>
        <v>2</v>
      </c>
      <c r="I31" s="0" t="n">
        <f aca="false">VLOOKUP(C31,Автомобили!A:E,5,0)</f>
        <v>15.6</v>
      </c>
      <c r="J31" s="0" t="n">
        <f aca="false">F31*I31/100</f>
        <v>5.6784</v>
      </c>
    </row>
    <row r="32" customFormat="false" ht="14.25" hidden="false" customHeight="false" outlineLevel="0" collapsed="false">
      <c r="A32" s="1" t="n">
        <v>4471</v>
      </c>
      <c r="B32" s="1" t="n">
        <v>16</v>
      </c>
      <c r="C32" s="1" t="n">
        <v>33</v>
      </c>
      <c r="D32" s="4" t="n">
        <v>45284</v>
      </c>
      <c r="E32" s="5" t="s">
        <v>334</v>
      </c>
      <c r="F32" s="6" t="n">
        <v>21.6</v>
      </c>
      <c r="G32" s="0" t="str">
        <f aca="false">VLOOKUP(B32,Водители!A:F,6,0)</f>
        <v>Ульяновск</v>
      </c>
      <c r="H32" s="0" t="n">
        <f aca="false">VLOOKUP(C32,Автомобили!A:E,4,0)</f>
        <v>2</v>
      </c>
      <c r="I32" s="0" t="n">
        <f aca="false">VLOOKUP(C32,Автомобили!A:E,5,0)</f>
        <v>13.1</v>
      </c>
      <c r="J32" s="0" t="n">
        <f aca="false">F32*I32/100</f>
        <v>2.8296</v>
      </c>
    </row>
    <row r="33" customFormat="false" ht="14.25" hidden="false" customHeight="false" outlineLevel="0" collapsed="false">
      <c r="A33" s="1" t="n">
        <v>4477</v>
      </c>
      <c r="B33" s="1" t="n">
        <v>16</v>
      </c>
      <c r="C33" s="1" t="n">
        <v>8</v>
      </c>
      <c r="D33" s="4" t="n">
        <v>45284</v>
      </c>
      <c r="E33" s="5" t="s">
        <v>335</v>
      </c>
      <c r="F33" s="6" t="n">
        <v>7.4</v>
      </c>
      <c r="G33" s="0" t="str">
        <f aca="false">VLOOKUP(B33,Водители!A:F,6,0)</f>
        <v>Ульяновск</v>
      </c>
      <c r="H33" s="0" t="n">
        <f aca="false">VLOOKUP(C33,Автомобили!A:E,4,0)</f>
        <v>2</v>
      </c>
      <c r="I33" s="0" t="n">
        <f aca="false">VLOOKUP(C33,Автомобили!A:E,5,0)</f>
        <v>15.6</v>
      </c>
      <c r="J33" s="0" t="n">
        <f aca="false">F33*I33/100</f>
        <v>1.1544</v>
      </c>
    </row>
    <row r="34" customFormat="false" ht="14.25" hidden="false" customHeight="false" outlineLevel="0" collapsed="false">
      <c r="A34" s="1" t="n">
        <v>4495</v>
      </c>
      <c r="B34" s="1" t="n">
        <v>11</v>
      </c>
      <c r="C34" s="1" t="n">
        <v>37</v>
      </c>
      <c r="D34" s="4" t="n">
        <v>45285</v>
      </c>
      <c r="E34" s="5" t="s">
        <v>336</v>
      </c>
      <c r="F34" s="6" t="n">
        <v>50</v>
      </c>
      <c r="G34" s="0" t="str">
        <f aca="false">VLOOKUP(B34,Водители!A:F,6,0)</f>
        <v>Ульяновск</v>
      </c>
      <c r="H34" s="0" t="n">
        <f aca="false">VLOOKUP(C34,Автомобили!A:E,4,0)</f>
        <v>2</v>
      </c>
      <c r="I34" s="0" t="n">
        <f aca="false">VLOOKUP(C34,Автомобили!A:E,5,0)</f>
        <v>15.8</v>
      </c>
      <c r="J34" s="0" t="n">
        <f aca="false">F34*I34/100</f>
        <v>7.9</v>
      </c>
    </row>
    <row r="35" customFormat="false" ht="14.25" hidden="false" customHeight="false" outlineLevel="0" collapsed="false">
      <c r="A35" s="1" t="n">
        <v>4511</v>
      </c>
      <c r="B35" s="1" t="n">
        <v>8</v>
      </c>
      <c r="C35" s="1" t="n">
        <v>37</v>
      </c>
      <c r="D35" s="4" t="n">
        <v>45286</v>
      </c>
      <c r="E35" s="5" t="s">
        <v>337</v>
      </c>
      <c r="F35" s="6" t="n">
        <v>57.8</v>
      </c>
      <c r="G35" s="0" t="str">
        <f aca="false">VLOOKUP(B35,Водители!A:F,6,0)</f>
        <v>Ульяновск</v>
      </c>
      <c r="H35" s="0" t="n">
        <f aca="false">VLOOKUP(C35,Автомобили!A:E,4,0)</f>
        <v>2</v>
      </c>
      <c r="I35" s="0" t="n">
        <f aca="false">VLOOKUP(C35,Автомобили!A:E,5,0)</f>
        <v>15.8</v>
      </c>
      <c r="J35" s="0" t="n">
        <f aca="false">F35*I35/100</f>
        <v>9.1324</v>
      </c>
    </row>
    <row r="36" customFormat="false" ht="14.25" hidden="false" customHeight="false" outlineLevel="0" collapsed="false">
      <c r="A36" s="1" t="n">
        <v>4521</v>
      </c>
      <c r="B36" s="1" t="n">
        <v>41</v>
      </c>
      <c r="C36" s="1" t="n">
        <v>33</v>
      </c>
      <c r="D36" s="4" t="n">
        <v>45287</v>
      </c>
      <c r="E36" s="5" t="s">
        <v>338</v>
      </c>
      <c r="F36" s="6" t="n">
        <v>24.5</v>
      </c>
      <c r="G36" s="0" t="str">
        <f aca="false">VLOOKUP(B36,Водители!A:F,6,0)</f>
        <v>Ульяновск</v>
      </c>
      <c r="H36" s="0" t="n">
        <f aca="false">VLOOKUP(C36,Автомобили!A:E,4,0)</f>
        <v>2</v>
      </c>
      <c r="I36" s="0" t="n">
        <f aca="false">VLOOKUP(C36,Автомобили!A:E,5,0)</f>
        <v>13.1</v>
      </c>
      <c r="J36" s="0" t="n">
        <f aca="false">F36*I36/100</f>
        <v>3.2095</v>
      </c>
    </row>
    <row r="37" customFormat="false" ht="14.25" hidden="false" customHeight="false" outlineLevel="0" collapsed="false">
      <c r="A37" s="1" t="n">
        <v>4539</v>
      </c>
      <c r="B37" s="1" t="n">
        <v>23</v>
      </c>
      <c r="C37" s="1" t="n">
        <v>8</v>
      </c>
      <c r="D37" s="4" t="n">
        <v>45288</v>
      </c>
      <c r="E37" s="5" t="s">
        <v>339</v>
      </c>
      <c r="F37" s="6" t="n">
        <v>25.6</v>
      </c>
      <c r="G37" s="0" t="str">
        <f aca="false">VLOOKUP(B37,Водители!A:F,6,0)</f>
        <v>Ульяновск</v>
      </c>
      <c r="H37" s="0" t="n">
        <f aca="false">VLOOKUP(C37,Автомобили!A:E,4,0)</f>
        <v>2</v>
      </c>
      <c r="I37" s="0" t="n">
        <f aca="false">VLOOKUP(C37,Автомобили!A:E,5,0)</f>
        <v>15.6</v>
      </c>
      <c r="J37" s="0" t="n">
        <f aca="false">F37*I37/100</f>
        <v>3.9936</v>
      </c>
    </row>
    <row r="38" customFormat="false" ht="14.25" hidden="false" customHeight="false" outlineLevel="0" collapsed="false">
      <c r="A38" s="1" t="n">
        <v>4545</v>
      </c>
      <c r="B38" s="1" t="n">
        <v>41</v>
      </c>
      <c r="C38" s="1" t="n">
        <v>8</v>
      </c>
      <c r="D38" s="4" t="n">
        <v>45289</v>
      </c>
      <c r="E38" s="5" t="s">
        <v>340</v>
      </c>
      <c r="F38" s="6" t="n">
        <v>48.7</v>
      </c>
      <c r="G38" s="0" t="str">
        <f aca="false">VLOOKUP(B38,Водители!A:F,6,0)</f>
        <v>Ульяновск</v>
      </c>
      <c r="H38" s="0" t="n">
        <f aca="false">VLOOKUP(C38,Автомобили!A:E,4,0)</f>
        <v>2</v>
      </c>
      <c r="I38" s="0" t="n">
        <f aca="false">VLOOKUP(C38,Автомобили!A:E,5,0)</f>
        <v>15.6</v>
      </c>
      <c r="J38" s="0" t="n">
        <f aca="false">F38*I38/100</f>
        <v>7.5972</v>
      </c>
    </row>
    <row r="39" customFormat="false" ht="14.25" hidden="false" customHeight="false" outlineLevel="0" collapsed="false">
      <c r="A39" s="1" t="n">
        <v>4552</v>
      </c>
      <c r="B39" s="1" t="n">
        <v>51</v>
      </c>
      <c r="C39" s="1" t="n">
        <v>33</v>
      </c>
      <c r="D39" s="4" t="n">
        <v>45289</v>
      </c>
      <c r="E39" s="5" t="s">
        <v>341</v>
      </c>
      <c r="F39" s="6" t="n">
        <v>15</v>
      </c>
      <c r="G39" s="0" t="str">
        <f aca="false">VLOOKUP(B39,Водители!A:F,6,0)</f>
        <v>Ульяновск</v>
      </c>
      <c r="H39" s="0" t="n">
        <f aca="false">VLOOKUP(C39,Автомобили!A:E,4,0)</f>
        <v>2</v>
      </c>
      <c r="I39" s="0" t="n">
        <f aca="false">VLOOKUP(C39,Автомобили!A:E,5,0)</f>
        <v>13.1</v>
      </c>
      <c r="J39" s="0" t="n">
        <f aca="false">F39*I39/100</f>
        <v>1.965</v>
      </c>
    </row>
    <row r="40" customFormat="false" ht="14.25" hidden="false" customHeight="false" outlineLevel="0" collapsed="false">
      <c r="A40" s="1" t="n">
        <v>4557</v>
      </c>
      <c r="B40" s="1" t="n">
        <v>39</v>
      </c>
      <c r="C40" s="1" t="n">
        <v>37</v>
      </c>
      <c r="D40" s="4" t="n">
        <v>45289</v>
      </c>
      <c r="E40" s="5" t="s">
        <v>342</v>
      </c>
      <c r="F40" s="6" t="n">
        <v>37.2</v>
      </c>
      <c r="G40" s="0" t="str">
        <f aca="false">VLOOKUP(B40,Водители!A:F,6,0)</f>
        <v>Ульяновск</v>
      </c>
      <c r="H40" s="0" t="n">
        <f aca="false">VLOOKUP(C40,Автомобили!A:E,4,0)</f>
        <v>2</v>
      </c>
      <c r="I40" s="0" t="n">
        <f aca="false">VLOOKUP(C40,Автомобили!A:E,5,0)</f>
        <v>15.8</v>
      </c>
      <c r="J40" s="0" t="n">
        <f aca="false">F40*I40/100</f>
        <v>5.8776</v>
      </c>
    </row>
    <row r="41" customFormat="false" ht="14.25" hidden="false" customHeight="false" outlineLevel="0" collapsed="false">
      <c r="J41" s="0" t="n">
        <f aca="false">SUM(J2:J40)</f>
        <v>176.8148</v>
      </c>
    </row>
    <row r="42" customFormat="false" ht="14.25" hidden="false" customHeight="false" outlineLevel="0" collapsed="false">
      <c r="J42" s="7" t="n">
        <f aca="false">ROUND(J41,0)</f>
        <v>177</v>
      </c>
    </row>
  </sheetData>
  <autoFilter ref="A1:H4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2024-02-02T15:48:16Z</dcterms:created>
  <dc:creator/>
  <dc:description/>
  <dc:language>ru-RU</dc:language>
  <cp:lastModifiedBy/>
  <dcterms:modified xsi:type="dcterms:W3CDTF">2025-01-13T10:08:10Z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