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 .DESKTOP-P6HT5MR\Desktop\4.Semester\SAP Modellierung\"/>
    </mc:Choice>
  </mc:AlternateContent>
  <xr:revisionPtr revIDLastSave="0" documentId="13_ncr:1_{CFF2EFB6-2826-4F03-A38F-089B560467A7}" xr6:coauthVersionLast="38" xr6:coauthVersionMax="38" xr10:uidLastSave="{00000000-0000-0000-0000-000000000000}"/>
  <bookViews>
    <workbookView xWindow="0" yWindow="0" windowWidth="16560" windowHeight="11640" xr2:uid="{636DFFD2-404C-415A-8852-740D2A6B8B9D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B38" i="1"/>
  <c r="AQ32" i="1"/>
  <c r="AR32" i="1"/>
  <c r="AS32" i="1"/>
  <c r="AP32" i="1"/>
  <c r="AO31" i="1"/>
  <c r="AU36" i="1"/>
  <c r="AT36" i="1"/>
  <c r="AU37" i="1"/>
  <c r="AT37" i="1"/>
  <c r="AL37" i="1"/>
  <c r="AM37" i="1"/>
  <c r="AN37" i="1"/>
  <c r="AK37" i="1"/>
  <c r="AJ35" i="1"/>
  <c r="AF35" i="1"/>
  <c r="AB35" i="1"/>
  <c r="X35" i="1"/>
  <c r="T35" i="1"/>
  <c r="AI34" i="1"/>
  <c r="AH34" i="1"/>
  <c r="AG34" i="1"/>
  <c r="AE34" i="1"/>
  <c r="AD34" i="1"/>
  <c r="AC34" i="1"/>
  <c r="AA34" i="1"/>
  <c r="Z34" i="1"/>
  <c r="Y34" i="1"/>
  <c r="W34" i="1"/>
  <c r="V34" i="1"/>
  <c r="U34" i="1"/>
  <c r="R34" i="1"/>
  <c r="S34" i="1"/>
  <c r="Q34" i="1"/>
  <c r="AF33" i="1"/>
  <c r="AB33" i="1"/>
  <c r="X33" i="1"/>
  <c r="T33" i="1"/>
  <c r="P33" i="1"/>
  <c r="B29" i="1"/>
  <c r="O30" i="1"/>
  <c r="N30" i="1"/>
  <c r="C29" i="1"/>
  <c r="D29" i="1"/>
  <c r="E29" i="1"/>
  <c r="F29" i="1"/>
  <c r="G29" i="1"/>
  <c r="H29" i="1"/>
  <c r="I29" i="1"/>
  <c r="J29" i="1"/>
  <c r="K29" i="1"/>
  <c r="L29" i="1"/>
  <c r="M29" i="1"/>
  <c r="D14" i="1" l="1"/>
  <c r="D16" i="1" s="1"/>
  <c r="E14" i="1"/>
  <c r="E16" i="1" s="1"/>
  <c r="F14" i="1"/>
  <c r="F16" i="1" s="1"/>
  <c r="G14" i="1"/>
  <c r="G16" i="1" s="1"/>
  <c r="H14" i="1"/>
  <c r="H16" i="1" s="1"/>
  <c r="I14" i="1"/>
  <c r="I16" i="1" s="1"/>
  <c r="J14" i="1"/>
  <c r="J16" i="1" s="1"/>
  <c r="C14" i="1"/>
  <c r="C16" i="1" s="1"/>
  <c r="B14" i="1"/>
  <c r="B17" i="1" l="1"/>
</calcChain>
</file>

<file path=xl/sharedStrings.xml><?xml version="1.0" encoding="utf-8"?>
<sst xmlns="http://schemas.openxmlformats.org/spreadsheetml/2006/main" count="89" uniqueCount="62">
  <si>
    <t>SchnippSchnapp GmbH</t>
  </si>
  <si>
    <t xml:space="preserve">Management </t>
  </si>
  <si>
    <t xml:space="preserve">Produktion </t>
  </si>
  <si>
    <t>Finanzen</t>
  </si>
  <si>
    <t>Logistik &amp; Einkauf</t>
  </si>
  <si>
    <t xml:space="preserve">Vertrieb &amp; Marketing </t>
  </si>
  <si>
    <t xml:space="preserve">IT </t>
  </si>
  <si>
    <t xml:space="preserve">Personal </t>
  </si>
  <si>
    <t xml:space="preserve">Rechtsabteilung </t>
  </si>
  <si>
    <t xml:space="preserve">Qualitätssicherung </t>
  </si>
  <si>
    <t xml:space="preserve">Kundenservice </t>
  </si>
  <si>
    <t>Mitarbeiteranzahl</t>
  </si>
  <si>
    <t>DB- Oracle</t>
  </si>
  <si>
    <t>CO</t>
  </si>
  <si>
    <t>EC-Unternehmenscontrolling</t>
  </si>
  <si>
    <t>FI</t>
  </si>
  <si>
    <t>MM</t>
  </si>
  <si>
    <t>PP</t>
  </si>
  <si>
    <t>SD</t>
  </si>
  <si>
    <t>TR-CM-Cash Management</t>
  </si>
  <si>
    <t xml:space="preserve">Controlling </t>
  </si>
  <si>
    <t>Gesamt</t>
  </si>
  <si>
    <t>Kosten pro Lizenz</t>
  </si>
  <si>
    <t>Gesamtkosten</t>
  </si>
  <si>
    <t>Kosten pro Modul</t>
  </si>
  <si>
    <t xml:space="preserve">Zeitplan: </t>
  </si>
  <si>
    <t xml:space="preserve">Beratung pro Tag </t>
  </si>
  <si>
    <t>Roll- Out</t>
  </si>
  <si>
    <t xml:space="preserve">Implementierung </t>
  </si>
  <si>
    <t xml:space="preserve">Test </t>
  </si>
  <si>
    <t xml:space="preserve">Schulung </t>
  </si>
  <si>
    <t>Schulung mit parallelem Roll-Out</t>
  </si>
  <si>
    <t>Anforderung</t>
  </si>
  <si>
    <t>Test</t>
  </si>
  <si>
    <t>Roll out</t>
  </si>
  <si>
    <t>Schulung</t>
  </si>
  <si>
    <t>Implementierung</t>
  </si>
  <si>
    <t xml:space="preserve">Vorbereitungszeitraum mit Unternehmensanalyse </t>
  </si>
  <si>
    <t>Einrichtung Hardware</t>
  </si>
  <si>
    <t>Integratonstests</t>
  </si>
  <si>
    <t>Migration</t>
  </si>
  <si>
    <t xml:space="preserve">Vorbereitung </t>
  </si>
  <si>
    <t>Einrichtung HW</t>
  </si>
  <si>
    <t>Anzahl Berater</t>
  </si>
  <si>
    <t>Anzahl IT-Berater</t>
  </si>
  <si>
    <t>Kosten pro Tag</t>
  </si>
  <si>
    <t>Anzahl IT-Spezialisten</t>
  </si>
  <si>
    <t>Integrationstest</t>
  </si>
  <si>
    <t>Summe</t>
  </si>
  <si>
    <t>Beratungskosten gesamt:</t>
  </si>
  <si>
    <t xml:space="preserve">Stückliste </t>
  </si>
  <si>
    <t>1x Scherenblatt (rechts)</t>
  </si>
  <si>
    <t>1x Scherenblatt (links)</t>
  </si>
  <si>
    <t xml:space="preserve">1x Schraube </t>
  </si>
  <si>
    <t>1x Plastikgriff (rechts)</t>
  </si>
  <si>
    <t xml:space="preserve">1x Plastikgriff (links) </t>
  </si>
  <si>
    <t>1x Schraubengegenstück</t>
  </si>
  <si>
    <t>Beratungsfirma</t>
  </si>
  <si>
    <t>SchniSchnapp HmbH</t>
  </si>
  <si>
    <t xml:space="preserve">Nutzen/ Leistung </t>
  </si>
  <si>
    <t xml:space="preserve">Zahlen für die GmbH </t>
  </si>
  <si>
    <t xml:space="preserve">1x Verschlussöffner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</si>
</sst>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darkHorizontal">
        <fgColor rgb="FFFFFF00"/>
        <bgColor theme="0" tint="-0.2499465926084170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2" borderId="3" xfId="0" applyFill="1" applyBorder="1"/>
    <xf numFmtId="0" fontId="0" fillId="3" borderId="4" xfId="0" applyFill="1" applyBorder="1"/>
    <xf numFmtId="0" fontId="1" fillId="6" borderId="4" xfId="0" applyFont="1" applyFill="1" applyBorder="1"/>
    <xf numFmtId="0" fontId="0" fillId="0" borderId="4" xfId="0" applyBorder="1"/>
    <xf numFmtId="0" fontId="0" fillId="8" borderId="4" xfId="0" applyFill="1" applyBorder="1"/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9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14" xfId="0" applyFill="1" applyBorder="1"/>
    <xf numFmtId="164" fontId="0" fillId="0" borderId="15" xfId="0" applyNumberFormat="1" applyBorder="1"/>
    <xf numFmtId="0" fontId="0" fillId="0" borderId="16" xfId="0" applyBorder="1"/>
    <xf numFmtId="0" fontId="0" fillId="0" borderId="18" xfId="0" applyBorder="1"/>
    <xf numFmtId="164" fontId="0" fillId="0" borderId="14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64" fontId="0" fillId="0" borderId="12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9" xfId="0" applyFill="1" applyBorder="1"/>
    <xf numFmtId="0" fontId="0" fillId="7" borderId="9" xfId="0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10" xfId="0" applyNumberFormat="1" applyBorder="1"/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B4B-5415-4DD3-BC96-F4076FA3778F}">
  <dimension ref="A1:AU67"/>
  <sheetViews>
    <sheetView tabSelected="1" topLeftCell="A43" workbookViewId="0">
      <pane xSplit="1" topLeftCell="B1" activePane="topRight" state="frozen"/>
      <selection activeCell="A16" sqref="A16"/>
      <selection pane="topRight" activeCell="C72" sqref="C72"/>
    </sheetView>
  </sheetViews>
  <sheetFormatPr baseColWidth="10" defaultRowHeight="14.25" x14ac:dyDescent="0.45"/>
  <cols>
    <col min="1" max="1" width="21.1328125" customWidth="1"/>
    <col min="2" max="2" width="16.46484375" customWidth="1"/>
    <col min="3" max="4" width="10.1328125" bestFit="1" customWidth="1"/>
    <col min="5" max="5" width="15.33203125" customWidth="1"/>
    <col min="6" max="6" width="14.796875" bestFit="1" customWidth="1"/>
    <col min="7" max="7" width="17.73046875" bestFit="1" customWidth="1"/>
    <col min="8" max="8" width="12.59765625" customWidth="1"/>
    <col min="9" max="9" width="10.19921875" bestFit="1" customWidth="1"/>
    <col min="10" max="10" width="10.796875" bestFit="1" customWidth="1"/>
    <col min="11" max="12" width="10.73046875" bestFit="1" customWidth="1"/>
    <col min="13" max="13" width="12.59765625" bestFit="1" customWidth="1"/>
    <col min="27" max="27" width="10.6640625" customWidth="1"/>
    <col min="28" max="28" width="10.53125" customWidth="1"/>
    <col min="29" max="29" width="10.86328125" customWidth="1"/>
    <col min="30" max="30" width="10.6640625" customWidth="1"/>
  </cols>
  <sheetData>
    <row r="1" spans="1:11" ht="14.65" thickBot="1" x14ac:dyDescent="0.5">
      <c r="A1" s="36" t="s">
        <v>0</v>
      </c>
      <c r="B1" s="31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18</v>
      </c>
      <c r="J1" s="36" t="s">
        <v>19</v>
      </c>
      <c r="K1" s="16"/>
    </row>
    <row r="2" spans="1:11" ht="14.65" thickTop="1" x14ac:dyDescent="0.45">
      <c r="A2" s="37"/>
      <c r="B2" s="33"/>
      <c r="C2" s="27"/>
      <c r="D2" s="27"/>
      <c r="E2" s="27"/>
      <c r="F2" s="27"/>
      <c r="G2" s="27"/>
      <c r="H2" s="27"/>
      <c r="I2" s="27"/>
      <c r="J2" s="37"/>
      <c r="K2" s="16"/>
    </row>
    <row r="3" spans="1:11" x14ac:dyDescent="0.45">
      <c r="A3" s="28" t="s">
        <v>1</v>
      </c>
      <c r="B3" s="29">
        <v>8</v>
      </c>
      <c r="C3" s="1"/>
      <c r="D3" s="1"/>
      <c r="E3" s="1">
        <v>1</v>
      </c>
      <c r="F3" s="1"/>
      <c r="G3" s="1"/>
      <c r="H3" s="1">
        <v>1</v>
      </c>
      <c r="I3" s="1"/>
      <c r="J3" s="28">
        <v>1</v>
      </c>
      <c r="K3" s="16"/>
    </row>
    <row r="4" spans="1:11" x14ac:dyDescent="0.45">
      <c r="A4" s="28" t="s">
        <v>2</v>
      </c>
      <c r="B4" s="29">
        <v>365</v>
      </c>
      <c r="C4" s="1"/>
      <c r="D4" s="1"/>
      <c r="E4" s="1"/>
      <c r="F4" s="1"/>
      <c r="G4" s="1"/>
      <c r="H4" s="1">
        <v>16</v>
      </c>
      <c r="I4" s="1"/>
      <c r="J4" s="28"/>
      <c r="K4" s="16"/>
    </row>
    <row r="5" spans="1:11" x14ac:dyDescent="0.45">
      <c r="A5" s="28" t="s">
        <v>3</v>
      </c>
      <c r="B5" s="29">
        <v>30</v>
      </c>
      <c r="C5" s="1"/>
      <c r="D5" s="1"/>
      <c r="E5" s="1"/>
      <c r="F5" s="1">
        <v>15</v>
      </c>
      <c r="G5" s="1"/>
      <c r="H5" s="1"/>
      <c r="I5" s="1"/>
      <c r="J5" s="28"/>
      <c r="K5" s="16"/>
    </row>
    <row r="6" spans="1:11" x14ac:dyDescent="0.45">
      <c r="A6" s="28" t="s">
        <v>4</v>
      </c>
      <c r="B6" s="29">
        <v>20</v>
      </c>
      <c r="C6" s="1"/>
      <c r="D6" s="1"/>
      <c r="E6" s="1"/>
      <c r="F6" s="1"/>
      <c r="G6" s="1">
        <v>20</v>
      </c>
      <c r="H6" s="1"/>
      <c r="I6" s="1"/>
      <c r="J6" s="28"/>
      <c r="K6" s="16"/>
    </row>
    <row r="7" spans="1:11" x14ac:dyDescent="0.45">
      <c r="A7" s="28" t="s">
        <v>5</v>
      </c>
      <c r="B7" s="29">
        <v>15</v>
      </c>
      <c r="C7" s="1"/>
      <c r="D7" s="1"/>
      <c r="E7" s="1"/>
      <c r="F7" s="1"/>
      <c r="G7" s="1"/>
      <c r="H7" s="1">
        <v>2</v>
      </c>
      <c r="I7" s="1">
        <v>10</v>
      </c>
      <c r="J7" s="28"/>
      <c r="K7" s="16"/>
    </row>
    <row r="8" spans="1:11" x14ac:dyDescent="0.45">
      <c r="A8" s="28" t="s">
        <v>6</v>
      </c>
      <c r="B8" s="29">
        <v>40</v>
      </c>
      <c r="C8" s="1">
        <v>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28">
        <v>1</v>
      </c>
      <c r="K8" s="16"/>
    </row>
    <row r="9" spans="1:11" x14ac:dyDescent="0.45">
      <c r="A9" s="28" t="s">
        <v>7</v>
      </c>
      <c r="B9" s="29">
        <v>5</v>
      </c>
      <c r="C9" s="1"/>
      <c r="D9" s="1"/>
      <c r="E9" s="1"/>
      <c r="F9" s="1"/>
      <c r="G9" s="1"/>
      <c r="H9" s="1"/>
      <c r="I9" s="1"/>
      <c r="J9" s="28"/>
      <c r="K9" s="16"/>
    </row>
    <row r="10" spans="1:11" x14ac:dyDescent="0.45">
      <c r="A10" s="28" t="s">
        <v>8</v>
      </c>
      <c r="B10" s="29">
        <v>2</v>
      </c>
      <c r="C10" s="1"/>
      <c r="D10" s="1"/>
      <c r="E10" s="1"/>
      <c r="F10" s="1"/>
      <c r="G10" s="1"/>
      <c r="H10" s="1"/>
      <c r="I10" s="1"/>
      <c r="J10" s="28"/>
      <c r="K10" s="16"/>
    </row>
    <row r="11" spans="1:11" x14ac:dyDescent="0.45">
      <c r="A11" s="28" t="s">
        <v>9</v>
      </c>
      <c r="B11" s="29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28">
        <v>1</v>
      </c>
      <c r="K11" s="16"/>
    </row>
    <row r="12" spans="1:11" x14ac:dyDescent="0.45">
      <c r="A12" s="28" t="s">
        <v>10</v>
      </c>
      <c r="B12" s="29">
        <v>5</v>
      </c>
      <c r="C12" s="1"/>
      <c r="D12" s="1"/>
      <c r="E12" s="1"/>
      <c r="F12" s="1"/>
      <c r="G12" s="1"/>
      <c r="H12" s="1"/>
      <c r="I12" s="1"/>
      <c r="J12" s="28"/>
      <c r="K12" s="16"/>
    </row>
    <row r="13" spans="1:11" ht="14.65" thickBot="1" x14ac:dyDescent="0.5">
      <c r="A13" s="30" t="s">
        <v>20</v>
      </c>
      <c r="B13" s="31">
        <v>5</v>
      </c>
      <c r="C13" s="26"/>
      <c r="D13" s="26">
        <v>5</v>
      </c>
      <c r="E13" s="26"/>
      <c r="F13" s="26"/>
      <c r="G13" s="26"/>
      <c r="H13" s="26"/>
      <c r="I13" s="26"/>
      <c r="J13" s="36"/>
      <c r="K13" s="16"/>
    </row>
    <row r="14" spans="1:11" ht="14.65" thickTop="1" x14ac:dyDescent="0.45">
      <c r="A14" s="32" t="s">
        <v>21</v>
      </c>
      <c r="B14" s="33">
        <f>SUM(B3,B4,B5,B6,B7,B8,B9,B10,B11,B12,B13)</f>
        <v>505</v>
      </c>
      <c r="C14" s="27">
        <f>SUM(C2:C13)</f>
        <v>6</v>
      </c>
      <c r="D14" s="27">
        <f t="shared" ref="D14:J14" si="0">SUM(D2:D13)</f>
        <v>7</v>
      </c>
      <c r="E14" s="27">
        <f t="shared" si="0"/>
        <v>3</v>
      </c>
      <c r="F14" s="27">
        <f t="shared" si="0"/>
        <v>17</v>
      </c>
      <c r="G14" s="27">
        <f t="shared" si="0"/>
        <v>22</v>
      </c>
      <c r="H14" s="27">
        <f t="shared" si="0"/>
        <v>21</v>
      </c>
      <c r="I14" s="27">
        <f t="shared" si="0"/>
        <v>12</v>
      </c>
      <c r="J14" s="37">
        <f t="shared" si="0"/>
        <v>3</v>
      </c>
      <c r="K14" s="16"/>
    </row>
    <row r="15" spans="1:11" x14ac:dyDescent="0.45">
      <c r="A15" s="34" t="s">
        <v>22</v>
      </c>
      <c r="B15" s="35"/>
      <c r="C15" s="4">
        <v>417</v>
      </c>
      <c r="D15" s="4">
        <v>250</v>
      </c>
      <c r="E15" s="4">
        <v>3750</v>
      </c>
      <c r="F15" s="4">
        <v>4000</v>
      </c>
      <c r="G15" s="4">
        <v>2500</v>
      </c>
      <c r="H15" s="4">
        <v>1500</v>
      </c>
      <c r="I15" s="4">
        <v>2000</v>
      </c>
      <c r="J15" s="38">
        <v>1400</v>
      </c>
      <c r="K15" s="16"/>
    </row>
    <row r="16" spans="1:11" x14ac:dyDescent="0.45">
      <c r="A16" s="34" t="s">
        <v>24</v>
      </c>
      <c r="B16" s="35"/>
      <c r="C16" s="4">
        <f>C14*C15</f>
        <v>2502</v>
      </c>
      <c r="D16" s="4">
        <f t="shared" ref="D16:F16" si="1">D14*D15</f>
        <v>1750</v>
      </c>
      <c r="E16" s="4">
        <f t="shared" si="1"/>
        <v>11250</v>
      </c>
      <c r="F16" s="4">
        <f t="shared" si="1"/>
        <v>68000</v>
      </c>
      <c r="G16" s="4">
        <f>G14*G15</f>
        <v>55000</v>
      </c>
      <c r="H16" s="4">
        <f>H14*H15</f>
        <v>31500</v>
      </c>
      <c r="I16" s="4">
        <f>I14*I15</f>
        <v>24000</v>
      </c>
      <c r="J16" s="38">
        <f>J14*J15</f>
        <v>4200</v>
      </c>
      <c r="K16" s="16"/>
    </row>
    <row r="17" spans="1:47" ht="14.65" thickBot="1" x14ac:dyDescent="0.5">
      <c r="A17" s="30" t="s">
        <v>23</v>
      </c>
      <c r="B17" s="40">
        <f>SUM(C16:J16)</f>
        <v>198202</v>
      </c>
      <c r="C17" s="41"/>
      <c r="D17" s="41"/>
      <c r="E17" s="41"/>
      <c r="F17" s="41"/>
      <c r="G17" s="41"/>
      <c r="H17" s="41"/>
      <c r="I17" s="41"/>
      <c r="J17" s="42"/>
      <c r="K17" s="16"/>
    </row>
    <row r="18" spans="1:47" ht="14.65" thickTop="1" x14ac:dyDescent="0.45">
      <c r="A18" s="43"/>
      <c r="B18" s="14"/>
      <c r="C18" s="14"/>
      <c r="D18" s="14"/>
      <c r="E18" s="14"/>
      <c r="F18" s="14"/>
      <c r="G18" s="14"/>
      <c r="H18" s="14"/>
      <c r="I18" s="14"/>
      <c r="J18" s="14"/>
    </row>
    <row r="19" spans="1:47" x14ac:dyDescent="0.45">
      <c r="A19" t="s">
        <v>25</v>
      </c>
    </row>
    <row r="21" spans="1:47" ht="14.65" thickBot="1" x14ac:dyDescent="0.5">
      <c r="A21" t="s">
        <v>26</v>
      </c>
      <c r="B21">
        <v>1200</v>
      </c>
    </row>
    <row r="22" spans="1:47" ht="15" thickTop="1" thickBot="1" x14ac:dyDescent="0.5">
      <c r="A22" s="22"/>
      <c r="B22" s="45">
        <v>1</v>
      </c>
      <c r="C22" s="44">
        <v>2</v>
      </c>
      <c r="D22" s="44">
        <v>3</v>
      </c>
      <c r="E22" s="44">
        <v>4</v>
      </c>
      <c r="F22" s="44">
        <v>5</v>
      </c>
      <c r="G22" s="44">
        <v>6</v>
      </c>
      <c r="H22" s="44">
        <v>7</v>
      </c>
      <c r="I22" s="44">
        <v>8</v>
      </c>
      <c r="J22" s="44">
        <v>9</v>
      </c>
      <c r="K22" s="44">
        <v>10</v>
      </c>
      <c r="L22" s="44">
        <v>11</v>
      </c>
      <c r="M22" s="44">
        <v>12</v>
      </c>
      <c r="N22" s="44">
        <v>13</v>
      </c>
      <c r="O22" s="44">
        <v>14</v>
      </c>
      <c r="P22" s="44">
        <v>15</v>
      </c>
      <c r="Q22" s="44">
        <v>16</v>
      </c>
      <c r="R22" s="44">
        <v>17</v>
      </c>
      <c r="S22" s="44">
        <v>18</v>
      </c>
      <c r="T22" s="44">
        <v>19</v>
      </c>
      <c r="U22" s="44">
        <v>20</v>
      </c>
      <c r="V22" s="44">
        <v>21</v>
      </c>
      <c r="W22" s="44">
        <v>22</v>
      </c>
      <c r="X22" s="44">
        <v>23</v>
      </c>
      <c r="Y22" s="44">
        <v>24</v>
      </c>
      <c r="Z22" s="44">
        <v>25</v>
      </c>
      <c r="AA22" s="44">
        <v>26</v>
      </c>
      <c r="AB22" s="44">
        <v>27</v>
      </c>
      <c r="AC22" s="44">
        <v>28</v>
      </c>
      <c r="AD22" s="44">
        <v>29</v>
      </c>
      <c r="AE22" s="46">
        <v>30</v>
      </c>
      <c r="AF22" s="44">
        <v>31</v>
      </c>
      <c r="AG22" s="46">
        <v>32</v>
      </c>
      <c r="AH22" s="44">
        <v>33</v>
      </c>
      <c r="AI22" s="46">
        <v>34</v>
      </c>
      <c r="AJ22" s="44">
        <v>35</v>
      </c>
      <c r="AK22" s="46">
        <v>36</v>
      </c>
      <c r="AL22" s="44">
        <v>37</v>
      </c>
      <c r="AM22" s="46">
        <v>38</v>
      </c>
      <c r="AN22" s="44">
        <v>39</v>
      </c>
      <c r="AO22" s="46">
        <v>40</v>
      </c>
      <c r="AP22" s="44">
        <v>41</v>
      </c>
      <c r="AQ22" s="46">
        <v>42</v>
      </c>
      <c r="AR22" s="44">
        <v>43</v>
      </c>
      <c r="AS22" s="46">
        <v>44</v>
      </c>
      <c r="AT22" s="44">
        <v>45</v>
      </c>
      <c r="AU22" s="46">
        <v>46</v>
      </c>
    </row>
    <row r="23" spans="1:47" ht="14.65" thickTop="1" x14ac:dyDescent="0.45">
      <c r="A23" s="47" t="s">
        <v>1</v>
      </c>
      <c r="B23" s="60" t="s">
        <v>37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 t="s">
        <v>38</v>
      </c>
      <c r="O23" s="60"/>
      <c r="P23" s="11"/>
      <c r="Q23" s="12"/>
      <c r="R23" s="12"/>
      <c r="S23" s="12"/>
      <c r="T23" s="13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60" t="s">
        <v>39</v>
      </c>
      <c r="AP23" s="60" t="s">
        <v>40</v>
      </c>
      <c r="AQ23" s="60"/>
      <c r="AR23" s="60"/>
      <c r="AS23" s="60"/>
      <c r="AT23" s="15"/>
      <c r="AU23" s="15"/>
    </row>
    <row r="24" spans="1:47" x14ac:dyDescent="0.45">
      <c r="A24" s="48" t="s">
        <v>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16"/>
      <c r="Q24" s="17"/>
      <c r="R24" s="17"/>
      <c r="S24" s="17"/>
      <c r="T24" s="18"/>
      <c r="U24" s="19"/>
      <c r="V24" s="19"/>
      <c r="W24" s="19"/>
      <c r="X24" s="20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1"/>
      <c r="AP24" s="61"/>
      <c r="AQ24" s="61"/>
      <c r="AR24" s="61"/>
      <c r="AS24" s="61"/>
      <c r="AT24" s="21"/>
      <c r="AU24" s="21"/>
    </row>
    <row r="25" spans="1:47" x14ac:dyDescent="0.45">
      <c r="A25" s="48" t="s">
        <v>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16"/>
      <c r="Q25" s="17"/>
      <c r="R25" s="17"/>
      <c r="S25" s="17"/>
      <c r="T25" s="17"/>
      <c r="U25" s="17"/>
      <c r="V25" s="17"/>
      <c r="W25" s="17"/>
      <c r="X25" s="18"/>
      <c r="Y25" s="19"/>
      <c r="Z25" s="19"/>
      <c r="AA25" s="19"/>
      <c r="AB25" s="20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61"/>
      <c r="AP25" s="61"/>
      <c r="AQ25" s="61"/>
      <c r="AR25" s="61"/>
      <c r="AS25" s="61"/>
      <c r="AT25" s="21"/>
      <c r="AU25" s="21"/>
    </row>
    <row r="26" spans="1:47" x14ac:dyDescent="0.45">
      <c r="A26" s="48" t="s">
        <v>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1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8"/>
      <c r="AC26" s="19"/>
      <c r="AD26" s="19"/>
      <c r="AE26" s="19"/>
      <c r="AF26" s="20"/>
      <c r="AG26" s="17"/>
      <c r="AH26" s="17"/>
      <c r="AI26" s="17"/>
      <c r="AJ26" s="17"/>
      <c r="AK26" s="17"/>
      <c r="AL26" s="17"/>
      <c r="AM26" s="17"/>
      <c r="AN26" s="17"/>
      <c r="AO26" s="61"/>
      <c r="AP26" s="61"/>
      <c r="AQ26" s="61"/>
      <c r="AR26" s="61"/>
      <c r="AS26" s="61"/>
      <c r="AT26" s="21"/>
      <c r="AU26" s="21"/>
    </row>
    <row r="27" spans="1:47" x14ac:dyDescent="0.45">
      <c r="A27" s="48" t="s">
        <v>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1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8"/>
      <c r="AG27" s="19"/>
      <c r="AH27" s="19"/>
      <c r="AI27" s="19"/>
      <c r="AJ27" s="20"/>
      <c r="AK27" s="17"/>
      <c r="AL27" s="17"/>
      <c r="AM27" s="17"/>
      <c r="AN27" s="17"/>
      <c r="AO27" s="61"/>
      <c r="AP27" s="61"/>
      <c r="AQ27" s="61"/>
      <c r="AR27" s="61"/>
      <c r="AS27" s="61"/>
      <c r="AT27" s="21"/>
      <c r="AU27" s="21"/>
    </row>
    <row r="28" spans="1:47" ht="14.65" thickBot="1" x14ac:dyDescent="0.5">
      <c r="A28" s="49" t="s">
        <v>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2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55"/>
      <c r="AK28" s="56"/>
      <c r="AL28" s="56"/>
      <c r="AM28" s="56"/>
      <c r="AN28" s="56"/>
      <c r="AO28" s="62"/>
      <c r="AP28" s="62"/>
      <c r="AQ28" s="62"/>
      <c r="AR28" s="62"/>
      <c r="AS28" s="62"/>
      <c r="AT28" s="25"/>
      <c r="AU28" s="25"/>
    </row>
    <row r="29" spans="1:47" ht="14.65" thickTop="1" x14ac:dyDescent="0.45">
      <c r="A29" s="51" t="s">
        <v>41</v>
      </c>
      <c r="B29" s="53">
        <f t="shared" ref="B29:M29" si="2">5*$C$53*$D$53</f>
        <v>48000</v>
      </c>
      <c r="C29" s="53">
        <f t="shared" si="2"/>
        <v>48000</v>
      </c>
      <c r="D29" s="53">
        <f t="shared" si="2"/>
        <v>48000</v>
      </c>
      <c r="E29" s="53">
        <f t="shared" si="2"/>
        <v>48000</v>
      </c>
      <c r="F29" s="53">
        <f t="shared" si="2"/>
        <v>48000</v>
      </c>
      <c r="G29" s="53">
        <f t="shared" si="2"/>
        <v>48000</v>
      </c>
      <c r="H29" s="53">
        <f t="shared" si="2"/>
        <v>48000</v>
      </c>
      <c r="I29" s="53">
        <f t="shared" si="2"/>
        <v>48000</v>
      </c>
      <c r="J29" s="53">
        <f t="shared" si="2"/>
        <v>48000</v>
      </c>
      <c r="K29" s="53">
        <f t="shared" si="2"/>
        <v>48000</v>
      </c>
      <c r="L29" s="53">
        <f t="shared" si="2"/>
        <v>48000</v>
      </c>
      <c r="M29" s="53">
        <f t="shared" si="2"/>
        <v>48000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8"/>
    </row>
    <row r="30" spans="1:47" ht="14.65" thickBot="1" x14ac:dyDescent="0.5">
      <c r="A30" s="52" t="s">
        <v>42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f>5*$C$56*$D$56</f>
        <v>8000</v>
      </c>
      <c r="O30" s="54">
        <f>5*$C$56*$D$56</f>
        <v>8000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9"/>
    </row>
    <row r="31" spans="1:47" ht="14.65" thickTop="1" x14ac:dyDescent="0.45">
      <c r="A31" s="50" t="s">
        <v>47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>
        <f>5*$H$53*$I$53+5*$H$54*$I$54</f>
        <v>16000</v>
      </c>
      <c r="AP31" s="57"/>
      <c r="AQ31" s="57"/>
      <c r="AR31" s="57"/>
      <c r="AS31" s="57"/>
      <c r="AT31" s="57"/>
      <c r="AU31" s="39"/>
    </row>
    <row r="32" spans="1:47" ht="14.65" thickBot="1" x14ac:dyDescent="0.5">
      <c r="A32" s="50" t="s">
        <v>40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>
        <f>5*$H$57*$I$57</f>
        <v>20000</v>
      </c>
      <c r="AQ32" s="57">
        <f t="shared" ref="AQ32:AS32" si="3">5*$H$57*$I$57</f>
        <v>20000</v>
      </c>
      <c r="AR32" s="57">
        <f t="shared" si="3"/>
        <v>20000</v>
      </c>
      <c r="AS32" s="57">
        <f t="shared" si="3"/>
        <v>20000</v>
      </c>
      <c r="AT32" s="57"/>
      <c r="AU32" s="39"/>
    </row>
    <row r="33" spans="1:47" ht="14.65" thickTop="1" x14ac:dyDescent="0.45">
      <c r="A33" s="51" t="s">
        <v>32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>
        <f>5*$C$41*$D$41</f>
        <v>12000</v>
      </c>
      <c r="Q33" s="53"/>
      <c r="R33" s="53"/>
      <c r="S33" s="53"/>
      <c r="T33" s="53">
        <f>5*$C$41*$D$41</f>
        <v>12000</v>
      </c>
      <c r="U33" s="53"/>
      <c r="V33" s="53"/>
      <c r="W33" s="53"/>
      <c r="X33" s="53">
        <f>5*$C$41*$D$41</f>
        <v>12000</v>
      </c>
      <c r="Y33" s="53"/>
      <c r="Z33" s="53"/>
      <c r="AA33" s="53"/>
      <c r="AB33" s="53">
        <f>5*$C$41*$D$41</f>
        <v>12000</v>
      </c>
      <c r="AC33" s="53"/>
      <c r="AD33" s="53"/>
      <c r="AE33" s="53"/>
      <c r="AF33" s="53">
        <f>5*$C$41*$D$41</f>
        <v>12000</v>
      </c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8"/>
    </row>
    <row r="34" spans="1:47" x14ac:dyDescent="0.45">
      <c r="A34" s="50" t="s">
        <v>36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>
        <f>5*$H$41*$I$41+5*$H$42*$I$42</f>
        <v>32000</v>
      </c>
      <c r="R34" s="57">
        <f t="shared" ref="R34:S34" si="4">5*$H$41*$I$41+5*$H$42*$I$42</f>
        <v>32000</v>
      </c>
      <c r="S34" s="57">
        <f t="shared" si="4"/>
        <v>32000</v>
      </c>
      <c r="T34" s="57"/>
      <c r="U34" s="57">
        <f>5*$H$41*$I$41+5*$H$42*$I$42</f>
        <v>32000</v>
      </c>
      <c r="V34" s="57">
        <f t="shared" ref="V34:W34" si="5">5*$H$41*$I$41+5*$H$42*$I$42</f>
        <v>32000</v>
      </c>
      <c r="W34" s="57">
        <f t="shared" si="5"/>
        <v>32000</v>
      </c>
      <c r="X34" s="57"/>
      <c r="Y34" s="57">
        <f>5*$H$41*$I$41+5*$H$42*$I$42</f>
        <v>32000</v>
      </c>
      <c r="Z34" s="57">
        <f t="shared" ref="Z34:AA34" si="6">5*$H$41*$I$41+5*$H$42*$I$42</f>
        <v>32000</v>
      </c>
      <c r="AA34" s="57">
        <f t="shared" si="6"/>
        <v>32000</v>
      </c>
      <c r="AB34" s="57"/>
      <c r="AC34" s="57">
        <f>5*$H$41*$I$41+5*$H$42*$I$42</f>
        <v>32000</v>
      </c>
      <c r="AD34" s="57">
        <f t="shared" ref="AD34:AE34" si="7">5*$H$41*$I$41+5*$H$42*$I$42</f>
        <v>32000</v>
      </c>
      <c r="AE34" s="57">
        <f t="shared" si="7"/>
        <v>32000</v>
      </c>
      <c r="AF34" s="57"/>
      <c r="AG34" s="57">
        <f>5*$H$41*$I$41+5*$H$42*$I$42</f>
        <v>32000</v>
      </c>
      <c r="AH34" s="57">
        <f t="shared" ref="AH34:AI34" si="8">5*$H$41*$I$41+5*$H$42*$I$42</f>
        <v>32000</v>
      </c>
      <c r="AI34" s="57">
        <f t="shared" si="8"/>
        <v>32000</v>
      </c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39"/>
    </row>
    <row r="35" spans="1:47" x14ac:dyDescent="0.45">
      <c r="A35" s="50" t="s">
        <v>33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>
        <f>5*$H$48*$I$48+5*$H$49*$I$49</f>
        <v>16000</v>
      </c>
      <c r="U35" s="57"/>
      <c r="V35" s="57"/>
      <c r="W35" s="57"/>
      <c r="X35" s="57">
        <f>5*$H$48*$I$48+5*$H$49*$I$49</f>
        <v>16000</v>
      </c>
      <c r="Y35" s="57"/>
      <c r="Z35" s="57"/>
      <c r="AA35" s="57"/>
      <c r="AB35" s="57">
        <f>5*$H$48*$I$48+5*$H$49*$I$49</f>
        <v>16000</v>
      </c>
      <c r="AC35" s="57"/>
      <c r="AD35" s="57"/>
      <c r="AE35" s="57"/>
      <c r="AF35" s="57">
        <f>5*$H$48*$I$48+5*$H$49*$I$49</f>
        <v>16000</v>
      </c>
      <c r="AG35" s="57"/>
      <c r="AH35" s="57"/>
      <c r="AI35" s="57"/>
      <c r="AJ35" s="57">
        <f>5*$H$48*$I$48+5*$H$49*$I$49</f>
        <v>16000</v>
      </c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39"/>
    </row>
    <row r="36" spans="1:47" x14ac:dyDescent="0.45">
      <c r="A36" s="50" t="s">
        <v>34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>
        <f>5*$N$49*$O$49</f>
        <v>25000</v>
      </c>
      <c r="AU36" s="39">
        <f>5*$N$49*$O$49</f>
        <v>25000</v>
      </c>
    </row>
    <row r="37" spans="1:47" ht="14.65" thickBot="1" x14ac:dyDescent="0.5">
      <c r="A37" s="52" t="s">
        <v>35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>
        <f>5*$N$41*$O$41</f>
        <v>12000</v>
      </c>
      <c r="AL37" s="54">
        <f t="shared" ref="AL37:AN37" si="9">5*$N$41*$O$41</f>
        <v>12000</v>
      </c>
      <c r="AM37" s="54">
        <f t="shared" si="9"/>
        <v>12000</v>
      </c>
      <c r="AN37" s="54">
        <f t="shared" si="9"/>
        <v>12000</v>
      </c>
      <c r="AO37" s="54"/>
      <c r="AP37" s="54"/>
      <c r="AQ37" s="54"/>
      <c r="AR37" s="54"/>
      <c r="AS37" s="54"/>
      <c r="AT37" s="54">
        <f>5*$N$48*$O$48</f>
        <v>72000</v>
      </c>
      <c r="AU37" s="59">
        <f>5*$N$48*$O$48</f>
        <v>72000</v>
      </c>
    </row>
    <row r="38" spans="1:47" ht="14.65" thickTop="1" x14ac:dyDescent="0.45">
      <c r="A38" s="2" t="s">
        <v>48</v>
      </c>
      <c r="B38" s="57">
        <f>SUM(B29:B37)</f>
        <v>48000</v>
      </c>
      <c r="C38" s="57">
        <f t="shared" ref="C38:AU38" si="10">SUM(C29:C37)</f>
        <v>48000</v>
      </c>
      <c r="D38" s="57">
        <f t="shared" si="10"/>
        <v>48000</v>
      </c>
      <c r="E38" s="57">
        <f t="shared" si="10"/>
        <v>48000</v>
      </c>
      <c r="F38" s="57">
        <f t="shared" si="10"/>
        <v>48000</v>
      </c>
      <c r="G38" s="57">
        <f t="shared" si="10"/>
        <v>48000</v>
      </c>
      <c r="H38" s="57">
        <f t="shared" si="10"/>
        <v>48000</v>
      </c>
      <c r="I38" s="57">
        <f t="shared" si="10"/>
        <v>48000</v>
      </c>
      <c r="J38" s="57">
        <f t="shared" si="10"/>
        <v>48000</v>
      </c>
      <c r="K38" s="57">
        <f t="shared" si="10"/>
        <v>48000</v>
      </c>
      <c r="L38" s="57">
        <f t="shared" si="10"/>
        <v>48000</v>
      </c>
      <c r="M38" s="57">
        <f t="shared" si="10"/>
        <v>48000</v>
      </c>
      <c r="N38" s="57">
        <f t="shared" si="10"/>
        <v>8000</v>
      </c>
      <c r="O38" s="57">
        <f t="shared" si="10"/>
        <v>8000</v>
      </c>
      <c r="P38" s="57">
        <f t="shared" si="10"/>
        <v>12000</v>
      </c>
      <c r="Q38" s="57">
        <f t="shared" si="10"/>
        <v>32000</v>
      </c>
      <c r="R38" s="57">
        <f t="shared" si="10"/>
        <v>32000</v>
      </c>
      <c r="S38" s="57">
        <f t="shared" si="10"/>
        <v>32000</v>
      </c>
      <c r="T38" s="57">
        <f t="shared" si="10"/>
        <v>28000</v>
      </c>
      <c r="U38" s="57">
        <f t="shared" si="10"/>
        <v>32000</v>
      </c>
      <c r="V38" s="57">
        <f t="shared" si="10"/>
        <v>32000</v>
      </c>
      <c r="W38" s="57">
        <f t="shared" si="10"/>
        <v>32000</v>
      </c>
      <c r="X38" s="57">
        <f t="shared" si="10"/>
        <v>28000</v>
      </c>
      <c r="Y38" s="57">
        <f t="shared" si="10"/>
        <v>32000</v>
      </c>
      <c r="Z38" s="57">
        <f t="shared" si="10"/>
        <v>32000</v>
      </c>
      <c r="AA38" s="57">
        <f t="shared" si="10"/>
        <v>32000</v>
      </c>
      <c r="AB38" s="57">
        <f t="shared" si="10"/>
        <v>28000</v>
      </c>
      <c r="AC38" s="57">
        <f t="shared" si="10"/>
        <v>32000</v>
      </c>
      <c r="AD38" s="57">
        <f t="shared" si="10"/>
        <v>32000</v>
      </c>
      <c r="AE38" s="57">
        <f t="shared" si="10"/>
        <v>32000</v>
      </c>
      <c r="AF38" s="57">
        <f t="shared" si="10"/>
        <v>28000</v>
      </c>
      <c r="AG38" s="57">
        <f t="shared" si="10"/>
        <v>32000</v>
      </c>
      <c r="AH38" s="57">
        <f t="shared" si="10"/>
        <v>32000</v>
      </c>
      <c r="AI38" s="57">
        <f t="shared" si="10"/>
        <v>32000</v>
      </c>
      <c r="AJ38" s="57">
        <f t="shared" si="10"/>
        <v>16000</v>
      </c>
      <c r="AK38" s="57">
        <f t="shared" si="10"/>
        <v>12000</v>
      </c>
      <c r="AL38" s="57">
        <f t="shared" si="10"/>
        <v>12000</v>
      </c>
      <c r="AM38" s="57">
        <f t="shared" si="10"/>
        <v>12000</v>
      </c>
      <c r="AN38" s="57">
        <f t="shared" si="10"/>
        <v>12000</v>
      </c>
      <c r="AO38" s="57">
        <f t="shared" si="10"/>
        <v>16000</v>
      </c>
      <c r="AP38" s="57">
        <f t="shared" si="10"/>
        <v>20000</v>
      </c>
      <c r="AQ38" s="57">
        <f t="shared" si="10"/>
        <v>20000</v>
      </c>
      <c r="AR38" s="57">
        <f t="shared" si="10"/>
        <v>20000</v>
      </c>
      <c r="AS38" s="57">
        <f t="shared" si="10"/>
        <v>20000</v>
      </c>
      <c r="AT38" s="57">
        <f t="shared" si="10"/>
        <v>97000</v>
      </c>
      <c r="AU38" s="57">
        <f t="shared" si="10"/>
        <v>97000</v>
      </c>
    </row>
    <row r="40" spans="1:47" x14ac:dyDescent="0.45">
      <c r="B40" s="5" t="s">
        <v>32</v>
      </c>
      <c r="D40" t="s">
        <v>45</v>
      </c>
      <c r="G40" s="6" t="s">
        <v>28</v>
      </c>
      <c r="I40" t="s">
        <v>45</v>
      </c>
      <c r="M40" s="8" t="s">
        <v>30</v>
      </c>
      <c r="O40" t="s">
        <v>45</v>
      </c>
    </row>
    <row r="41" spans="1:47" x14ac:dyDescent="0.45">
      <c r="B41" t="s">
        <v>43</v>
      </c>
      <c r="C41">
        <v>2</v>
      </c>
      <c r="D41">
        <v>1200</v>
      </c>
      <c r="G41" t="s">
        <v>43</v>
      </c>
      <c r="H41">
        <v>2</v>
      </c>
      <c r="I41">
        <v>1200</v>
      </c>
      <c r="M41" t="s">
        <v>43</v>
      </c>
      <c r="N41">
        <v>2</v>
      </c>
      <c r="O41">
        <v>1200</v>
      </c>
    </row>
    <row r="42" spans="1:47" x14ac:dyDescent="0.45">
      <c r="G42" t="s">
        <v>46</v>
      </c>
      <c r="H42">
        <v>4</v>
      </c>
      <c r="I42">
        <v>1000</v>
      </c>
    </row>
    <row r="47" spans="1:47" x14ac:dyDescent="0.45">
      <c r="B47" s="7" t="s">
        <v>27</v>
      </c>
      <c r="D47" t="s">
        <v>45</v>
      </c>
      <c r="G47" s="9" t="s">
        <v>29</v>
      </c>
      <c r="I47" t="s">
        <v>45</v>
      </c>
      <c r="M47" s="10" t="s">
        <v>31</v>
      </c>
    </row>
    <row r="48" spans="1:47" x14ac:dyDescent="0.45">
      <c r="G48" t="s">
        <v>43</v>
      </c>
      <c r="H48">
        <v>1</v>
      </c>
      <c r="I48">
        <v>1200</v>
      </c>
      <c r="M48" t="s">
        <v>43</v>
      </c>
      <c r="N48">
        <v>12</v>
      </c>
      <c r="O48">
        <v>1200</v>
      </c>
    </row>
    <row r="49" spans="2:15" x14ac:dyDescent="0.45">
      <c r="G49" t="s">
        <v>46</v>
      </c>
      <c r="H49">
        <v>2</v>
      </c>
      <c r="I49">
        <v>1000</v>
      </c>
      <c r="M49" t="s">
        <v>46</v>
      </c>
      <c r="N49">
        <v>5</v>
      </c>
      <c r="O49">
        <v>1000</v>
      </c>
    </row>
    <row r="51" spans="2:15" x14ac:dyDescent="0.45">
      <c r="D51" t="s">
        <v>45</v>
      </c>
    </row>
    <row r="52" spans="2:15" x14ac:dyDescent="0.45">
      <c r="B52" t="s">
        <v>41</v>
      </c>
      <c r="G52" t="s">
        <v>47</v>
      </c>
      <c r="M52" t="s">
        <v>49</v>
      </c>
    </row>
    <row r="53" spans="2:15" x14ac:dyDescent="0.45">
      <c r="B53" t="s">
        <v>43</v>
      </c>
      <c r="C53">
        <v>8</v>
      </c>
      <c r="D53">
        <v>1200</v>
      </c>
      <c r="G53" t="s">
        <v>43</v>
      </c>
      <c r="H53">
        <v>1</v>
      </c>
      <c r="I53">
        <v>1200</v>
      </c>
      <c r="M53" s="3">
        <f>SUM(B38:AU38)</f>
        <v>1550000</v>
      </c>
    </row>
    <row r="54" spans="2:15" x14ac:dyDescent="0.45">
      <c r="G54" t="s">
        <v>46</v>
      </c>
      <c r="H54">
        <v>2</v>
      </c>
      <c r="I54">
        <v>1000</v>
      </c>
    </row>
    <row r="55" spans="2:15" x14ac:dyDescent="0.45">
      <c r="B55" t="s">
        <v>38</v>
      </c>
    </row>
    <row r="56" spans="2:15" x14ac:dyDescent="0.45">
      <c r="B56" t="s">
        <v>44</v>
      </c>
      <c r="C56">
        <v>2</v>
      </c>
      <c r="D56">
        <v>800</v>
      </c>
      <c r="G56" t="s">
        <v>40</v>
      </c>
    </row>
    <row r="57" spans="2:15" x14ac:dyDescent="0.45">
      <c r="G57" t="s">
        <v>46</v>
      </c>
      <c r="H57">
        <v>4</v>
      </c>
      <c r="I57">
        <v>1000</v>
      </c>
    </row>
    <row r="59" spans="2:15" x14ac:dyDescent="0.45">
      <c r="B59" t="s">
        <v>50</v>
      </c>
      <c r="D59" t="s">
        <v>57</v>
      </c>
    </row>
    <row r="60" spans="2:15" x14ac:dyDescent="0.45">
      <c r="D60" t="s">
        <v>58</v>
      </c>
      <c r="F60" t="s">
        <v>60</v>
      </c>
    </row>
    <row r="61" spans="2:15" x14ac:dyDescent="0.45">
      <c r="B61" t="s">
        <v>51</v>
      </c>
      <c r="D61" t="s">
        <v>59</v>
      </c>
    </row>
    <row r="62" spans="2:15" x14ac:dyDescent="0.45">
      <c r="B62" t="s">
        <v>52</v>
      </c>
    </row>
    <row r="63" spans="2:15" x14ac:dyDescent="0.45">
      <c r="B63" t="s">
        <v>53</v>
      </c>
    </row>
    <row r="64" spans="2:15" x14ac:dyDescent="0.45">
      <c r="B64" t="s">
        <v>56</v>
      </c>
    </row>
    <row r="65" spans="2:2" x14ac:dyDescent="0.45">
      <c r="B65" t="s">
        <v>54</v>
      </c>
    </row>
    <row r="66" spans="2:2" x14ac:dyDescent="0.45">
      <c r="B66" t="s">
        <v>55</v>
      </c>
    </row>
    <row r="67" spans="2:2" x14ac:dyDescent="0.45">
      <c r="B67" t="s">
        <v>61</v>
      </c>
    </row>
  </sheetData>
  <mergeCells count="4">
    <mergeCell ref="B23:M28"/>
    <mergeCell ref="N23:O28"/>
    <mergeCell ref="AO23:AO28"/>
    <mergeCell ref="AP23:AS28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 </cp:lastModifiedBy>
  <dcterms:created xsi:type="dcterms:W3CDTF">2018-10-04T09:07:05Z</dcterms:created>
  <dcterms:modified xsi:type="dcterms:W3CDTF">2018-11-08T15:06:25Z</dcterms:modified>
</cp:coreProperties>
</file>