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test\"/>
    </mc:Choice>
  </mc:AlternateContent>
  <xr:revisionPtr revIDLastSave="0" documentId="13_ncr:1_{9384148D-17C0-4FD9-B687-EE9F9B524476}" xr6:coauthVersionLast="47" xr6:coauthVersionMax="47" xr10:uidLastSave="{00000000-0000-0000-0000-000000000000}"/>
  <bookViews>
    <workbookView xWindow="-108" yWindow="-108" windowWidth="23256" windowHeight="12456" xr2:uid="{53D11ACA-5571-43B5-9A35-083509C3829F}"/>
  </bookViews>
  <sheets>
    <sheet name="Overview" sheetId="2" r:id="rId1"/>
    <sheet name="HP1" sheetId="1" r:id="rId2"/>
    <sheet name="HP2-1" sheetId="4" r:id="rId3"/>
    <sheet name="HP2-2" sheetId="3" r:id="rId4"/>
    <sheet name="HP3-1" sheetId="6" r:id="rId5"/>
    <sheet name="HP3-2" sheetId="5" r:id="rId6"/>
    <sheet name="HP4" sheetId="7" r:id="rId7"/>
    <sheet name="HP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2" l="1"/>
  <c r="P7" i="2"/>
  <c r="P6" i="2"/>
  <c r="P5" i="2"/>
  <c r="P4" i="2"/>
  <c r="P3" i="2"/>
  <c r="F9" i="8"/>
  <c r="B9" i="8"/>
  <c r="C10" i="8" s="1"/>
  <c r="AD8" i="8"/>
  <c r="Z8" i="8"/>
  <c r="V8" i="8"/>
  <c r="R8" i="8"/>
  <c r="N8" i="8"/>
  <c r="F9" i="7"/>
  <c r="B9" i="7"/>
  <c r="AD8" i="7"/>
  <c r="Z8" i="7"/>
  <c r="V8" i="7"/>
  <c r="R8" i="7"/>
  <c r="N8" i="7"/>
  <c r="C10" i="5"/>
  <c r="F9" i="5"/>
  <c r="B9" i="5"/>
  <c r="C10" i="6"/>
  <c r="E9" i="6"/>
  <c r="B9" i="6"/>
  <c r="E9" i="3"/>
  <c r="B9" i="3"/>
  <c r="B11" i="4"/>
  <c r="E9" i="4"/>
  <c r="B9" i="4"/>
  <c r="B10" i="1"/>
  <c r="F9" i="1"/>
  <c r="B9" i="1"/>
  <c r="AD8" i="5"/>
  <c r="Z8" i="5"/>
  <c r="V8" i="5"/>
  <c r="R8" i="5"/>
  <c r="N8" i="5"/>
  <c r="AD8" i="6"/>
  <c r="Z8" i="6"/>
  <c r="V8" i="6"/>
  <c r="R8" i="6"/>
  <c r="N8" i="6"/>
  <c r="AE8" i="3"/>
  <c r="Z8" i="3"/>
  <c r="V8" i="3"/>
  <c r="R8" i="3"/>
  <c r="N8" i="3"/>
  <c r="AD8" i="4"/>
  <c r="Z8" i="4"/>
  <c r="V8" i="4"/>
  <c r="R8" i="4"/>
  <c r="N8" i="4"/>
  <c r="AD8" i="1"/>
  <c r="Z9" i="1"/>
  <c r="V9" i="1"/>
  <c r="S9" i="1"/>
  <c r="O9" i="1"/>
  <c r="E22" i="1"/>
  <c r="E23" i="1"/>
  <c r="D23" i="1"/>
  <c r="D22" i="1"/>
  <c r="J23" i="1"/>
  <c r="J22" i="1"/>
  <c r="I23" i="1"/>
  <c r="I22" i="1"/>
  <c r="S5" i="2" l="1"/>
  <c r="C10" i="7"/>
  <c r="J24" i="1"/>
  <c r="I27" i="1"/>
  <c r="I26" i="1"/>
  <c r="I25" i="1"/>
  <c r="D27" i="1"/>
  <c r="D26" i="1"/>
  <c r="D25" i="1"/>
</calcChain>
</file>

<file path=xl/sharedStrings.xml><?xml version="1.0" encoding="utf-8"?>
<sst xmlns="http://schemas.openxmlformats.org/spreadsheetml/2006/main" count="500" uniqueCount="109">
  <si>
    <t>niccolo.marini@hevs.ch</t>
  </si>
  <si>
    <t>igor.letovanec@hopitalvs.ch</t>
  </si>
  <si>
    <t>inti.zlobec@unibe.ch</t>
  </si>
  <si>
    <t>henning.mueller@hevs.ch</t>
  </si>
  <si>
    <t>Real</t>
  </si>
  <si>
    <t>Fake</t>
  </si>
  <si>
    <t>GT: Fake</t>
  </si>
  <si>
    <t>GT: Real (5)</t>
  </si>
  <si>
    <t>GT: Real ( )</t>
  </si>
  <si>
    <t>GT: Real (3)</t>
  </si>
  <si>
    <t>GT: Fake(2)</t>
  </si>
  <si>
    <t>* 1&amp;3 PGAN</t>
  </si>
  <si>
    <t>GT: Fake (5* )</t>
  </si>
  <si>
    <t>Test 3</t>
  </si>
  <si>
    <t>Test 4</t>
  </si>
  <si>
    <t>GT: Fake(3)</t>
  </si>
  <si>
    <t>GT: Real (2)</t>
  </si>
  <si>
    <t>Test 5</t>
  </si>
  <si>
    <t>Test 6</t>
  </si>
  <si>
    <t>Test 7</t>
  </si>
  <si>
    <t>Test8</t>
  </si>
  <si>
    <t>Test9</t>
  </si>
  <si>
    <t xml:space="preserve">one img*CDPath </t>
  </si>
  <si>
    <t>Test10</t>
  </si>
  <si>
    <t>with class</t>
  </si>
  <si>
    <t>without class</t>
  </si>
  <si>
    <t>NO CLASS GIVEN</t>
  </si>
  <si>
    <t>CLASS GIVEN</t>
  </si>
  <si>
    <t xml:space="preserve">GT: Real </t>
  </si>
  <si>
    <t>(1*)</t>
  </si>
  <si>
    <t>Sensitivity = TP/(TP + FN) = (Number of true positive assessment)/(Number of all positive assessment)</t>
  </si>
  <si>
    <t xml:space="preserve"> Accuracy = (TN + TP)/(TN+TP+FN+FP) = (Number of correct assessments)/Number of all assessments)</t>
  </si>
  <si>
    <t xml:space="preserve"> Specificity = TN/(TN + FP) = (Number of true negative assessment)/(Number of all negative assessment)</t>
  </si>
  <si>
    <t>ACC</t>
  </si>
  <si>
    <t>Sen</t>
  </si>
  <si>
    <t>spec</t>
  </si>
  <si>
    <t>No class given</t>
  </si>
  <si>
    <t>Class given</t>
  </si>
  <si>
    <t>Pathologist 1</t>
  </si>
  <si>
    <t>Class Given</t>
  </si>
  <si>
    <t>Accuracy</t>
  </si>
  <si>
    <t>Sensitivity</t>
  </si>
  <si>
    <t>Specificity</t>
  </si>
  <si>
    <t>Histopathology specialist 1 (HP1)</t>
  </si>
  <si>
    <t>Test1</t>
  </si>
  <si>
    <t>Test2</t>
  </si>
  <si>
    <t>Overall results</t>
  </si>
  <si>
    <t>just our fake images</t>
  </si>
  <si>
    <t>*</t>
  </si>
  <si>
    <t>**</t>
  </si>
  <si>
    <t>Histopathology specialist 2 (HP2-1)</t>
  </si>
  <si>
    <t>Histopathology specialist 2 (HP2-2)</t>
  </si>
  <si>
    <t>Histopathology specialist 3 (HP3-1)</t>
  </si>
  <si>
    <t>Histopathology specialist 3 (HP3-2)</t>
  </si>
  <si>
    <t>CDPATh looks more realistic</t>
  </si>
  <si>
    <t>TEst9</t>
  </si>
  <si>
    <t>Test 10</t>
  </si>
  <si>
    <t>our fake</t>
  </si>
  <si>
    <t>our image</t>
  </si>
  <si>
    <t>CD path image</t>
  </si>
  <si>
    <t>Cdpath</t>
  </si>
  <si>
    <t>All real</t>
  </si>
  <si>
    <t>Real and fake without class our images</t>
  </si>
  <si>
    <t>Fake our and PathGAN</t>
  </si>
  <si>
    <t>real and fake normal mucosa</t>
  </si>
  <si>
    <t>real and gake mucous</t>
  </si>
  <si>
    <t>real and fake LYM</t>
  </si>
  <si>
    <t>real and fake CANCER-ASSOCIATED STROMA</t>
  </si>
  <si>
    <t>real and fake adenocarcinoma</t>
  </si>
  <si>
    <t>HP1</t>
  </si>
  <si>
    <t>Q1</t>
  </si>
  <si>
    <t>Q2</t>
  </si>
  <si>
    <t>Q4</t>
  </si>
  <si>
    <t>Q5</t>
  </si>
  <si>
    <t>Q6</t>
  </si>
  <si>
    <t>Q7</t>
  </si>
  <si>
    <t>Q8</t>
  </si>
  <si>
    <t>modulo 2</t>
  </si>
  <si>
    <t>modulo 1</t>
  </si>
  <si>
    <t>NORM</t>
  </si>
  <si>
    <t>MUC</t>
  </si>
  <si>
    <t>LYM</t>
  </si>
  <si>
    <t>STR</t>
  </si>
  <si>
    <t>TUM</t>
  </si>
  <si>
    <t>Class not given</t>
  </si>
  <si>
    <t>Mean</t>
  </si>
  <si>
    <t>Histopathology specialist 5 (HP5)</t>
  </si>
  <si>
    <t>Histopathology specialist 4 (HP4)</t>
  </si>
  <si>
    <t>bogdanlapi@gmail.com</t>
  </si>
  <si>
    <t>Q1 &amp; Q2</t>
  </si>
  <si>
    <t>E1</t>
  </si>
  <si>
    <t>E4</t>
  </si>
  <si>
    <t>E2-1</t>
  </si>
  <si>
    <t>E2-2</t>
  </si>
  <si>
    <t>E3-1</t>
  </si>
  <si>
    <t>E3-2</t>
  </si>
  <si>
    <t>E5</t>
  </si>
  <si>
    <t xml:space="preserve">Q9 </t>
  </si>
  <si>
    <t>Our Image</t>
  </si>
  <si>
    <t>CDPath</t>
  </si>
  <si>
    <t>Q10</t>
  </si>
  <si>
    <t>PathGAN</t>
  </si>
  <si>
    <t>No. of our fake images</t>
  </si>
  <si>
    <t>No. of images generated using CDPath</t>
  </si>
  <si>
    <t>Real number of fake images</t>
  </si>
  <si>
    <t xml:space="preserve">Number of images detected as fake </t>
  </si>
  <si>
    <t>Our
images</t>
  </si>
  <si>
    <t>PathologyGAN</t>
  </si>
  <si>
    <t>CDPath21-GAN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</si>
</sst>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11"/>
      <color theme="1"/>
      <name val="Calibri"/>
      <family val="2"/>
      <charset val="238"/>
      <scheme val="minor"/>
    </font>
    <font>
      <sz val="6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/>
      <right/>
      <top/>
      <bottom style="medium">
        <color rgb="FFFFC000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0" borderId="0" xfId="1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</cellXfs>
  <cellStyles count="2">
    <cellStyle name="Normal" xfId="0" builtinId="0"/>
    <cellStyle name="Normal 2" xfId="1" xr:uid="{4319A7FC-1A4E-4978-B1A1-D6E06EFEB454}"/>
  </cellStyles>
  <dxfs count="0"/>
  <tableStyles count="0" defaultTableStyle="TableStyleMedium2" defaultPivotStyle="PivotStyleLight16"/>
  <colors>
    <mruColors>
      <color rgb="FF008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Overview!$G$3</c:f>
              <c:strCache>
                <c:ptCount val="1"/>
                <c:pt idx="0">
                  <c:v>NORM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Overview!$H$2:$M$2</c:f>
              <c:strCache>
                <c:ptCount val="6"/>
                <c:pt idx="0">
                  <c:v>E1</c:v>
                </c:pt>
                <c:pt idx="1">
                  <c:v>E2-1</c:v>
                </c:pt>
                <c:pt idx="2">
                  <c:v>E2-2</c:v>
                </c:pt>
                <c:pt idx="3">
                  <c:v>E3-1</c:v>
                </c:pt>
                <c:pt idx="4">
                  <c:v>E3-2</c:v>
                </c:pt>
                <c:pt idx="5">
                  <c:v>E4</c:v>
                </c:pt>
              </c:strCache>
            </c:strRef>
          </c:cat>
          <c:val>
            <c:numRef>
              <c:f>Overview!$H$3:$M$3</c:f>
              <c:numCache>
                <c:formatCode>General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0.6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59A-840C-5779369E7808}"/>
            </c:ext>
          </c:extLst>
        </c:ser>
        <c:ser>
          <c:idx val="1"/>
          <c:order val="1"/>
          <c:tx>
            <c:strRef>
              <c:f>Overview!$G$4</c:f>
              <c:strCache>
                <c:ptCount val="1"/>
                <c:pt idx="0">
                  <c:v>MUC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Overview!$H$2:$M$2</c:f>
              <c:strCache>
                <c:ptCount val="6"/>
                <c:pt idx="0">
                  <c:v>E1</c:v>
                </c:pt>
                <c:pt idx="1">
                  <c:v>E2-1</c:v>
                </c:pt>
                <c:pt idx="2">
                  <c:v>E2-2</c:v>
                </c:pt>
                <c:pt idx="3">
                  <c:v>E3-1</c:v>
                </c:pt>
                <c:pt idx="4">
                  <c:v>E3-2</c:v>
                </c:pt>
                <c:pt idx="5">
                  <c:v>E4</c:v>
                </c:pt>
              </c:strCache>
            </c:strRef>
          </c:cat>
          <c:val>
            <c:numRef>
              <c:f>Overview!$H$4:$M$4</c:f>
              <c:numCache>
                <c:formatCode>General</c:formatCode>
                <c:ptCount val="6"/>
                <c:pt idx="0">
                  <c:v>0.4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F-459A-840C-5779369E7808}"/>
            </c:ext>
          </c:extLst>
        </c:ser>
        <c:ser>
          <c:idx val="2"/>
          <c:order val="2"/>
          <c:tx>
            <c:strRef>
              <c:f>Overview!$G$5</c:f>
              <c:strCache>
                <c:ptCount val="1"/>
                <c:pt idx="0">
                  <c:v>LYM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Overview!$H$2:$M$2</c:f>
              <c:strCache>
                <c:ptCount val="6"/>
                <c:pt idx="0">
                  <c:v>E1</c:v>
                </c:pt>
                <c:pt idx="1">
                  <c:v>E2-1</c:v>
                </c:pt>
                <c:pt idx="2">
                  <c:v>E2-2</c:v>
                </c:pt>
                <c:pt idx="3">
                  <c:v>E3-1</c:v>
                </c:pt>
                <c:pt idx="4">
                  <c:v>E3-2</c:v>
                </c:pt>
                <c:pt idx="5">
                  <c:v>E4</c:v>
                </c:pt>
              </c:strCache>
            </c:strRef>
          </c:cat>
          <c:val>
            <c:numRef>
              <c:f>Overview!$H$5:$M$5</c:f>
              <c:numCache>
                <c:formatCode>General</c:formatCode>
                <c:ptCount val="6"/>
                <c:pt idx="0">
                  <c:v>0.2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  <c:pt idx="4">
                  <c:v>0.2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F-459A-840C-5779369E7808}"/>
            </c:ext>
          </c:extLst>
        </c:ser>
        <c:ser>
          <c:idx val="3"/>
          <c:order val="3"/>
          <c:tx>
            <c:strRef>
              <c:f>Overview!$G$6</c:f>
              <c:strCache>
                <c:ptCount val="1"/>
                <c:pt idx="0">
                  <c:v>STR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Overview!$H$2:$M$2</c:f>
              <c:strCache>
                <c:ptCount val="6"/>
                <c:pt idx="0">
                  <c:v>E1</c:v>
                </c:pt>
                <c:pt idx="1">
                  <c:v>E2-1</c:v>
                </c:pt>
                <c:pt idx="2">
                  <c:v>E2-2</c:v>
                </c:pt>
                <c:pt idx="3">
                  <c:v>E3-1</c:v>
                </c:pt>
                <c:pt idx="4">
                  <c:v>E3-2</c:v>
                </c:pt>
                <c:pt idx="5">
                  <c:v>E4</c:v>
                </c:pt>
              </c:strCache>
            </c:strRef>
          </c:cat>
          <c:val>
            <c:numRef>
              <c:f>Overview!$H$6:$M$6</c:f>
              <c:numCache>
                <c:formatCode>General</c:formatCode>
                <c:ptCount val="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0.4</c:v>
                </c:pt>
                <c:pt idx="4">
                  <c:v>0.4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F-459A-840C-5779369E7808}"/>
            </c:ext>
          </c:extLst>
        </c:ser>
        <c:ser>
          <c:idx val="4"/>
          <c:order val="4"/>
          <c:tx>
            <c:strRef>
              <c:f>Overview!$G$7</c:f>
              <c:strCache>
                <c:ptCount val="1"/>
                <c:pt idx="0">
                  <c:v>TUM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Overview!$H$2:$M$2</c:f>
              <c:strCache>
                <c:ptCount val="6"/>
                <c:pt idx="0">
                  <c:v>E1</c:v>
                </c:pt>
                <c:pt idx="1">
                  <c:v>E2-1</c:v>
                </c:pt>
                <c:pt idx="2">
                  <c:v>E2-2</c:v>
                </c:pt>
                <c:pt idx="3">
                  <c:v>E3-1</c:v>
                </c:pt>
                <c:pt idx="4">
                  <c:v>E3-2</c:v>
                </c:pt>
                <c:pt idx="5">
                  <c:v>E4</c:v>
                </c:pt>
              </c:strCache>
            </c:strRef>
          </c:cat>
          <c:val>
            <c:numRef>
              <c:f>Overview!$H$7:$M$7</c:f>
              <c:numCache>
                <c:formatCode>General</c:formatCode>
                <c:ptCount val="6"/>
                <c:pt idx="0">
                  <c:v>0.2</c:v>
                </c:pt>
                <c:pt idx="1">
                  <c:v>0.8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2F-459A-840C-5779369E7808}"/>
            </c:ext>
          </c:extLst>
        </c:ser>
        <c:ser>
          <c:idx val="5"/>
          <c:order val="5"/>
          <c:tx>
            <c:strRef>
              <c:f>Overview!$G$8</c:f>
              <c:strCache>
                <c:ptCount val="1"/>
                <c:pt idx="0">
                  <c:v>Class not given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Overview!$H$2:$M$2</c:f>
              <c:strCache>
                <c:ptCount val="6"/>
                <c:pt idx="0">
                  <c:v>E1</c:v>
                </c:pt>
                <c:pt idx="1">
                  <c:v>E2-1</c:v>
                </c:pt>
                <c:pt idx="2">
                  <c:v>E2-2</c:v>
                </c:pt>
                <c:pt idx="3">
                  <c:v>E3-1</c:v>
                </c:pt>
                <c:pt idx="4">
                  <c:v>E3-2</c:v>
                </c:pt>
                <c:pt idx="5">
                  <c:v>E4</c:v>
                </c:pt>
              </c:strCache>
            </c:strRef>
          </c:cat>
          <c:val>
            <c:numRef>
              <c:f>Overview!$H$8:$M$8</c:f>
              <c:numCache>
                <c:formatCode>General</c:formatCode>
                <c:ptCount val="6"/>
                <c:pt idx="0">
                  <c:v>0.6</c:v>
                </c:pt>
                <c:pt idx="1">
                  <c:v>0.7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2F-459A-840C-5779369E7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415200"/>
        <c:axId val="1715420608"/>
      </c:barChart>
      <c:catAx>
        <c:axId val="17154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15420608"/>
        <c:crosses val="autoZero"/>
        <c:auto val="1"/>
        <c:lblAlgn val="ctr"/>
        <c:lblOffset val="100"/>
        <c:noMultiLvlLbl val="0"/>
      </c:catAx>
      <c:valAx>
        <c:axId val="1715420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1541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949144855813114E-2"/>
          <c:y val="0.90067796757963403"/>
          <c:w val="0.95949969671717583"/>
          <c:h val="6.3330891778062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'HP2-2'!$O$10:$O$11</c:f>
              <c:strCache>
                <c:ptCount val="2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'HP2-2'!$N$12:$N$14</c:f>
              <c:numCache>
                <c:formatCode>General</c:formatCode>
                <c:ptCount val="3"/>
              </c:numCache>
            </c:numRef>
          </c:cat>
          <c:val>
            <c:numRef>
              <c:f>'HP2-2'!$O$12:$O$14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519-47D6-80BA-EC7D1EF9B237}"/>
            </c:ext>
          </c:extLst>
        </c:ser>
        <c:ser>
          <c:idx val="1"/>
          <c:order val="1"/>
          <c:tx>
            <c:strRef>
              <c:f>'HP2-2'!$P$10:$P$11</c:f>
              <c:strCache>
                <c:ptCount val="2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'HP2-2'!$N$12:$N$14</c:f>
              <c:numCache>
                <c:formatCode>General</c:formatCode>
                <c:ptCount val="3"/>
              </c:numCache>
            </c:numRef>
          </c:cat>
          <c:val>
            <c:numRef>
              <c:f>'HP2-2'!$P$12:$P$14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519-47D6-80BA-EC7D1EF9B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251904"/>
        <c:axId val="1660248576"/>
      </c:barChart>
      <c:catAx>
        <c:axId val="16602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60248576"/>
        <c:crosses val="autoZero"/>
        <c:auto val="1"/>
        <c:lblAlgn val="ctr"/>
        <c:lblOffset val="100"/>
        <c:noMultiLvlLbl val="0"/>
      </c:catAx>
      <c:valAx>
        <c:axId val="16602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602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'HP3-1'!$O$10:$O$11</c:f>
              <c:strCache>
                <c:ptCount val="2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'HP3-1'!$N$12:$N$14</c:f>
              <c:numCache>
                <c:formatCode>General</c:formatCode>
                <c:ptCount val="3"/>
              </c:numCache>
            </c:numRef>
          </c:cat>
          <c:val>
            <c:numRef>
              <c:f>'HP3-1'!$O$12:$O$14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F462-466D-90F3-66F13C1499DF}"/>
            </c:ext>
          </c:extLst>
        </c:ser>
        <c:ser>
          <c:idx val="1"/>
          <c:order val="1"/>
          <c:tx>
            <c:strRef>
              <c:f>'HP3-1'!$P$10:$P$11</c:f>
              <c:strCache>
                <c:ptCount val="2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'HP3-1'!$N$12:$N$14</c:f>
              <c:numCache>
                <c:formatCode>General</c:formatCode>
                <c:ptCount val="3"/>
              </c:numCache>
            </c:numRef>
          </c:cat>
          <c:val>
            <c:numRef>
              <c:f>'HP3-1'!$P$12:$P$14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F462-466D-90F3-66F13C14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251904"/>
        <c:axId val="1660248576"/>
      </c:barChart>
      <c:catAx>
        <c:axId val="16602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60248576"/>
        <c:crosses val="autoZero"/>
        <c:auto val="1"/>
        <c:lblAlgn val="ctr"/>
        <c:lblOffset val="100"/>
        <c:noMultiLvlLbl val="0"/>
      </c:catAx>
      <c:valAx>
        <c:axId val="16602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602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150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Overview!$G$3:$G$8</c:f>
              <c:strCache>
                <c:ptCount val="6"/>
                <c:pt idx="0">
                  <c:v>NORM</c:v>
                </c:pt>
                <c:pt idx="1">
                  <c:v>MUC</c:v>
                </c:pt>
                <c:pt idx="2">
                  <c:v>LYM</c:v>
                </c:pt>
                <c:pt idx="3">
                  <c:v>STR</c:v>
                </c:pt>
                <c:pt idx="4">
                  <c:v>TUM</c:v>
                </c:pt>
                <c:pt idx="5">
                  <c:v>Class not given</c:v>
                </c:pt>
              </c:strCache>
            </c:strRef>
          </c:cat>
          <c:val>
            <c:numRef>
              <c:f>Overview!$P$3:$P$8</c:f>
              <c:numCache>
                <c:formatCode>0.00</c:formatCode>
                <c:ptCount val="6"/>
                <c:pt idx="0">
                  <c:v>0.68571428571428572</c:v>
                </c:pt>
                <c:pt idx="1">
                  <c:v>0.42857142857142855</c:v>
                </c:pt>
                <c:pt idx="2">
                  <c:v>0.42857142857142855</c:v>
                </c:pt>
                <c:pt idx="3">
                  <c:v>0.54285714285714282</c:v>
                </c:pt>
                <c:pt idx="4">
                  <c:v>0.51428571428571435</c:v>
                </c:pt>
                <c:pt idx="5">
                  <c:v>0.59999999999999987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8-4306-8A9E-D2B4A25D23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8280159"/>
        <c:axId val="1028293055"/>
      </c:barChart>
      <c:catAx>
        <c:axId val="102828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Tissue type</a:t>
                </a:r>
              </a:p>
            </c:rich>
          </c:tx>
          <c:layout>
            <c:manualLayout>
              <c:xMode val="edge"/>
              <c:yMode val="edge"/>
              <c:x val="0.41228406621092134"/>
              <c:y val="0.76878655793025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028293055"/>
        <c:crosses val="autoZero"/>
        <c:auto val="1"/>
        <c:lblAlgn val="ctr"/>
        <c:lblOffset val="100"/>
        <c:noMultiLvlLbl val="0"/>
      </c:catAx>
      <c:valAx>
        <c:axId val="10282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028280159"/>
        <c:crosses val="autoZero"/>
        <c:crossBetween val="between"/>
        <c:min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Lucida Bright" panose="020406020505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150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Overview!$C$24:$D$24</c:f>
              <c:strCache>
                <c:ptCount val="2"/>
                <c:pt idx="0">
                  <c:v>Our Image</c:v>
                </c:pt>
                <c:pt idx="1">
                  <c:v>CDPath</c:v>
                </c:pt>
              </c:strCache>
            </c:strRef>
          </c:cat>
          <c:val>
            <c:numRef>
              <c:f>Overview!$C$25:$D$25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5-475A-9866-E68B09E148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Lucida Bright" panose="02040602050505020304" pitchFamily="18" charset="0"/>
              <a:ea typeface="+mn-ea"/>
              <a:cs typeface="Times New Roman" panose="02020603050405020304" pitchFamily="18" charset="0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chemeClr val="tx1"/>
          </a:solidFill>
          <a:latin typeface="Lucida Bright" panose="02040602050505020304" pitchFamily="18" charset="0"/>
          <a:cs typeface="Times New Roman" panose="02020603050405020304" pitchFamily="18" charset="0"/>
        </a:defRPr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Overview!$A$38:$C$38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C-4B40-BE61-612946C2F81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Overview!$A$39:$C$39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C-4B40-BE61-612946C2F81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Overview!$A$40:$C$40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5C-4B40-BE61-612946C2F81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Overview!$A$41:$C$41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5C-4B40-BE61-612946C2F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4300063"/>
        <c:axId val="1244312959"/>
      </c:barChart>
      <c:catAx>
        <c:axId val="1244300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244312959"/>
        <c:crosses val="autoZero"/>
        <c:auto val="1"/>
        <c:lblAlgn val="ctr"/>
        <c:lblOffset val="100"/>
        <c:noMultiLvlLbl val="0"/>
      </c:catAx>
      <c:valAx>
        <c:axId val="124431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24430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86-482C-9B20-BF52968321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Lucida Bright" panose="02040602050505020304" pitchFamily="18" charset="0"/>
                    <a:ea typeface="+mn-ea"/>
                    <a:cs typeface="+mn-cs"/>
                  </a:defRPr>
                </a:pPr>
                <a:endParaRPr lang="en-150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Overview!$C$24:$D$24</c:f>
              <c:strCache>
                <c:ptCount val="2"/>
                <c:pt idx="0">
                  <c:v>Our Image</c:v>
                </c:pt>
                <c:pt idx="1">
                  <c:v>CDPath</c:v>
                </c:pt>
              </c:strCache>
            </c:strRef>
          </c:cat>
          <c:val>
            <c:numRef>
              <c:f>Overview!$C$27:$D$27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6-482C-9B20-BF52968321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Lucida Bright" panose="02040602050505020304" pitchFamily="18" charset="0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chemeClr val="tx1"/>
          </a:solidFill>
          <a:latin typeface="Lucida Bright" panose="02040602050505020304" pitchFamily="18" charset="0"/>
        </a:defRPr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>
        <c:manualLayout>
          <c:layoutTarget val="inner"/>
          <c:xMode val="edge"/>
          <c:yMode val="edge"/>
          <c:x val="5.1136482939632549E-2"/>
          <c:y val="0.13930566371511252"/>
          <c:w val="0.89971084864391948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Overview!$AB$25:$AI$25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3">
                  <c:v>3</c:v>
                </c:pt>
                <c:pt idx="4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D-4CFC-802A-0B71C8EB8A39}"/>
            </c:ext>
          </c:extLst>
        </c:ser>
        <c:ser>
          <c:idx val="1"/>
          <c:order val="1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Overview!$AB$26:$AI$26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3">
                  <c:v>2</c:v>
                </c:pt>
                <c:pt idx="4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D-4CFC-802A-0B71C8EB8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3825711"/>
        <c:axId val="1313831535"/>
      </c:barChart>
      <c:catAx>
        <c:axId val="13138257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13831535"/>
        <c:crosses val="autoZero"/>
        <c:auto val="1"/>
        <c:lblAlgn val="ctr"/>
        <c:lblOffset val="100"/>
        <c:noMultiLvlLbl val="0"/>
      </c:catAx>
      <c:valAx>
        <c:axId val="1313831535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gradFill>
                <a:gsLst>
                  <a:gs pos="10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1382571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0.16708333333333336"/>
          <c:w val="0.9223958880139983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Overview!$S$25:$Z$25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3">
                  <c:v>3</c:v>
                </c:pt>
                <c:pt idx="4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7-48EB-A53D-ECB33FDEA76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Overview!$S$26:$Z$26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3">
                  <c:v>2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7-48EB-A53D-ECB33FDEA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8803007"/>
        <c:axId val="1318806335"/>
      </c:barChart>
      <c:catAx>
        <c:axId val="13188030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18806335"/>
        <c:crosses val="autoZero"/>
        <c:auto val="1"/>
        <c:lblAlgn val="ctr"/>
        <c:lblOffset val="100"/>
        <c:noMultiLvlLbl val="0"/>
      </c:catAx>
      <c:valAx>
        <c:axId val="1318806335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188030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28836075253783E-2"/>
          <c:y val="0.10351365598128685"/>
          <c:w val="0.66074406199763247"/>
          <c:h val="0.17217216310304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Overview!$R$25</c:f>
              <c:strCache>
                <c:ptCount val="1"/>
                <c:pt idx="0">
                  <c:v>Real number of fake images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Overview!$S$24:$AI$24</c:f>
              <c:strCache>
                <c:ptCount val="17"/>
                <c:pt idx="0">
                  <c:v>Our
images</c:v>
                </c:pt>
                <c:pt idx="1">
                  <c:v>CDPath21-GAN</c:v>
                </c:pt>
                <c:pt idx="3">
                  <c:v>Our
images</c:v>
                </c:pt>
                <c:pt idx="4">
                  <c:v>CDPath21-GAN</c:v>
                </c:pt>
                <c:pt idx="6">
                  <c:v>Our
images</c:v>
                </c:pt>
                <c:pt idx="7">
                  <c:v>CDPath21-GAN</c:v>
                </c:pt>
                <c:pt idx="9">
                  <c:v>Our
images</c:v>
                </c:pt>
                <c:pt idx="10">
                  <c:v>PathologyGAN</c:v>
                </c:pt>
                <c:pt idx="12">
                  <c:v>Our
images</c:v>
                </c:pt>
                <c:pt idx="13">
                  <c:v>PathologyGAN</c:v>
                </c:pt>
                <c:pt idx="15">
                  <c:v>Our
images</c:v>
                </c:pt>
                <c:pt idx="16">
                  <c:v>PathologyGAN</c:v>
                </c:pt>
              </c:strCache>
            </c:strRef>
          </c:cat>
          <c:val>
            <c:numRef>
              <c:f>Overview!$S$25:$AI$25</c:f>
              <c:numCache>
                <c:formatCode>General</c:formatCode>
                <c:ptCount val="17"/>
                <c:pt idx="0">
                  <c:v>3</c:v>
                </c:pt>
                <c:pt idx="1">
                  <c:v>2</c:v>
                </c:pt>
                <c:pt idx="3">
                  <c:v>3</c:v>
                </c:pt>
                <c:pt idx="4">
                  <c:v>2</c:v>
                </c:pt>
                <c:pt idx="6">
                  <c:v>3</c:v>
                </c:pt>
                <c:pt idx="7">
                  <c:v>2</c:v>
                </c:pt>
                <c:pt idx="9">
                  <c:v>3</c:v>
                </c:pt>
                <c:pt idx="10">
                  <c:v>2</c:v>
                </c:pt>
                <c:pt idx="12">
                  <c:v>3</c:v>
                </c:pt>
                <c:pt idx="13">
                  <c:v>2</c:v>
                </c:pt>
                <c:pt idx="15">
                  <c:v>3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E-4C23-A45A-014B48B90998}"/>
            </c:ext>
          </c:extLst>
        </c:ser>
        <c:ser>
          <c:idx val="1"/>
          <c:order val="1"/>
          <c:tx>
            <c:strRef>
              <c:f>Overview!$R$26</c:f>
              <c:strCache>
                <c:ptCount val="1"/>
                <c:pt idx="0">
                  <c:v>Number of images detected as fake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Overview!$S$24:$AI$24</c:f>
              <c:strCache>
                <c:ptCount val="17"/>
                <c:pt idx="0">
                  <c:v>Our
images</c:v>
                </c:pt>
                <c:pt idx="1">
                  <c:v>CDPath21-GAN</c:v>
                </c:pt>
                <c:pt idx="3">
                  <c:v>Our
images</c:v>
                </c:pt>
                <c:pt idx="4">
                  <c:v>CDPath21-GAN</c:v>
                </c:pt>
                <c:pt idx="6">
                  <c:v>Our
images</c:v>
                </c:pt>
                <c:pt idx="7">
                  <c:v>CDPath21-GAN</c:v>
                </c:pt>
                <c:pt idx="9">
                  <c:v>Our
images</c:v>
                </c:pt>
                <c:pt idx="10">
                  <c:v>PathologyGAN</c:v>
                </c:pt>
                <c:pt idx="12">
                  <c:v>Our
images</c:v>
                </c:pt>
                <c:pt idx="13">
                  <c:v>PathologyGAN</c:v>
                </c:pt>
                <c:pt idx="15">
                  <c:v>Our
images</c:v>
                </c:pt>
                <c:pt idx="16">
                  <c:v>PathologyGAN</c:v>
                </c:pt>
              </c:strCache>
            </c:strRef>
          </c:cat>
          <c:val>
            <c:numRef>
              <c:f>Overview!$S$26:$AI$26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3">
                  <c:v>2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1</c:v>
                </c:pt>
                <c:pt idx="10">
                  <c:v>1</c:v>
                </c:pt>
                <c:pt idx="12">
                  <c:v>2</c:v>
                </c:pt>
                <c:pt idx="13">
                  <c:v>0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E-4C23-A45A-014B48B9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509263"/>
        <c:axId val="1030507599"/>
      </c:barChart>
      <c:catAx>
        <c:axId val="103050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Method</a:t>
                </a:r>
                <a:r>
                  <a:rPr lang="en-US" sz="800" baseline="0"/>
                  <a:t> used to generate images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030507599"/>
        <c:crosses val="autoZero"/>
        <c:auto val="1"/>
        <c:lblAlgn val="ctr"/>
        <c:lblOffset val="100"/>
        <c:noMultiLvlLbl val="0"/>
      </c:catAx>
      <c:valAx>
        <c:axId val="1030507599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Number of</a:t>
                </a:r>
                <a:r>
                  <a:rPr lang="en-US" sz="800" baseline="0"/>
                  <a:t> images</a:t>
                </a:r>
                <a:endParaRPr lang="en-US" sz="800"/>
              </a:p>
            </c:rich>
          </c:tx>
          <c:layout>
            <c:manualLayout>
              <c:xMode val="edge"/>
              <c:yMode val="edge"/>
              <c:x val="1.9734481521349122E-2"/>
              <c:y val="6.31502652126643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03050926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'HP2-1'!$O$10:$O$11</c:f>
              <c:strCache>
                <c:ptCount val="2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'HP2-1'!$N$12:$N$14</c:f>
              <c:numCache>
                <c:formatCode>General</c:formatCode>
                <c:ptCount val="3"/>
              </c:numCache>
            </c:numRef>
          </c:cat>
          <c:val>
            <c:numRef>
              <c:f>'HP2-1'!$O$12:$O$14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E31-4BD5-91D7-C6542D33E26C}"/>
            </c:ext>
          </c:extLst>
        </c:ser>
        <c:ser>
          <c:idx val="1"/>
          <c:order val="1"/>
          <c:tx>
            <c:strRef>
              <c:f>'HP2-1'!$P$10:$P$11</c:f>
              <c:strCache>
                <c:ptCount val="2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'HP2-1'!$N$12:$N$14</c:f>
              <c:numCache>
                <c:formatCode>General</c:formatCode>
                <c:ptCount val="3"/>
              </c:numCache>
            </c:numRef>
          </c:cat>
          <c:val>
            <c:numRef>
              <c:f>'HP2-1'!$P$12:$P$14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E31-4BD5-91D7-C6542D33E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251904"/>
        <c:axId val="1660248576"/>
      </c:barChart>
      <c:catAx>
        <c:axId val="16602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60248576"/>
        <c:crosses val="autoZero"/>
        <c:auto val="1"/>
        <c:lblAlgn val="ctr"/>
        <c:lblOffset val="100"/>
        <c:noMultiLvlLbl val="0"/>
      </c:catAx>
      <c:valAx>
        <c:axId val="16602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602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11</xdr:row>
      <xdr:rowOff>53340</xdr:rowOff>
    </xdr:from>
    <xdr:to>
      <xdr:col>14</xdr:col>
      <xdr:colOff>411480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C2E40E-74FE-B8C7-52DF-6CD469294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175260</xdr:colOff>
      <xdr:row>7</xdr:row>
      <xdr:rowOff>22860</xdr:rowOff>
    </xdr:from>
    <xdr:to>
      <xdr:col>28</xdr:col>
      <xdr:colOff>7620</xdr:colOff>
      <xdr:row>13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76A73-EA83-610A-B9C4-CFF48506A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121920</xdr:colOff>
      <xdr:row>43</xdr:row>
      <xdr:rowOff>83820</xdr:rowOff>
    </xdr:from>
    <xdr:to>
      <xdr:col>14</xdr:col>
      <xdr:colOff>518160</xdr:colOff>
      <xdr:row>51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25046A-851B-2C0D-FD7D-5C4CCD2A8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533400</xdr:colOff>
      <xdr:row>37</xdr:row>
      <xdr:rowOff>121920</xdr:rowOff>
    </xdr:from>
    <xdr:to>
      <xdr:col>12</xdr:col>
      <xdr:colOff>228600</xdr:colOff>
      <xdr:row>52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74ED71-14D2-486B-9129-8F07C7E1B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586740</xdr:colOff>
      <xdr:row>43</xdr:row>
      <xdr:rowOff>99060</xdr:rowOff>
    </xdr:from>
    <xdr:to>
      <xdr:col>17</xdr:col>
      <xdr:colOff>289560</xdr:colOff>
      <xdr:row>51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D2A5A9-AAE2-3C60-4A0C-C8140DD55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518160</xdr:colOff>
      <xdr:row>30</xdr:row>
      <xdr:rowOff>60960</xdr:rowOff>
    </xdr:from>
    <xdr:to>
      <xdr:col>25</xdr:col>
      <xdr:colOff>213360</xdr:colOff>
      <xdr:row>41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533B04-B6CE-68B5-FE6F-69CDDF072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586740</xdr:colOff>
      <xdr:row>42</xdr:row>
      <xdr:rowOff>91440</xdr:rowOff>
    </xdr:from>
    <xdr:to>
      <xdr:col>25</xdr:col>
      <xdr:colOff>274320</xdr:colOff>
      <xdr:row>53</xdr:row>
      <xdr:rowOff>129540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67E19F-085F-3A3C-55DC-17628B33B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175260</xdr:colOff>
      <xdr:row>37</xdr:row>
      <xdr:rowOff>76200</xdr:rowOff>
    </xdr:from>
    <xdr:to>
      <xdr:col>34</xdr:col>
      <xdr:colOff>548640</xdr:colOff>
      <xdr:row>57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3C6375-7981-3C13-1DA6-F3604E812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</xdr:colOff>
      <xdr:row>17</xdr:row>
      <xdr:rowOff>160020</xdr:rowOff>
    </xdr:from>
    <xdr:to>
      <xdr:col>17</xdr:col>
      <xdr:colOff>678180</xdr:colOff>
      <xdr:row>32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5E18D-FA49-4344-B396-E9B708B96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</xdr:colOff>
      <xdr:row>17</xdr:row>
      <xdr:rowOff>160020</xdr:rowOff>
    </xdr:from>
    <xdr:to>
      <xdr:col>17</xdr:col>
      <xdr:colOff>678180</xdr:colOff>
      <xdr:row>32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4850E-A5A9-40A5-8B41-32596A8D6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</xdr:colOff>
      <xdr:row>17</xdr:row>
      <xdr:rowOff>160020</xdr:rowOff>
    </xdr:from>
    <xdr:to>
      <xdr:col>17</xdr:col>
      <xdr:colOff>678180</xdr:colOff>
      <xdr:row>32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9C8CF-E46B-4ED8-AB76-43AC2F102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9C77D-028E-41E2-89C7-423B8CE9969E}">
  <dimension ref="A1:AL47"/>
  <sheetViews>
    <sheetView tabSelected="1" topLeftCell="A5" zoomScale="55" zoomScaleNormal="55" workbookViewId="0">
      <selection activeCell="Q16" sqref="Q16"/>
    </sheetView>
  </sheetViews>
  <sheetFormatPr defaultRowHeight="14.4" x14ac:dyDescent="0.3"/>
  <cols>
    <col min="1" max="1" width="16.6640625" customWidth="1"/>
    <col min="2" max="2" width="17" customWidth="1"/>
    <col min="3" max="3" width="37.5546875" customWidth="1"/>
  </cols>
  <sheetData>
    <row r="1" spans="1:19" x14ac:dyDescent="0.3">
      <c r="A1" s="2" t="s">
        <v>0</v>
      </c>
      <c r="B1" t="s">
        <v>77</v>
      </c>
      <c r="C1" t="s">
        <v>43</v>
      </c>
    </row>
    <row r="2" spans="1:19" x14ac:dyDescent="0.3">
      <c r="A2" s="2" t="s">
        <v>1</v>
      </c>
      <c r="B2" t="s">
        <v>77</v>
      </c>
      <c r="C2" t="s">
        <v>50</v>
      </c>
      <c r="H2" s="1" t="s">
        <v>90</v>
      </c>
      <c r="I2" s="1" t="s">
        <v>92</v>
      </c>
      <c r="J2" s="1" t="s">
        <v>93</v>
      </c>
      <c r="K2" s="1" t="s">
        <v>94</v>
      </c>
      <c r="L2" s="1" t="s">
        <v>95</v>
      </c>
      <c r="M2" s="1" t="s">
        <v>91</v>
      </c>
      <c r="N2" s="1" t="s">
        <v>96</v>
      </c>
      <c r="P2" t="s">
        <v>85</v>
      </c>
    </row>
    <row r="3" spans="1:19" x14ac:dyDescent="0.3">
      <c r="A3" s="2"/>
      <c r="B3" t="s">
        <v>78</v>
      </c>
      <c r="C3" t="s">
        <v>51</v>
      </c>
      <c r="F3" t="s">
        <v>72</v>
      </c>
      <c r="G3" t="s">
        <v>79</v>
      </c>
      <c r="H3">
        <v>0.8</v>
      </c>
      <c r="I3">
        <v>0.8</v>
      </c>
      <c r="J3">
        <v>0.8</v>
      </c>
      <c r="K3">
        <v>0.8</v>
      </c>
      <c r="L3">
        <v>0.6</v>
      </c>
      <c r="M3">
        <v>0.4</v>
      </c>
      <c r="N3">
        <v>0.6</v>
      </c>
      <c r="P3" s="12">
        <f t="shared" ref="P3:P8" si="0">AVERAGE(H3:N3)</f>
        <v>0.68571428571428572</v>
      </c>
    </row>
    <row r="4" spans="1:19" x14ac:dyDescent="0.3">
      <c r="A4" s="2" t="s">
        <v>2</v>
      </c>
      <c r="B4" t="s">
        <v>78</v>
      </c>
      <c r="C4" t="s">
        <v>52</v>
      </c>
      <c r="F4" t="s">
        <v>73</v>
      </c>
      <c r="G4" t="s">
        <v>80</v>
      </c>
      <c r="H4">
        <v>0.4</v>
      </c>
      <c r="I4">
        <v>0.2</v>
      </c>
      <c r="J4">
        <v>0.4</v>
      </c>
      <c r="K4">
        <v>0.4</v>
      </c>
      <c r="L4">
        <v>0.4</v>
      </c>
      <c r="M4">
        <v>1</v>
      </c>
      <c r="N4">
        <v>0.2</v>
      </c>
      <c r="P4" s="12">
        <f t="shared" si="0"/>
        <v>0.42857142857142855</v>
      </c>
    </row>
    <row r="5" spans="1:19" x14ac:dyDescent="0.3">
      <c r="A5" s="2"/>
      <c r="B5" t="s">
        <v>77</v>
      </c>
      <c r="C5" t="s">
        <v>53</v>
      </c>
      <c r="F5" t="s">
        <v>74</v>
      </c>
      <c r="G5" t="s">
        <v>81</v>
      </c>
      <c r="H5">
        <v>0.2</v>
      </c>
      <c r="I5">
        <v>0.6</v>
      </c>
      <c r="J5">
        <v>0.4</v>
      </c>
      <c r="K5">
        <v>0.4</v>
      </c>
      <c r="L5">
        <v>0.2</v>
      </c>
      <c r="M5">
        <v>0.6</v>
      </c>
      <c r="N5">
        <v>0.6</v>
      </c>
      <c r="P5" s="12">
        <f t="shared" si="0"/>
        <v>0.42857142857142855</v>
      </c>
      <c r="S5">
        <f>AVERAGE(P3:P8)</f>
        <v>0.53333333333333333</v>
      </c>
    </row>
    <row r="6" spans="1:19" x14ac:dyDescent="0.3">
      <c r="A6" s="2" t="s">
        <v>3</v>
      </c>
      <c r="B6" t="s">
        <v>78</v>
      </c>
      <c r="C6" t="s">
        <v>87</v>
      </c>
      <c r="F6" t="s">
        <v>75</v>
      </c>
      <c r="G6" t="s">
        <v>82</v>
      </c>
      <c r="H6">
        <v>0.6</v>
      </c>
      <c r="I6">
        <v>0.6</v>
      </c>
      <c r="J6">
        <v>0.6</v>
      </c>
      <c r="K6">
        <v>0.4</v>
      </c>
      <c r="L6">
        <v>0.4</v>
      </c>
      <c r="M6">
        <v>0.6</v>
      </c>
      <c r="N6">
        <v>0.6</v>
      </c>
      <c r="P6" s="12">
        <f t="shared" si="0"/>
        <v>0.54285714285714282</v>
      </c>
    </row>
    <row r="7" spans="1:19" x14ac:dyDescent="0.3">
      <c r="A7" s="13" t="s">
        <v>88</v>
      </c>
      <c r="B7" t="s">
        <v>78</v>
      </c>
      <c r="C7" t="s">
        <v>86</v>
      </c>
      <c r="F7" t="s">
        <v>76</v>
      </c>
      <c r="G7" t="s">
        <v>83</v>
      </c>
      <c r="H7">
        <v>0.2</v>
      </c>
      <c r="I7">
        <v>0.8</v>
      </c>
      <c r="J7">
        <v>0.4</v>
      </c>
      <c r="K7">
        <v>0.4</v>
      </c>
      <c r="L7">
        <v>0.4</v>
      </c>
      <c r="M7">
        <v>0.8</v>
      </c>
      <c r="N7">
        <v>0.6</v>
      </c>
      <c r="P7" s="12">
        <f t="shared" si="0"/>
        <v>0.51428571428571435</v>
      </c>
    </row>
    <row r="8" spans="1:19" ht="28.8" x14ac:dyDescent="0.3">
      <c r="F8" t="s">
        <v>89</v>
      </c>
      <c r="G8" s="1" t="s">
        <v>84</v>
      </c>
      <c r="H8">
        <v>0.6</v>
      </c>
      <c r="I8">
        <v>0.7</v>
      </c>
      <c r="J8">
        <v>0.6</v>
      </c>
      <c r="K8">
        <v>0.7</v>
      </c>
      <c r="L8">
        <v>0.6</v>
      </c>
      <c r="M8">
        <v>0.5</v>
      </c>
      <c r="N8">
        <v>0.5</v>
      </c>
      <c r="P8" s="12">
        <f t="shared" si="0"/>
        <v>0.59999999999999987</v>
      </c>
    </row>
    <row r="10" spans="1:19" s="1" customFormat="1" x14ac:dyDescent="0.3">
      <c r="A10" s="1" t="s">
        <v>61</v>
      </c>
    </row>
    <row r="11" spans="1:19" ht="43.2" x14ac:dyDescent="0.3">
      <c r="A11" s="1" t="s">
        <v>62</v>
      </c>
    </row>
    <row r="12" spans="1:19" ht="28.8" x14ac:dyDescent="0.3">
      <c r="A12" s="1" t="s">
        <v>63</v>
      </c>
    </row>
    <row r="13" spans="1:19" ht="28.8" x14ac:dyDescent="0.3">
      <c r="A13" s="1" t="s">
        <v>64</v>
      </c>
    </row>
    <row r="14" spans="1:19" ht="28.8" x14ac:dyDescent="0.3">
      <c r="A14" s="1" t="s">
        <v>65</v>
      </c>
    </row>
    <row r="15" spans="1:19" x14ac:dyDescent="0.3">
      <c r="A15" s="1" t="s">
        <v>66</v>
      </c>
    </row>
    <row r="16" spans="1:19" ht="57.6" x14ac:dyDescent="0.3">
      <c r="A16" s="1" t="s">
        <v>67</v>
      </c>
    </row>
    <row r="17" spans="1:38" ht="28.8" x14ac:dyDescent="0.3">
      <c r="A17" s="1" t="s">
        <v>68</v>
      </c>
    </row>
    <row r="19" spans="1:38" ht="72" x14ac:dyDescent="0.3">
      <c r="S19" s="1" t="s">
        <v>102</v>
      </c>
      <c r="T19" s="1" t="s">
        <v>103</v>
      </c>
    </row>
    <row r="24" spans="1:38" ht="28.8" x14ac:dyDescent="0.3">
      <c r="A24" t="s">
        <v>97</v>
      </c>
      <c r="B24" t="s">
        <v>37</v>
      </c>
      <c r="C24" t="s">
        <v>98</v>
      </c>
      <c r="D24" t="s">
        <v>99</v>
      </c>
      <c r="S24" s="1" t="s">
        <v>106</v>
      </c>
      <c r="T24" s="21" t="s">
        <v>108</v>
      </c>
      <c r="U24" s="1"/>
      <c r="V24" s="1" t="s">
        <v>106</v>
      </c>
      <c r="W24" s="21" t="s">
        <v>108</v>
      </c>
      <c r="X24" s="1"/>
      <c r="Y24" s="1" t="s">
        <v>106</v>
      </c>
      <c r="Z24" s="21" t="s">
        <v>108</v>
      </c>
      <c r="AA24" s="1"/>
      <c r="AB24" s="1" t="s">
        <v>106</v>
      </c>
      <c r="AC24" t="s">
        <v>107</v>
      </c>
      <c r="AD24" s="1"/>
      <c r="AE24" s="1" t="s">
        <v>106</v>
      </c>
      <c r="AF24" t="s">
        <v>107</v>
      </c>
      <c r="AG24" s="1"/>
      <c r="AH24" s="1" t="s">
        <v>106</v>
      </c>
      <c r="AI24" t="s">
        <v>107</v>
      </c>
      <c r="AJ24" s="1"/>
      <c r="AK24" s="1"/>
      <c r="AL24" s="1"/>
    </row>
    <row r="25" spans="1:38" x14ac:dyDescent="0.3">
      <c r="C25">
        <v>4</v>
      </c>
      <c r="D25">
        <v>2</v>
      </c>
      <c r="M25" t="s">
        <v>98</v>
      </c>
      <c r="R25" t="s">
        <v>104</v>
      </c>
      <c r="S25" s="1">
        <v>3</v>
      </c>
      <c r="T25" s="1">
        <v>2</v>
      </c>
      <c r="U25" s="1"/>
      <c r="V25" s="1">
        <v>3</v>
      </c>
      <c r="W25" s="1">
        <v>2</v>
      </c>
      <c r="X25" s="1"/>
      <c r="Y25" s="1">
        <v>3</v>
      </c>
      <c r="Z25" s="1">
        <v>2</v>
      </c>
      <c r="AA25" s="1"/>
      <c r="AB25" s="1">
        <v>3</v>
      </c>
      <c r="AC25" s="1">
        <v>2</v>
      </c>
      <c r="AD25" s="1"/>
      <c r="AE25" s="1">
        <v>3</v>
      </c>
      <c r="AF25" s="1">
        <v>2</v>
      </c>
      <c r="AG25" s="1"/>
      <c r="AH25" s="1">
        <v>3</v>
      </c>
      <c r="AI25" s="1">
        <v>2</v>
      </c>
    </row>
    <row r="26" spans="1:38" x14ac:dyDescent="0.3">
      <c r="M26" t="s">
        <v>101</v>
      </c>
      <c r="R26" t="s">
        <v>105</v>
      </c>
      <c r="S26" s="1">
        <v>1</v>
      </c>
      <c r="T26" s="1">
        <v>1</v>
      </c>
      <c r="U26" s="1"/>
      <c r="V26" s="1">
        <v>2</v>
      </c>
      <c r="W26" s="1">
        <v>0</v>
      </c>
      <c r="X26" s="1"/>
      <c r="Y26" s="1">
        <v>0</v>
      </c>
      <c r="Z26" s="1">
        <v>0</v>
      </c>
      <c r="AA26" s="1"/>
      <c r="AB26" s="1">
        <v>1</v>
      </c>
      <c r="AC26" s="1">
        <v>1</v>
      </c>
      <c r="AD26" s="1"/>
      <c r="AE26" s="1">
        <v>2</v>
      </c>
      <c r="AF26" s="1">
        <v>0</v>
      </c>
      <c r="AG26" s="1"/>
      <c r="AH26" s="1">
        <v>1</v>
      </c>
      <c r="AI26" s="1">
        <v>1</v>
      </c>
    </row>
    <row r="27" spans="1:38" x14ac:dyDescent="0.3">
      <c r="A27" t="s">
        <v>100</v>
      </c>
      <c r="B27" t="s">
        <v>84</v>
      </c>
      <c r="C27">
        <v>3</v>
      </c>
      <c r="D27">
        <v>3</v>
      </c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38" x14ac:dyDescent="0.3">
      <c r="AA28" s="1"/>
      <c r="AB28" s="1"/>
    </row>
    <row r="29" spans="1:38" x14ac:dyDescent="0.3">
      <c r="AA29" s="1"/>
      <c r="AB29" s="1"/>
    </row>
    <row r="30" spans="1:38" x14ac:dyDescent="0.3"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38" x14ac:dyDescent="0.3">
      <c r="AC31">
        <v>3</v>
      </c>
    </row>
    <row r="32" spans="1:38" x14ac:dyDescent="0.3">
      <c r="AC32">
        <v>2</v>
      </c>
    </row>
    <row r="34" spans="1:29" x14ac:dyDescent="0.3">
      <c r="AC34">
        <v>3</v>
      </c>
    </row>
    <row r="35" spans="1:29" x14ac:dyDescent="0.3">
      <c r="AC35">
        <v>2</v>
      </c>
    </row>
    <row r="36" spans="1:29" x14ac:dyDescent="0.3">
      <c r="C36">
        <v>5</v>
      </c>
    </row>
    <row r="37" spans="1:29" x14ac:dyDescent="0.3">
      <c r="AC37">
        <v>3</v>
      </c>
    </row>
    <row r="38" spans="1:29" x14ac:dyDescent="0.3">
      <c r="A38">
        <v>0</v>
      </c>
      <c r="B38">
        <v>3</v>
      </c>
      <c r="C38">
        <v>2</v>
      </c>
      <c r="AC38">
        <v>2</v>
      </c>
    </row>
    <row r="39" spans="1:29" x14ac:dyDescent="0.3">
      <c r="A39">
        <v>3</v>
      </c>
      <c r="B39">
        <v>1</v>
      </c>
      <c r="C39">
        <v>1</v>
      </c>
    </row>
    <row r="40" spans="1:29" x14ac:dyDescent="0.3">
      <c r="A40">
        <v>3</v>
      </c>
      <c r="B40">
        <v>2</v>
      </c>
      <c r="C40">
        <v>0</v>
      </c>
      <c r="AC40">
        <v>3</v>
      </c>
    </row>
    <row r="41" spans="1:29" x14ac:dyDescent="0.3">
      <c r="A41">
        <v>2</v>
      </c>
      <c r="B41">
        <v>0</v>
      </c>
      <c r="C41">
        <v>0</v>
      </c>
      <c r="AC41">
        <v>2</v>
      </c>
    </row>
    <row r="43" spans="1:29" x14ac:dyDescent="0.3">
      <c r="AC43">
        <v>3</v>
      </c>
    </row>
    <row r="44" spans="1:29" x14ac:dyDescent="0.3">
      <c r="A44">
        <v>0</v>
      </c>
      <c r="B44">
        <v>3</v>
      </c>
      <c r="C44">
        <v>2</v>
      </c>
      <c r="AC44">
        <v>2</v>
      </c>
    </row>
    <row r="45" spans="1:29" x14ac:dyDescent="0.3">
      <c r="A45">
        <v>3</v>
      </c>
      <c r="B45">
        <v>1</v>
      </c>
      <c r="C45">
        <v>1</v>
      </c>
    </row>
    <row r="46" spans="1:29" x14ac:dyDescent="0.3">
      <c r="A46">
        <v>3</v>
      </c>
      <c r="B46">
        <v>1</v>
      </c>
      <c r="C46">
        <v>1</v>
      </c>
      <c r="AC46">
        <v>3</v>
      </c>
    </row>
    <row r="47" spans="1:29" x14ac:dyDescent="0.3">
      <c r="AC47">
        <v>2</v>
      </c>
    </row>
  </sheetData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A765A-D390-4CA3-96CC-F754B34681AC}">
  <dimension ref="A1:AN27"/>
  <sheetViews>
    <sheetView topLeftCell="A12" workbookViewId="0">
      <selection activeCell="I33" sqref="I33"/>
    </sheetView>
  </sheetViews>
  <sheetFormatPr defaultRowHeight="14.4" x14ac:dyDescent="0.3"/>
  <cols>
    <col min="1" max="1" width="10.6640625" customWidth="1"/>
    <col min="3" max="3" width="14.77734375" customWidth="1"/>
    <col min="4" max="4" width="6.109375" customWidth="1"/>
    <col min="5" max="5" width="11.6640625" customWidth="1"/>
    <col min="9" max="9" width="11.44140625" customWidth="1"/>
    <col min="14" max="14" width="9.77734375" customWidth="1"/>
    <col min="15" max="15" width="12.44140625" customWidth="1"/>
    <col min="18" max="18" width="10.6640625" customWidth="1"/>
    <col min="22" max="22" width="10.6640625" customWidth="1"/>
    <col min="30" max="30" width="10.5546875" customWidth="1"/>
    <col min="34" max="34" width="11.33203125" customWidth="1"/>
    <col min="38" max="38" width="11.44140625" customWidth="1"/>
  </cols>
  <sheetData>
    <row r="1" spans="1:40" ht="15" thickBot="1" x14ac:dyDescent="0.35"/>
    <row r="2" spans="1:40" x14ac:dyDescent="0.3">
      <c r="A2" s="14" t="s">
        <v>26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6"/>
      <c r="M2" s="3"/>
      <c r="N2" s="17" t="s">
        <v>27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9"/>
      <c r="AH2" s="4" t="s">
        <v>24</v>
      </c>
      <c r="AI2" s="4"/>
      <c r="AJ2" s="4"/>
      <c r="AL2" s="4" t="s">
        <v>25</v>
      </c>
      <c r="AM2" s="4"/>
      <c r="AN2" s="4"/>
    </row>
    <row r="3" spans="1:40" x14ac:dyDescent="0.3">
      <c r="A3" s="4" t="s">
        <v>44</v>
      </c>
      <c r="B3" s="4"/>
      <c r="C3" s="4"/>
      <c r="E3" s="4" t="s">
        <v>45</v>
      </c>
      <c r="F3" s="4"/>
      <c r="G3" s="4"/>
      <c r="I3" s="4" t="s">
        <v>13</v>
      </c>
      <c r="J3" s="4"/>
      <c r="K3" s="4"/>
      <c r="L3" s="5"/>
      <c r="N3" s="4" t="s">
        <v>14</v>
      </c>
      <c r="O3" s="4"/>
      <c r="P3" s="4"/>
      <c r="R3" s="4" t="s">
        <v>17</v>
      </c>
      <c r="S3" s="4"/>
      <c r="T3" s="4"/>
      <c r="V3" s="4" t="s">
        <v>18</v>
      </c>
      <c r="W3" s="4"/>
      <c r="X3" s="4"/>
      <c r="Z3" s="4" t="s">
        <v>19</v>
      </c>
      <c r="AA3" s="4"/>
      <c r="AB3" s="4"/>
      <c r="AD3" s="4" t="s">
        <v>20</v>
      </c>
      <c r="AE3" s="4"/>
      <c r="AF3" s="4"/>
      <c r="AH3" s="4" t="s">
        <v>21</v>
      </c>
      <c r="AI3" s="4"/>
      <c r="AJ3" s="4"/>
      <c r="AL3" s="4" t="s">
        <v>23</v>
      </c>
      <c r="AM3" s="4"/>
      <c r="AN3" s="4"/>
    </row>
    <row r="4" spans="1:40" x14ac:dyDescent="0.3">
      <c r="A4" s="4"/>
      <c r="B4" s="4" t="s">
        <v>4</v>
      </c>
      <c r="C4" s="4" t="s">
        <v>5</v>
      </c>
      <c r="E4" s="4"/>
      <c r="F4" s="4" t="s">
        <v>4</v>
      </c>
      <c r="G4" s="4" t="s">
        <v>5</v>
      </c>
      <c r="I4" s="4"/>
      <c r="J4" s="4" t="s">
        <v>4</v>
      </c>
      <c r="K4" s="4" t="s">
        <v>5</v>
      </c>
      <c r="L4" s="5"/>
      <c r="N4" s="4"/>
      <c r="O4" s="4" t="s">
        <v>4</v>
      </c>
      <c r="P4" s="4" t="s">
        <v>5</v>
      </c>
      <c r="R4" s="4"/>
      <c r="S4" s="4" t="s">
        <v>4</v>
      </c>
      <c r="T4" s="4" t="s">
        <v>5</v>
      </c>
      <c r="V4" s="4"/>
      <c r="W4" s="4" t="s">
        <v>4</v>
      </c>
      <c r="X4" s="4" t="s">
        <v>5</v>
      </c>
      <c r="Z4" s="4"/>
      <c r="AA4" s="4" t="s">
        <v>4</v>
      </c>
      <c r="AB4" s="4" t="s">
        <v>5</v>
      </c>
      <c r="AD4" s="4"/>
      <c r="AE4" s="4" t="s">
        <v>4</v>
      </c>
      <c r="AF4" s="4" t="s">
        <v>5</v>
      </c>
      <c r="AH4" s="4" t="s">
        <v>57</v>
      </c>
      <c r="AI4" s="4"/>
      <c r="AJ4" s="4"/>
      <c r="AL4" s="4" t="s">
        <v>57</v>
      </c>
      <c r="AM4" s="4"/>
      <c r="AN4" s="4"/>
    </row>
    <row r="5" spans="1:40" x14ac:dyDescent="0.3">
      <c r="A5" s="4" t="s">
        <v>7</v>
      </c>
      <c r="B5" s="4">
        <v>4</v>
      </c>
      <c r="C5" s="4">
        <v>1</v>
      </c>
      <c r="E5" s="4" t="s">
        <v>9</v>
      </c>
      <c r="F5" s="4">
        <v>2</v>
      </c>
      <c r="G5" s="4">
        <v>1</v>
      </c>
      <c r="I5" s="4" t="s">
        <v>8</v>
      </c>
      <c r="J5" s="4"/>
      <c r="K5" s="4"/>
      <c r="L5" s="5"/>
      <c r="N5" s="4" t="s">
        <v>16</v>
      </c>
      <c r="O5" s="4">
        <v>2</v>
      </c>
      <c r="P5" s="4"/>
      <c r="R5" s="4" t="s">
        <v>16</v>
      </c>
      <c r="S5" s="4">
        <v>2</v>
      </c>
      <c r="T5" s="4"/>
      <c r="V5" s="4" t="s">
        <v>16</v>
      </c>
      <c r="W5" s="4">
        <v>1</v>
      </c>
      <c r="X5" s="4">
        <v>1</v>
      </c>
      <c r="Z5" s="4" t="s">
        <v>16</v>
      </c>
      <c r="AA5" s="4">
        <v>2</v>
      </c>
      <c r="AB5" s="4"/>
      <c r="AD5" s="4" t="s">
        <v>16</v>
      </c>
      <c r="AE5" s="4">
        <v>1</v>
      </c>
      <c r="AF5" s="4">
        <v>1</v>
      </c>
      <c r="AH5" s="4"/>
      <c r="AI5" s="4"/>
      <c r="AJ5" s="4"/>
      <c r="AL5" s="4"/>
      <c r="AM5" s="4"/>
      <c r="AN5" s="4"/>
    </row>
    <row r="6" spans="1:40" ht="15" thickBot="1" x14ac:dyDescent="0.35">
      <c r="A6" s="4" t="s">
        <v>6</v>
      </c>
      <c r="B6" s="4">
        <v>0</v>
      </c>
      <c r="C6" s="4">
        <v>0</v>
      </c>
      <c r="E6" s="4" t="s">
        <v>10</v>
      </c>
      <c r="F6" s="4">
        <v>2</v>
      </c>
      <c r="G6" s="4"/>
      <c r="I6" s="4" t="s">
        <v>12</v>
      </c>
      <c r="J6" s="4">
        <v>3</v>
      </c>
      <c r="K6" s="4">
        <v>2</v>
      </c>
      <c r="L6" s="5"/>
      <c r="N6" s="4" t="s">
        <v>15</v>
      </c>
      <c r="O6" s="4">
        <v>1</v>
      </c>
      <c r="P6" s="4">
        <v>2</v>
      </c>
      <c r="Q6" s="9"/>
      <c r="R6" s="4" t="s">
        <v>15</v>
      </c>
      <c r="S6" s="4">
        <v>3</v>
      </c>
      <c r="T6" s="4"/>
      <c r="U6" s="9"/>
      <c r="V6" s="4" t="s">
        <v>15</v>
      </c>
      <c r="W6" s="4">
        <v>3</v>
      </c>
      <c r="X6" s="4"/>
      <c r="Y6" s="9"/>
      <c r="Z6" s="4" t="s">
        <v>15</v>
      </c>
      <c r="AA6" s="4">
        <v>2</v>
      </c>
      <c r="AB6" s="4">
        <v>1</v>
      </c>
      <c r="AC6" s="9"/>
      <c r="AD6" s="4" t="s">
        <v>15</v>
      </c>
      <c r="AE6" s="4">
        <v>3</v>
      </c>
      <c r="AF6" s="4"/>
      <c r="AH6" s="4"/>
      <c r="AI6" s="4"/>
      <c r="AJ6" s="4"/>
      <c r="AL6" s="4"/>
      <c r="AM6" s="4"/>
      <c r="AN6" s="4"/>
    </row>
    <row r="7" spans="1:40" ht="15" thickBot="1" x14ac:dyDescent="0.35">
      <c r="A7" s="6"/>
      <c r="B7" s="7"/>
      <c r="C7" s="7"/>
      <c r="D7" s="7"/>
      <c r="E7" s="7"/>
      <c r="F7" s="7"/>
      <c r="G7" s="7"/>
      <c r="H7" s="7"/>
      <c r="I7" s="7" t="s">
        <v>11</v>
      </c>
      <c r="J7" s="7"/>
      <c r="K7" s="7" t="s">
        <v>29</v>
      </c>
      <c r="L7" s="8"/>
      <c r="AL7" s="3"/>
    </row>
    <row r="8" spans="1:40" x14ac:dyDescent="0.3">
      <c r="AD8">
        <f>AE5/5</f>
        <v>0.2</v>
      </c>
    </row>
    <row r="9" spans="1:40" x14ac:dyDescent="0.3">
      <c r="A9" t="s">
        <v>70</v>
      </c>
      <c r="B9">
        <f>B5/5</f>
        <v>0.8</v>
      </c>
      <c r="E9" t="s">
        <v>71</v>
      </c>
      <c r="F9">
        <f>F5/5</f>
        <v>0.4</v>
      </c>
      <c r="N9" t="s">
        <v>72</v>
      </c>
      <c r="O9">
        <f>(O5+P6)/5</f>
        <v>0.8</v>
      </c>
      <c r="R9" t="s">
        <v>73</v>
      </c>
      <c r="S9">
        <f>(S5+T6)/5</f>
        <v>0.4</v>
      </c>
      <c r="V9">
        <f>(W5+X6)/5</f>
        <v>0.2</v>
      </c>
      <c r="Z9">
        <f>(AA5+AB6)/5</f>
        <v>0.6</v>
      </c>
    </row>
    <row r="10" spans="1:40" x14ac:dyDescent="0.3">
      <c r="B10">
        <f>AVERAGE(B9,F9)</f>
        <v>0.60000000000000009</v>
      </c>
    </row>
    <row r="12" spans="1:40" x14ac:dyDescent="0.3">
      <c r="A12" t="s">
        <v>32</v>
      </c>
    </row>
    <row r="13" spans="1:40" x14ac:dyDescent="0.3">
      <c r="A13" t="s">
        <v>30</v>
      </c>
    </row>
    <row r="14" spans="1:40" x14ac:dyDescent="0.3">
      <c r="A14" t="s">
        <v>31</v>
      </c>
    </row>
    <row r="18" spans="1:20" x14ac:dyDescent="0.3">
      <c r="T18" t="s">
        <v>69</v>
      </c>
    </row>
    <row r="19" spans="1:20" x14ac:dyDescent="0.3">
      <c r="A19" t="s">
        <v>46</v>
      </c>
      <c r="C19" s="20" t="s">
        <v>47</v>
      </c>
      <c r="D19" s="20"/>
      <c r="E19" s="20"/>
      <c r="F19" s="20"/>
      <c r="G19" s="20"/>
      <c r="H19" s="20"/>
      <c r="I19" s="20"/>
      <c r="S19" t="s">
        <v>72</v>
      </c>
      <c r="T19">
        <v>0.8</v>
      </c>
    </row>
    <row r="20" spans="1:20" x14ac:dyDescent="0.3">
      <c r="C20" s="10" t="s">
        <v>36</v>
      </c>
      <c r="I20" s="10" t="s">
        <v>37</v>
      </c>
      <c r="O20" t="s">
        <v>38</v>
      </c>
      <c r="S20" t="s">
        <v>73</v>
      </c>
      <c r="T20">
        <v>0.4</v>
      </c>
    </row>
    <row r="21" spans="1:20" x14ac:dyDescent="0.3">
      <c r="D21" t="s">
        <v>4</v>
      </c>
      <c r="E21" t="s">
        <v>5</v>
      </c>
      <c r="I21" t="s">
        <v>4</v>
      </c>
      <c r="J21" t="s">
        <v>5</v>
      </c>
      <c r="O21" t="s">
        <v>39</v>
      </c>
      <c r="P21" t="s">
        <v>36</v>
      </c>
      <c r="S21" t="s">
        <v>74</v>
      </c>
      <c r="T21">
        <v>0.2</v>
      </c>
    </row>
    <row r="22" spans="1:20" x14ac:dyDescent="0.3">
      <c r="C22" t="s">
        <v>28</v>
      </c>
      <c r="D22">
        <f>SUM(B5,F5)</f>
        <v>6</v>
      </c>
      <c r="E22">
        <f>SUM(C5,G5)</f>
        <v>2</v>
      </c>
      <c r="H22" t="s">
        <v>28</v>
      </c>
      <c r="I22">
        <f>SUM(O5,S5,W5,AA5,AE5)</f>
        <v>8</v>
      </c>
      <c r="J22">
        <f>SUM(P5,T5,X5,AB5,AF5)</f>
        <v>2</v>
      </c>
      <c r="N22" t="s">
        <v>40</v>
      </c>
      <c r="O22">
        <v>0.6</v>
      </c>
      <c r="P22">
        <v>0.56000000000000005</v>
      </c>
      <c r="S22" t="s">
        <v>75</v>
      </c>
      <c r="T22">
        <v>0.6</v>
      </c>
    </row>
    <row r="23" spans="1:20" x14ac:dyDescent="0.3">
      <c r="C23" t="s">
        <v>6</v>
      </c>
      <c r="D23">
        <f>SUM(B6,F6)</f>
        <v>2</v>
      </c>
      <c r="E23">
        <f>SUM(C6,G6)</f>
        <v>0</v>
      </c>
      <c r="H23" t="s">
        <v>6</v>
      </c>
      <c r="I23">
        <f>SUM(O6,S6,W6,AA6,AE6)</f>
        <v>12</v>
      </c>
      <c r="J23">
        <f>SUM(P6,T6,X6,AB6,AF6)</f>
        <v>3</v>
      </c>
      <c r="N23" t="s">
        <v>41</v>
      </c>
      <c r="O23">
        <v>0.75</v>
      </c>
      <c r="P23">
        <v>0.47058823529411764</v>
      </c>
      <c r="S23" t="s">
        <v>76</v>
      </c>
      <c r="T23">
        <v>0.2</v>
      </c>
    </row>
    <row r="24" spans="1:20" x14ac:dyDescent="0.3">
      <c r="J24">
        <f>SUM(I22:J23)</f>
        <v>25</v>
      </c>
      <c r="N24" t="s">
        <v>42</v>
      </c>
      <c r="O24">
        <v>0</v>
      </c>
      <c r="P24">
        <v>0.4</v>
      </c>
    </row>
    <row r="25" spans="1:20" x14ac:dyDescent="0.3">
      <c r="C25" t="s">
        <v>33</v>
      </c>
      <c r="D25">
        <f>(E23+D22)/SUM(D22:E23)</f>
        <v>0.6</v>
      </c>
      <c r="H25" t="s">
        <v>33</v>
      </c>
      <c r="I25">
        <f>(J23+I22)/SUM(I22:J23)</f>
        <v>0.44</v>
      </c>
    </row>
    <row r="26" spans="1:20" x14ac:dyDescent="0.3">
      <c r="C26" t="s">
        <v>34</v>
      </c>
      <c r="D26">
        <f>D22/(D22+D23)</f>
        <v>0.75</v>
      </c>
      <c r="H26" t="s">
        <v>34</v>
      </c>
      <c r="I26">
        <f>I22/(I22+I23)</f>
        <v>0.4</v>
      </c>
    </row>
    <row r="27" spans="1:20" x14ac:dyDescent="0.3">
      <c r="C27" t="s">
        <v>35</v>
      </c>
      <c r="D27">
        <f>E23/(E23+D23)</f>
        <v>0</v>
      </c>
      <c r="H27" t="s">
        <v>35</v>
      </c>
      <c r="I27">
        <f>J23/(J23+I23)</f>
        <v>0.2</v>
      </c>
    </row>
  </sheetData>
  <mergeCells count="3">
    <mergeCell ref="A2:L2"/>
    <mergeCell ref="N2:AF2"/>
    <mergeCell ref="C19:I19"/>
  </mergeCells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6BEE6-E0D4-4E57-94E4-AA482CC1E32C}">
  <dimension ref="A1:AN22"/>
  <sheetViews>
    <sheetView workbookViewId="0">
      <selection activeCell="B11" sqref="B11"/>
    </sheetView>
  </sheetViews>
  <sheetFormatPr defaultRowHeight="14.4" x14ac:dyDescent="0.3"/>
  <cols>
    <col min="1" max="1" width="10.6640625" customWidth="1"/>
    <col min="3" max="3" width="14.77734375" customWidth="1"/>
    <col min="4" max="4" width="6.109375" customWidth="1"/>
    <col min="5" max="5" width="11.6640625" customWidth="1"/>
    <col min="9" max="9" width="11.44140625" customWidth="1"/>
    <col min="14" max="14" width="9.77734375" customWidth="1"/>
    <col min="15" max="15" width="12.44140625" customWidth="1"/>
    <col min="18" max="18" width="10.6640625" customWidth="1"/>
    <col min="22" max="22" width="10.6640625" customWidth="1"/>
    <col min="26" max="26" width="10.33203125" customWidth="1"/>
    <col min="30" max="30" width="10.5546875" customWidth="1"/>
    <col min="34" max="34" width="11.33203125" customWidth="1"/>
    <col min="38" max="38" width="11.44140625" customWidth="1"/>
  </cols>
  <sheetData>
    <row r="1" spans="1:40" ht="15" thickBot="1" x14ac:dyDescent="0.35"/>
    <row r="2" spans="1:40" x14ac:dyDescent="0.3">
      <c r="A2" s="14" t="s">
        <v>26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6"/>
      <c r="M2" s="3"/>
      <c r="N2" s="17" t="s">
        <v>27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9"/>
      <c r="AH2" s="4" t="s">
        <v>55</v>
      </c>
      <c r="AI2" s="4"/>
      <c r="AJ2" s="4"/>
      <c r="AL2" s="4" t="s">
        <v>56</v>
      </c>
      <c r="AM2" s="4"/>
      <c r="AN2" s="4"/>
    </row>
    <row r="3" spans="1:40" x14ac:dyDescent="0.3">
      <c r="A3" s="4" t="s">
        <v>44</v>
      </c>
      <c r="B3" s="4"/>
      <c r="C3" s="4"/>
      <c r="E3" s="4" t="s">
        <v>45</v>
      </c>
      <c r="F3" s="4"/>
      <c r="G3" s="4"/>
      <c r="I3" s="4" t="s">
        <v>13</v>
      </c>
      <c r="J3" s="4"/>
      <c r="K3" s="4"/>
      <c r="L3" s="5"/>
      <c r="N3" s="4" t="s">
        <v>14</v>
      </c>
      <c r="O3" s="4"/>
      <c r="P3" s="4"/>
      <c r="R3" s="4" t="s">
        <v>17</v>
      </c>
      <c r="S3" s="4"/>
      <c r="T3" s="4"/>
      <c r="V3" s="4" t="s">
        <v>18</v>
      </c>
      <c r="W3" s="4"/>
      <c r="X3" s="4"/>
      <c r="Z3" s="4" t="s">
        <v>19</v>
      </c>
      <c r="AA3" s="4"/>
      <c r="AB3" s="4"/>
      <c r="AD3" s="4" t="s">
        <v>20</v>
      </c>
      <c r="AE3" s="4"/>
      <c r="AF3" s="4"/>
      <c r="AH3" s="4" t="s">
        <v>54</v>
      </c>
      <c r="AI3" s="4"/>
      <c r="AJ3" s="4"/>
      <c r="AL3" s="4" t="s">
        <v>54</v>
      </c>
      <c r="AM3" s="4"/>
      <c r="AN3" s="4"/>
    </row>
    <row r="4" spans="1:40" x14ac:dyDescent="0.3">
      <c r="A4" s="4"/>
      <c r="B4" s="4" t="s">
        <v>4</v>
      </c>
      <c r="C4" s="4" t="s">
        <v>5</v>
      </c>
      <c r="E4" s="4"/>
      <c r="F4" s="4" t="s">
        <v>4</v>
      </c>
      <c r="G4" s="4" t="s">
        <v>5</v>
      </c>
      <c r="I4" s="4"/>
      <c r="J4" s="4" t="s">
        <v>4</v>
      </c>
      <c r="K4" s="4" t="s">
        <v>5</v>
      </c>
      <c r="L4" s="5"/>
      <c r="N4" s="4"/>
      <c r="O4" s="4" t="s">
        <v>4</v>
      </c>
      <c r="P4" s="4" t="s">
        <v>5</v>
      </c>
      <c r="R4" s="4"/>
      <c r="S4" s="4" t="s">
        <v>4</v>
      </c>
      <c r="T4" s="4" t="s">
        <v>5</v>
      </c>
      <c r="V4" s="4"/>
      <c r="W4" s="4" t="s">
        <v>4</v>
      </c>
      <c r="X4" s="4" t="s">
        <v>5</v>
      </c>
      <c r="Z4" s="4"/>
      <c r="AA4" s="4" t="s">
        <v>4</v>
      </c>
      <c r="AB4" s="4" t="s">
        <v>5</v>
      </c>
      <c r="AD4" s="4"/>
      <c r="AE4" s="4" t="s">
        <v>4</v>
      </c>
      <c r="AF4" s="4" t="s">
        <v>5</v>
      </c>
      <c r="AH4" s="4"/>
      <c r="AI4" s="4"/>
      <c r="AJ4" s="4"/>
      <c r="AL4" s="4"/>
      <c r="AM4" s="4"/>
      <c r="AN4" s="4"/>
    </row>
    <row r="5" spans="1:40" x14ac:dyDescent="0.3">
      <c r="A5" s="4" t="s">
        <v>7</v>
      </c>
      <c r="B5" s="4">
        <v>4</v>
      </c>
      <c r="C5" s="4">
        <v>1</v>
      </c>
      <c r="E5" s="4" t="s">
        <v>9</v>
      </c>
      <c r="F5" s="4">
        <v>3</v>
      </c>
      <c r="G5" s="4"/>
      <c r="I5" s="4" t="s">
        <v>8</v>
      </c>
      <c r="J5" s="4"/>
      <c r="K5" s="4"/>
      <c r="L5" s="5"/>
      <c r="N5" s="4" t="s">
        <v>16</v>
      </c>
      <c r="O5" s="4">
        <v>2</v>
      </c>
      <c r="P5" s="4"/>
      <c r="R5" s="4" t="s">
        <v>16</v>
      </c>
      <c r="S5" s="4">
        <v>1</v>
      </c>
      <c r="T5" s="4">
        <v>1</v>
      </c>
      <c r="V5" s="4" t="s">
        <v>16</v>
      </c>
      <c r="W5" s="4">
        <v>2</v>
      </c>
      <c r="X5" s="4"/>
      <c r="Z5" s="4" t="s">
        <v>16</v>
      </c>
      <c r="AA5" s="4">
        <v>2</v>
      </c>
      <c r="AB5" s="4"/>
      <c r="AD5" s="4" t="s">
        <v>16</v>
      </c>
      <c r="AE5" s="4">
        <v>2</v>
      </c>
      <c r="AF5" s="4"/>
      <c r="AH5" s="4"/>
      <c r="AI5" s="4"/>
      <c r="AJ5" s="4"/>
      <c r="AL5" s="4"/>
      <c r="AM5" s="4"/>
      <c r="AN5" s="4"/>
    </row>
    <row r="6" spans="1:40" ht="15" thickBot="1" x14ac:dyDescent="0.35">
      <c r="A6" s="4" t="s">
        <v>6</v>
      </c>
      <c r="B6" s="4"/>
      <c r="C6" s="4"/>
      <c r="E6" s="4" t="s">
        <v>10</v>
      </c>
      <c r="F6" s="4">
        <v>2</v>
      </c>
      <c r="G6" s="4"/>
      <c r="I6" s="4" t="s">
        <v>12</v>
      </c>
      <c r="J6" s="4">
        <v>3</v>
      </c>
      <c r="K6" s="4">
        <v>2</v>
      </c>
      <c r="L6" s="5"/>
      <c r="N6" s="4" t="s">
        <v>15</v>
      </c>
      <c r="O6" s="4">
        <v>1</v>
      </c>
      <c r="P6" s="4">
        <v>2</v>
      </c>
      <c r="Q6" s="9"/>
      <c r="R6" s="4" t="s">
        <v>15</v>
      </c>
      <c r="S6" s="4">
        <v>3</v>
      </c>
      <c r="T6" s="4"/>
      <c r="U6" s="9"/>
      <c r="V6" s="4" t="s">
        <v>15</v>
      </c>
      <c r="W6" s="4">
        <v>2</v>
      </c>
      <c r="X6" s="4">
        <v>1</v>
      </c>
      <c r="Y6" s="9"/>
      <c r="Z6" s="4" t="s">
        <v>15</v>
      </c>
      <c r="AA6">
        <v>2</v>
      </c>
      <c r="AB6" s="4">
        <v>1</v>
      </c>
      <c r="AC6" s="9"/>
      <c r="AD6" s="4" t="s">
        <v>15</v>
      </c>
      <c r="AE6" s="4">
        <v>1</v>
      </c>
      <c r="AF6" s="4">
        <v>2</v>
      </c>
      <c r="AH6" s="4"/>
      <c r="AI6" s="4"/>
      <c r="AJ6" s="4"/>
      <c r="AL6" s="4"/>
      <c r="AM6" s="4"/>
      <c r="AN6" s="4"/>
    </row>
    <row r="7" spans="1:40" ht="15" thickBot="1" x14ac:dyDescent="0.35">
      <c r="A7" s="6"/>
      <c r="B7" s="7"/>
      <c r="C7" s="7"/>
      <c r="D7" s="7"/>
      <c r="E7" s="7"/>
      <c r="F7" s="7"/>
      <c r="G7" s="7"/>
      <c r="H7" s="7"/>
      <c r="I7" s="7" t="s">
        <v>11</v>
      </c>
      <c r="J7" s="7" t="s">
        <v>49</v>
      </c>
      <c r="K7" s="7"/>
      <c r="L7" s="8"/>
      <c r="AH7" t="s">
        <v>22</v>
      </c>
      <c r="AJ7" t="s">
        <v>48</v>
      </c>
      <c r="AL7" s="3" t="s">
        <v>22</v>
      </c>
      <c r="AM7" t="s">
        <v>48</v>
      </c>
    </row>
    <row r="8" spans="1:40" x14ac:dyDescent="0.3">
      <c r="N8">
        <f>(O5+P6)/5</f>
        <v>0.8</v>
      </c>
      <c r="R8">
        <f>(S5+T6)/5</f>
        <v>0.2</v>
      </c>
      <c r="V8">
        <f>(W5+X6)/5</f>
        <v>0.6</v>
      </c>
      <c r="Z8">
        <f>(AA5+AB6)/5</f>
        <v>0.6</v>
      </c>
      <c r="AD8">
        <f>(AE5+AF6)/5</f>
        <v>0.8</v>
      </c>
    </row>
    <row r="9" spans="1:40" x14ac:dyDescent="0.3">
      <c r="B9">
        <f>B5/5</f>
        <v>0.8</v>
      </c>
      <c r="E9">
        <f>F5/5</f>
        <v>0.6</v>
      </c>
    </row>
    <row r="10" spans="1:40" x14ac:dyDescent="0.3">
      <c r="C10" s="10"/>
      <c r="I10" s="10"/>
    </row>
    <row r="11" spans="1:40" x14ac:dyDescent="0.3">
      <c r="B11">
        <f>AVERAGE(B9,E9)</f>
        <v>0.7</v>
      </c>
    </row>
    <row r="20" spans="1:1" x14ac:dyDescent="0.3">
      <c r="A20" t="s">
        <v>32</v>
      </c>
    </row>
    <row r="21" spans="1:1" x14ac:dyDescent="0.3">
      <c r="A21" t="s">
        <v>30</v>
      </c>
    </row>
    <row r="22" spans="1:1" x14ac:dyDescent="0.3">
      <c r="A22" t="s">
        <v>31</v>
      </c>
    </row>
  </sheetData>
  <mergeCells count="2">
    <mergeCell ref="A2:L2"/>
    <mergeCell ref="N2:AF2"/>
  </mergeCells>
  <pageMargins left="0.7" right="0.7" top="0.75" bottom="0.75" header="0.3" footer="0.3"/>
  <pageSetup paperSize="9" orientation="portrait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BAED-2547-48DA-B358-37F64C5F62DD}">
  <dimension ref="A1:AN22"/>
  <sheetViews>
    <sheetView workbookViewId="0">
      <selection activeCell="B10" sqref="B10"/>
    </sheetView>
  </sheetViews>
  <sheetFormatPr defaultRowHeight="14.4" x14ac:dyDescent="0.3"/>
  <cols>
    <col min="1" max="1" width="10.6640625" customWidth="1"/>
    <col min="3" max="3" width="14.77734375" customWidth="1"/>
    <col min="4" max="4" width="6.109375" customWidth="1"/>
    <col min="5" max="5" width="11.6640625" customWidth="1"/>
    <col min="9" max="9" width="11.44140625" customWidth="1"/>
    <col min="14" max="14" width="9.77734375" customWidth="1"/>
    <col min="15" max="15" width="12.44140625" customWidth="1"/>
    <col min="18" max="18" width="10.6640625" customWidth="1"/>
    <col min="22" max="22" width="10.6640625" customWidth="1"/>
    <col min="26" max="26" width="10.33203125" customWidth="1"/>
    <col min="30" max="30" width="10.5546875" customWidth="1"/>
    <col min="34" max="34" width="11.33203125" customWidth="1"/>
    <col min="38" max="38" width="11.44140625" customWidth="1"/>
  </cols>
  <sheetData>
    <row r="1" spans="1:40" ht="15" thickBot="1" x14ac:dyDescent="0.35"/>
    <row r="2" spans="1:40" x14ac:dyDescent="0.3">
      <c r="A2" s="14" t="s">
        <v>26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6"/>
      <c r="M2" s="3"/>
      <c r="N2" s="17" t="s">
        <v>27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9"/>
      <c r="AH2" s="4" t="s">
        <v>24</v>
      </c>
      <c r="AI2" s="4"/>
      <c r="AJ2" s="4"/>
      <c r="AL2" s="4" t="s">
        <v>25</v>
      </c>
      <c r="AM2" s="4"/>
      <c r="AN2" s="4"/>
    </row>
    <row r="3" spans="1:40" x14ac:dyDescent="0.3">
      <c r="A3" s="4" t="s">
        <v>44</v>
      </c>
      <c r="B3" s="4"/>
      <c r="C3" s="4"/>
      <c r="E3" s="4" t="s">
        <v>45</v>
      </c>
      <c r="F3" s="4"/>
      <c r="G3" s="4"/>
      <c r="I3" s="4" t="s">
        <v>13</v>
      </c>
      <c r="J3" s="4"/>
      <c r="K3" s="4"/>
      <c r="L3" s="5"/>
      <c r="N3" s="4" t="s">
        <v>14</v>
      </c>
      <c r="O3" s="4"/>
      <c r="P3" s="4"/>
      <c r="R3" s="4" t="s">
        <v>17</v>
      </c>
      <c r="S3" s="4"/>
      <c r="T3" s="4"/>
      <c r="V3" s="4" t="s">
        <v>18</v>
      </c>
      <c r="W3" s="4"/>
      <c r="X3" s="4"/>
      <c r="Z3" s="4" t="s">
        <v>19</v>
      </c>
      <c r="AA3" s="4"/>
      <c r="AB3" s="4"/>
      <c r="AD3" s="4" t="s">
        <v>20</v>
      </c>
      <c r="AE3" s="4"/>
      <c r="AF3" s="4"/>
      <c r="AH3" s="4" t="s">
        <v>21</v>
      </c>
      <c r="AI3" s="4"/>
      <c r="AJ3" s="4"/>
      <c r="AL3" s="4" t="s">
        <v>23</v>
      </c>
      <c r="AM3" s="4"/>
      <c r="AN3" s="4"/>
    </row>
    <row r="4" spans="1:40" x14ac:dyDescent="0.3">
      <c r="A4" s="4"/>
      <c r="B4" s="4" t="s">
        <v>4</v>
      </c>
      <c r="C4" s="4" t="s">
        <v>5</v>
      </c>
      <c r="E4" s="4"/>
      <c r="F4" s="4" t="s">
        <v>4</v>
      </c>
      <c r="G4" s="4" t="s">
        <v>5</v>
      </c>
      <c r="I4" s="4"/>
      <c r="J4" s="4" t="s">
        <v>4</v>
      </c>
      <c r="K4" s="4" t="s">
        <v>5</v>
      </c>
      <c r="L4" s="5"/>
      <c r="N4" s="4"/>
      <c r="O4" s="4" t="s">
        <v>4</v>
      </c>
      <c r="P4" s="4" t="s">
        <v>5</v>
      </c>
      <c r="R4" s="4"/>
      <c r="S4" s="4" t="s">
        <v>4</v>
      </c>
      <c r="T4" s="4" t="s">
        <v>5</v>
      </c>
      <c r="V4" s="4"/>
      <c r="W4" s="4" t="s">
        <v>4</v>
      </c>
      <c r="X4" s="4" t="s">
        <v>5</v>
      </c>
      <c r="Z4" s="4"/>
      <c r="AA4" s="4" t="s">
        <v>4</v>
      </c>
      <c r="AB4" s="4" t="s">
        <v>5</v>
      </c>
      <c r="AD4" s="4"/>
      <c r="AE4" s="4" t="s">
        <v>4</v>
      </c>
      <c r="AF4" s="4" t="s">
        <v>5</v>
      </c>
      <c r="AH4" s="4" t="s">
        <v>57</v>
      </c>
      <c r="AI4" s="4"/>
      <c r="AJ4" s="4"/>
      <c r="AL4" s="4" t="s">
        <v>57</v>
      </c>
      <c r="AM4" s="4"/>
      <c r="AN4" s="4"/>
    </row>
    <row r="5" spans="1:40" x14ac:dyDescent="0.3">
      <c r="A5" s="4" t="s">
        <v>7</v>
      </c>
      <c r="B5" s="4">
        <v>3</v>
      </c>
      <c r="C5" s="4">
        <v>2</v>
      </c>
      <c r="E5" s="4" t="s">
        <v>9</v>
      </c>
      <c r="F5" s="4">
        <v>2</v>
      </c>
      <c r="G5" s="4">
        <v>1</v>
      </c>
      <c r="I5" s="4" t="s">
        <v>8</v>
      </c>
      <c r="J5" s="4"/>
      <c r="K5" s="4"/>
      <c r="L5" s="5"/>
      <c r="N5" s="4" t="s">
        <v>16</v>
      </c>
      <c r="O5" s="4">
        <v>2</v>
      </c>
      <c r="P5" s="4"/>
      <c r="R5" s="4" t="s">
        <v>16</v>
      </c>
      <c r="S5" s="4">
        <v>2</v>
      </c>
      <c r="T5" s="4"/>
      <c r="V5" s="4" t="s">
        <v>16</v>
      </c>
      <c r="W5" s="4">
        <v>2</v>
      </c>
      <c r="X5" s="4"/>
      <c r="Z5" s="4" t="s">
        <v>16</v>
      </c>
      <c r="AA5" s="4">
        <v>2</v>
      </c>
      <c r="AB5" s="4"/>
      <c r="AD5" s="4" t="s">
        <v>16</v>
      </c>
      <c r="AE5" s="4">
        <v>1</v>
      </c>
      <c r="AF5" s="4">
        <v>1</v>
      </c>
      <c r="AH5" s="4"/>
      <c r="AI5" s="4"/>
      <c r="AJ5" s="4"/>
      <c r="AL5" s="4"/>
      <c r="AM5" s="4"/>
      <c r="AN5" s="4"/>
    </row>
    <row r="6" spans="1:40" ht="15" thickBot="1" x14ac:dyDescent="0.35">
      <c r="A6" s="4" t="s">
        <v>6</v>
      </c>
      <c r="B6" s="4"/>
      <c r="C6" s="4"/>
      <c r="E6" s="4" t="s">
        <v>10</v>
      </c>
      <c r="F6" s="4">
        <v>1</v>
      </c>
      <c r="G6" s="4">
        <v>1</v>
      </c>
      <c r="I6" s="4" t="s">
        <v>12</v>
      </c>
      <c r="J6" s="4">
        <v>3</v>
      </c>
      <c r="K6" s="4">
        <v>2</v>
      </c>
      <c r="L6" s="5"/>
      <c r="N6" s="4" t="s">
        <v>15</v>
      </c>
      <c r="O6" s="4">
        <v>1</v>
      </c>
      <c r="P6" s="4">
        <v>2</v>
      </c>
      <c r="Q6" s="9"/>
      <c r="R6" s="4" t="s">
        <v>15</v>
      </c>
      <c r="S6" s="4">
        <v>3</v>
      </c>
      <c r="T6" s="4"/>
      <c r="U6" s="9"/>
      <c r="V6" s="4" t="s">
        <v>15</v>
      </c>
      <c r="W6" s="4">
        <v>3</v>
      </c>
      <c r="X6" s="4"/>
      <c r="Y6" s="9"/>
      <c r="Z6" s="4" t="s">
        <v>15</v>
      </c>
      <c r="AA6">
        <v>2</v>
      </c>
      <c r="AB6" s="4">
        <v>1</v>
      </c>
      <c r="AC6" s="9"/>
      <c r="AD6" s="4" t="s">
        <v>15</v>
      </c>
      <c r="AE6" s="4">
        <v>2</v>
      </c>
      <c r="AF6" s="4">
        <v>1</v>
      </c>
      <c r="AH6" s="4"/>
      <c r="AI6" s="4"/>
      <c r="AJ6" s="4"/>
      <c r="AL6" s="4"/>
      <c r="AM6" s="4"/>
      <c r="AN6" s="4"/>
    </row>
    <row r="7" spans="1:40" ht="15" thickBot="1" x14ac:dyDescent="0.35">
      <c r="A7" s="6"/>
      <c r="B7" s="7"/>
      <c r="C7" s="7"/>
      <c r="D7" s="7"/>
      <c r="E7" s="7"/>
      <c r="F7" s="7"/>
      <c r="G7" s="7"/>
      <c r="H7" s="7"/>
      <c r="I7" s="7" t="s">
        <v>11</v>
      </c>
      <c r="J7" s="7" t="s">
        <v>49</v>
      </c>
      <c r="K7" s="7"/>
      <c r="L7" s="8"/>
      <c r="AH7" t="s">
        <v>22</v>
      </c>
      <c r="AJ7" t="s">
        <v>48</v>
      </c>
      <c r="AL7" s="3" t="s">
        <v>22</v>
      </c>
      <c r="AM7" t="s">
        <v>48</v>
      </c>
    </row>
    <row r="8" spans="1:40" x14ac:dyDescent="0.3">
      <c r="M8" t="s">
        <v>72</v>
      </c>
      <c r="N8">
        <f>(O5+P6)/5</f>
        <v>0.8</v>
      </c>
      <c r="R8">
        <f>S5/5</f>
        <v>0.4</v>
      </c>
      <c r="V8">
        <f>W5/5</f>
        <v>0.4</v>
      </c>
      <c r="Z8">
        <f>(AA5+AB6)/5</f>
        <v>0.6</v>
      </c>
      <c r="AE8">
        <f>(AE5+AF6)/5</f>
        <v>0.4</v>
      </c>
    </row>
    <row r="9" spans="1:40" x14ac:dyDescent="0.3">
      <c r="B9">
        <f>B5/5</f>
        <v>0.6</v>
      </c>
      <c r="E9">
        <f>(F5+G6)/5</f>
        <v>0.6</v>
      </c>
    </row>
    <row r="10" spans="1:40" x14ac:dyDescent="0.3">
      <c r="C10" s="10"/>
      <c r="I10" s="10"/>
    </row>
    <row r="20" spans="1:1" x14ac:dyDescent="0.3">
      <c r="A20" t="s">
        <v>32</v>
      </c>
    </row>
    <row r="21" spans="1:1" x14ac:dyDescent="0.3">
      <c r="A21" t="s">
        <v>30</v>
      </c>
    </row>
    <row r="22" spans="1:1" x14ac:dyDescent="0.3">
      <c r="A22" t="s">
        <v>31</v>
      </c>
    </row>
  </sheetData>
  <mergeCells count="2">
    <mergeCell ref="A2:L2"/>
    <mergeCell ref="N2:AF2"/>
  </mergeCells>
  <pageMargins left="0.7" right="0.7" top="0.75" bottom="0.75" header="0.3" footer="0.3"/>
  <pageSetup paperSize="9" orientation="portrait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A486-715C-4A9C-AFFF-3A529E5F18E5}">
  <dimension ref="A1:AN22"/>
  <sheetViews>
    <sheetView workbookViewId="0">
      <selection activeCell="C11" sqref="C11"/>
    </sheetView>
  </sheetViews>
  <sheetFormatPr defaultRowHeight="14.4" x14ac:dyDescent="0.3"/>
  <cols>
    <col min="1" max="1" width="10.6640625" customWidth="1"/>
    <col min="3" max="3" width="14.77734375" customWidth="1"/>
    <col min="4" max="4" width="6.109375" customWidth="1"/>
    <col min="5" max="5" width="11.6640625" customWidth="1"/>
    <col min="9" max="9" width="11.44140625" customWidth="1"/>
    <col min="14" max="14" width="9.77734375" customWidth="1"/>
    <col min="15" max="15" width="12.44140625" customWidth="1"/>
    <col min="18" max="18" width="10.6640625" customWidth="1"/>
    <col min="22" max="22" width="10.6640625" customWidth="1"/>
    <col min="26" max="26" width="10.33203125" customWidth="1"/>
    <col min="30" max="30" width="10.5546875" customWidth="1"/>
    <col min="34" max="34" width="11.33203125" customWidth="1"/>
    <col min="38" max="38" width="11.44140625" customWidth="1"/>
  </cols>
  <sheetData>
    <row r="1" spans="1:40" ht="15" thickBot="1" x14ac:dyDescent="0.35"/>
    <row r="2" spans="1:40" x14ac:dyDescent="0.3">
      <c r="A2" s="14" t="s">
        <v>26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6"/>
      <c r="M2" s="3"/>
      <c r="N2" s="17" t="s">
        <v>27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9"/>
      <c r="AH2" s="4" t="s">
        <v>24</v>
      </c>
      <c r="AI2" s="4"/>
      <c r="AJ2" s="4"/>
      <c r="AL2" s="4" t="s">
        <v>25</v>
      </c>
      <c r="AM2" s="4"/>
      <c r="AN2" s="4"/>
    </row>
    <row r="3" spans="1:40" x14ac:dyDescent="0.3">
      <c r="A3" s="4" t="s">
        <v>44</v>
      </c>
      <c r="B3" s="4"/>
      <c r="C3" s="4"/>
      <c r="E3" s="4" t="s">
        <v>45</v>
      </c>
      <c r="F3" s="4"/>
      <c r="G3" s="4"/>
      <c r="I3" s="4" t="s">
        <v>13</v>
      </c>
      <c r="J3" s="4"/>
      <c r="K3" s="4"/>
      <c r="L3" s="5"/>
      <c r="N3" s="4" t="s">
        <v>14</v>
      </c>
      <c r="O3" s="4"/>
      <c r="P3" s="4"/>
      <c r="R3" s="4" t="s">
        <v>17</v>
      </c>
      <c r="S3" s="4"/>
      <c r="T3" s="4"/>
      <c r="V3" s="4" t="s">
        <v>18</v>
      </c>
      <c r="W3" s="4"/>
      <c r="X3" s="4"/>
      <c r="Z3" s="4" t="s">
        <v>19</v>
      </c>
      <c r="AA3" s="4"/>
      <c r="AB3" s="4"/>
      <c r="AD3" s="4" t="s">
        <v>20</v>
      </c>
      <c r="AE3" s="4"/>
      <c r="AF3" s="4"/>
      <c r="AH3" s="4" t="s">
        <v>21</v>
      </c>
      <c r="AI3" s="4"/>
      <c r="AJ3" s="4"/>
      <c r="AL3" s="4" t="s">
        <v>23</v>
      </c>
      <c r="AM3" s="4"/>
      <c r="AN3" s="4"/>
    </row>
    <row r="4" spans="1:40" x14ac:dyDescent="0.3">
      <c r="A4" s="4"/>
      <c r="B4" s="4" t="s">
        <v>4</v>
      </c>
      <c r="C4" s="4" t="s">
        <v>5</v>
      </c>
      <c r="E4" s="4"/>
      <c r="F4" s="4" t="s">
        <v>4</v>
      </c>
      <c r="G4" s="4" t="s">
        <v>5</v>
      </c>
      <c r="I4" s="4"/>
      <c r="J4" s="4" t="s">
        <v>4</v>
      </c>
      <c r="K4" s="4" t="s">
        <v>5</v>
      </c>
      <c r="L4" s="5"/>
      <c r="N4" s="4"/>
      <c r="O4" s="4" t="s">
        <v>4</v>
      </c>
      <c r="P4" s="4" t="s">
        <v>5</v>
      </c>
      <c r="R4" s="4"/>
      <c r="S4" s="4" t="s">
        <v>4</v>
      </c>
      <c r="T4" s="4" t="s">
        <v>5</v>
      </c>
      <c r="V4" s="4"/>
      <c r="W4" s="4" t="s">
        <v>4</v>
      </c>
      <c r="X4" s="4" t="s">
        <v>5</v>
      </c>
      <c r="Z4" s="4"/>
      <c r="AA4" s="4" t="s">
        <v>4</v>
      </c>
      <c r="AB4" s="4" t="s">
        <v>5</v>
      </c>
      <c r="AD4" s="4"/>
      <c r="AE4" s="4" t="s">
        <v>4</v>
      </c>
      <c r="AF4" s="4" t="s">
        <v>5</v>
      </c>
      <c r="AH4" s="4" t="s">
        <v>58</v>
      </c>
      <c r="AI4" s="4"/>
      <c r="AJ4" s="4"/>
      <c r="AL4" s="4" t="s">
        <v>59</v>
      </c>
      <c r="AM4" s="4"/>
      <c r="AN4" s="4"/>
    </row>
    <row r="5" spans="1:40" x14ac:dyDescent="0.3">
      <c r="A5" s="4" t="s">
        <v>7</v>
      </c>
      <c r="B5" s="4">
        <v>4</v>
      </c>
      <c r="C5" s="4">
        <v>1</v>
      </c>
      <c r="E5" s="4" t="s">
        <v>9</v>
      </c>
      <c r="F5" s="4">
        <v>3</v>
      </c>
      <c r="G5" s="4"/>
      <c r="I5" s="4" t="s">
        <v>8</v>
      </c>
      <c r="J5" s="4"/>
      <c r="K5" s="4"/>
      <c r="L5" s="5"/>
      <c r="N5" s="4" t="s">
        <v>16</v>
      </c>
      <c r="O5" s="4">
        <v>1</v>
      </c>
      <c r="P5" s="4">
        <v>1</v>
      </c>
      <c r="R5" s="4" t="s">
        <v>16</v>
      </c>
      <c r="S5" s="4">
        <v>2</v>
      </c>
      <c r="T5" s="4"/>
      <c r="V5" s="4" t="s">
        <v>16</v>
      </c>
      <c r="W5" s="4">
        <v>2</v>
      </c>
      <c r="X5" s="4"/>
      <c r="Z5" s="4" t="s">
        <v>16</v>
      </c>
      <c r="AA5" s="4">
        <v>1</v>
      </c>
      <c r="AB5" s="4">
        <v>1</v>
      </c>
      <c r="AD5" s="4" t="s">
        <v>16</v>
      </c>
      <c r="AE5" s="4">
        <v>2</v>
      </c>
      <c r="AF5" s="4"/>
      <c r="AH5" s="4"/>
      <c r="AI5" s="4"/>
      <c r="AJ5" s="4"/>
      <c r="AL5" s="4"/>
      <c r="AM5" s="4"/>
      <c r="AN5" s="4"/>
    </row>
    <row r="6" spans="1:40" ht="15" thickBot="1" x14ac:dyDescent="0.35">
      <c r="A6" s="4" t="s">
        <v>6</v>
      </c>
      <c r="B6" s="4"/>
      <c r="C6" s="4"/>
      <c r="E6" s="4" t="s">
        <v>10</v>
      </c>
      <c r="F6" s="4">
        <v>2</v>
      </c>
      <c r="G6" s="4"/>
      <c r="I6" s="4" t="s">
        <v>12</v>
      </c>
      <c r="J6" s="4">
        <v>3</v>
      </c>
      <c r="K6" s="4">
        <v>2</v>
      </c>
      <c r="L6" s="5"/>
      <c r="N6" s="4" t="s">
        <v>15</v>
      </c>
      <c r="O6" s="4"/>
      <c r="P6" s="4">
        <v>3</v>
      </c>
      <c r="Q6" s="9"/>
      <c r="R6" s="4" t="s">
        <v>15</v>
      </c>
      <c r="S6" s="4">
        <v>3</v>
      </c>
      <c r="T6" s="4"/>
      <c r="U6" s="9"/>
      <c r="V6" s="4" t="s">
        <v>15</v>
      </c>
      <c r="W6" s="4">
        <v>3</v>
      </c>
      <c r="X6" s="4"/>
      <c r="Y6" s="9"/>
      <c r="Z6" s="4" t="s">
        <v>15</v>
      </c>
      <c r="AA6">
        <v>2</v>
      </c>
      <c r="AB6" s="4">
        <v>1</v>
      </c>
      <c r="AC6" s="9"/>
      <c r="AD6" s="4" t="s">
        <v>15</v>
      </c>
      <c r="AE6" s="4">
        <v>3</v>
      </c>
      <c r="AF6" s="4"/>
      <c r="AH6" s="4"/>
      <c r="AI6" s="4"/>
      <c r="AJ6" s="4"/>
      <c r="AL6" s="4"/>
      <c r="AM6" s="4"/>
      <c r="AN6" s="4"/>
    </row>
    <row r="7" spans="1:40" ht="15" thickBot="1" x14ac:dyDescent="0.35">
      <c r="A7" s="6"/>
      <c r="B7" s="7"/>
      <c r="C7" s="7"/>
      <c r="D7" s="7"/>
      <c r="E7" s="7"/>
      <c r="F7" s="7"/>
      <c r="G7" s="7"/>
      <c r="H7" s="7"/>
      <c r="I7" s="7" t="s">
        <v>11</v>
      </c>
      <c r="J7" s="7"/>
      <c r="K7" s="7" t="s">
        <v>49</v>
      </c>
      <c r="L7" s="8"/>
      <c r="AH7" t="s">
        <v>22</v>
      </c>
      <c r="AJ7" t="s">
        <v>48</v>
      </c>
      <c r="AL7" s="3" t="s">
        <v>22</v>
      </c>
      <c r="AM7" t="s">
        <v>48</v>
      </c>
    </row>
    <row r="8" spans="1:40" x14ac:dyDescent="0.3">
      <c r="N8">
        <f>(O5+P6)/5</f>
        <v>0.8</v>
      </c>
      <c r="R8">
        <f>S5/5</f>
        <v>0.4</v>
      </c>
      <c r="V8">
        <f>W5/5</f>
        <v>0.4</v>
      </c>
      <c r="Z8">
        <f>(AA5+AB6)/5</f>
        <v>0.4</v>
      </c>
      <c r="AD8">
        <f>(AE5+AF6)/5</f>
        <v>0.4</v>
      </c>
    </row>
    <row r="9" spans="1:40" x14ac:dyDescent="0.3">
      <c r="B9">
        <f>B5/5</f>
        <v>0.8</v>
      </c>
      <c r="E9">
        <f>F5/5</f>
        <v>0.6</v>
      </c>
    </row>
    <row r="10" spans="1:40" x14ac:dyDescent="0.3">
      <c r="C10" s="10">
        <f>AVERAGE(B9,E9)</f>
        <v>0.7</v>
      </c>
      <c r="I10" s="10"/>
    </row>
    <row r="20" spans="1:1" x14ac:dyDescent="0.3">
      <c r="A20" t="s">
        <v>32</v>
      </c>
    </row>
    <row r="21" spans="1:1" x14ac:dyDescent="0.3">
      <c r="A21" t="s">
        <v>30</v>
      </c>
    </row>
    <row r="22" spans="1:1" x14ac:dyDescent="0.3">
      <c r="A22" t="s">
        <v>31</v>
      </c>
    </row>
  </sheetData>
  <mergeCells count="2">
    <mergeCell ref="A2:L2"/>
    <mergeCell ref="N2:AF2"/>
  </mergeCells>
  <pageMargins left="0.7" right="0.7" top="0.75" bottom="0.75" header="0.3" footer="0.3"/>
  <pageSetup paperSize="9" orientation="portrait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BC4C3-0B13-4426-89AA-00223680EE86}">
  <dimension ref="A1:AN14"/>
  <sheetViews>
    <sheetView workbookViewId="0">
      <selection activeCell="C11" sqref="C11"/>
    </sheetView>
  </sheetViews>
  <sheetFormatPr defaultRowHeight="14.4" x14ac:dyDescent="0.3"/>
  <cols>
    <col min="1" max="1" width="10.6640625" customWidth="1"/>
    <col min="3" max="3" width="14.77734375" customWidth="1"/>
    <col min="4" max="4" width="6.109375" customWidth="1"/>
    <col min="5" max="5" width="11.6640625" customWidth="1"/>
    <col min="9" max="9" width="11.44140625" customWidth="1"/>
    <col min="14" max="14" width="9.77734375" customWidth="1"/>
    <col min="15" max="15" width="12.44140625" customWidth="1"/>
    <col min="18" max="18" width="10.6640625" customWidth="1"/>
    <col min="22" max="22" width="10.6640625" customWidth="1"/>
    <col min="26" max="26" width="10.33203125" customWidth="1"/>
    <col min="30" max="30" width="10.5546875" customWidth="1"/>
    <col min="34" max="34" width="11.33203125" customWidth="1"/>
    <col min="38" max="38" width="11.44140625" customWidth="1"/>
  </cols>
  <sheetData>
    <row r="1" spans="1:40" ht="15" thickBot="1" x14ac:dyDescent="0.35"/>
    <row r="2" spans="1:40" x14ac:dyDescent="0.3">
      <c r="A2" s="14" t="s">
        <v>26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6"/>
      <c r="M2" s="3"/>
      <c r="N2" s="17" t="s">
        <v>27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9"/>
      <c r="AH2" s="4" t="s">
        <v>24</v>
      </c>
      <c r="AI2" s="4"/>
      <c r="AJ2" s="4"/>
      <c r="AL2" s="4" t="s">
        <v>25</v>
      </c>
      <c r="AM2" s="4"/>
      <c r="AN2" s="4"/>
    </row>
    <row r="3" spans="1:40" x14ac:dyDescent="0.3">
      <c r="A3" s="4" t="s">
        <v>44</v>
      </c>
      <c r="B3" s="4"/>
      <c r="C3" s="4"/>
      <c r="E3" s="4" t="s">
        <v>45</v>
      </c>
      <c r="F3" s="4"/>
      <c r="G3" s="4"/>
      <c r="I3" s="4" t="s">
        <v>13</v>
      </c>
      <c r="J3" s="4"/>
      <c r="K3" s="4"/>
      <c r="L3" s="5"/>
      <c r="N3" s="4" t="s">
        <v>14</v>
      </c>
      <c r="O3" s="4"/>
      <c r="P3" s="4"/>
      <c r="R3" s="4" t="s">
        <v>17</v>
      </c>
      <c r="S3" s="4"/>
      <c r="T3" s="4"/>
      <c r="V3" s="4" t="s">
        <v>18</v>
      </c>
      <c r="W3" s="4"/>
      <c r="X3" s="4"/>
      <c r="Z3" s="4" t="s">
        <v>19</v>
      </c>
      <c r="AA3" s="4"/>
      <c r="AB3" s="4"/>
      <c r="AD3" s="4" t="s">
        <v>20</v>
      </c>
      <c r="AE3" s="4"/>
      <c r="AF3" s="4"/>
      <c r="AH3" s="4" t="s">
        <v>21</v>
      </c>
      <c r="AI3" s="4"/>
      <c r="AJ3" s="4"/>
      <c r="AL3" s="4" t="s">
        <v>23</v>
      </c>
      <c r="AM3" s="4"/>
      <c r="AN3" s="4"/>
    </row>
    <row r="4" spans="1:40" x14ac:dyDescent="0.3">
      <c r="A4" s="4"/>
      <c r="B4" s="4" t="s">
        <v>4</v>
      </c>
      <c r="C4" s="4" t="s">
        <v>5</v>
      </c>
      <c r="E4" s="4"/>
      <c r="F4" s="4" t="s">
        <v>4</v>
      </c>
      <c r="G4" s="4" t="s">
        <v>5</v>
      </c>
      <c r="I4" s="4"/>
      <c r="J4" s="4" t="s">
        <v>4</v>
      </c>
      <c r="K4" s="4" t="s">
        <v>5</v>
      </c>
      <c r="L4" s="5"/>
      <c r="N4" s="4"/>
      <c r="O4" s="4" t="s">
        <v>4</v>
      </c>
      <c r="P4" s="4" t="s">
        <v>5</v>
      </c>
      <c r="R4" s="4"/>
      <c r="S4" s="4" t="s">
        <v>4</v>
      </c>
      <c r="T4" s="4" t="s">
        <v>5</v>
      </c>
      <c r="V4" s="4"/>
      <c r="W4" s="4" t="s">
        <v>4</v>
      </c>
      <c r="X4" s="4" t="s">
        <v>5</v>
      </c>
      <c r="Z4" s="4"/>
      <c r="AA4" s="4" t="s">
        <v>4</v>
      </c>
      <c r="AB4" s="4" t="s">
        <v>5</v>
      </c>
      <c r="AD4" s="4"/>
      <c r="AE4" s="4" t="s">
        <v>4</v>
      </c>
      <c r="AF4" s="4" t="s">
        <v>5</v>
      </c>
      <c r="AH4" s="4" t="s">
        <v>60</v>
      </c>
      <c r="AI4" s="4"/>
      <c r="AJ4" s="4"/>
      <c r="AL4" s="4" t="s">
        <v>59</v>
      </c>
      <c r="AM4" s="4"/>
      <c r="AN4" s="4"/>
    </row>
    <row r="5" spans="1:40" x14ac:dyDescent="0.3">
      <c r="A5" s="4" t="s">
        <v>7</v>
      </c>
      <c r="B5" s="4">
        <v>4</v>
      </c>
      <c r="C5" s="4">
        <v>1</v>
      </c>
      <c r="E5" s="4" t="s">
        <v>9</v>
      </c>
      <c r="F5" s="4">
        <v>2</v>
      </c>
      <c r="G5" s="4">
        <v>1</v>
      </c>
      <c r="I5" s="4" t="s">
        <v>8</v>
      </c>
      <c r="J5" s="4"/>
      <c r="K5" s="4"/>
      <c r="L5" s="5"/>
      <c r="N5" s="4" t="s">
        <v>16</v>
      </c>
      <c r="O5" s="4">
        <v>2</v>
      </c>
      <c r="P5" s="4"/>
      <c r="R5" s="4" t="s">
        <v>16</v>
      </c>
      <c r="S5" s="4">
        <v>2</v>
      </c>
      <c r="T5" s="4"/>
      <c r="V5" s="4" t="s">
        <v>16</v>
      </c>
      <c r="W5" s="4">
        <v>1</v>
      </c>
      <c r="X5" s="4">
        <v>1</v>
      </c>
      <c r="Z5" s="4" t="s">
        <v>16</v>
      </c>
      <c r="AA5" s="4">
        <v>2</v>
      </c>
      <c r="AB5" s="4"/>
      <c r="AD5" s="4" t="s">
        <v>16</v>
      </c>
      <c r="AE5" s="4">
        <v>1</v>
      </c>
      <c r="AF5" s="4">
        <v>1</v>
      </c>
      <c r="AH5" s="4"/>
      <c r="AI5" s="4"/>
      <c r="AJ5" s="4"/>
      <c r="AL5" s="4"/>
      <c r="AM5" s="4"/>
      <c r="AN5" s="4"/>
    </row>
    <row r="6" spans="1:40" ht="15" thickBot="1" x14ac:dyDescent="0.35">
      <c r="A6" s="4" t="s">
        <v>6</v>
      </c>
      <c r="B6" s="4"/>
      <c r="C6" s="4"/>
      <c r="E6" s="4" t="s">
        <v>10</v>
      </c>
      <c r="F6" s="4">
        <v>2</v>
      </c>
      <c r="G6" s="4"/>
      <c r="I6" s="4" t="s">
        <v>12</v>
      </c>
      <c r="J6" s="4">
        <v>5</v>
      </c>
      <c r="K6" s="4"/>
      <c r="L6" s="5"/>
      <c r="N6" s="4" t="s">
        <v>15</v>
      </c>
      <c r="O6" s="4">
        <v>2</v>
      </c>
      <c r="P6" s="4">
        <v>1</v>
      </c>
      <c r="Q6" s="9"/>
      <c r="R6" s="4" t="s">
        <v>15</v>
      </c>
      <c r="S6" s="4">
        <v>3</v>
      </c>
      <c r="T6" s="4"/>
      <c r="U6" s="9"/>
      <c r="V6" s="4" t="s">
        <v>15</v>
      </c>
      <c r="W6" s="4">
        <v>3</v>
      </c>
      <c r="X6" s="4"/>
      <c r="Y6" s="9"/>
      <c r="Z6" s="4" t="s">
        <v>15</v>
      </c>
      <c r="AA6">
        <v>3</v>
      </c>
      <c r="AB6" s="4"/>
      <c r="AC6" s="9"/>
      <c r="AD6" s="4" t="s">
        <v>15</v>
      </c>
      <c r="AE6">
        <v>2</v>
      </c>
      <c r="AF6">
        <v>1</v>
      </c>
      <c r="AH6" s="4"/>
      <c r="AI6" s="4"/>
      <c r="AJ6" s="4"/>
      <c r="AL6" s="4"/>
      <c r="AM6" s="4"/>
      <c r="AN6" s="4"/>
    </row>
    <row r="7" spans="1:40" ht="15" thickBot="1" x14ac:dyDescent="0.35">
      <c r="A7" s="6"/>
      <c r="B7" s="7"/>
      <c r="C7" s="7"/>
      <c r="D7" s="7"/>
      <c r="E7" s="7"/>
      <c r="F7" s="7"/>
      <c r="G7" s="7"/>
      <c r="H7" s="7"/>
      <c r="I7" s="7" t="s">
        <v>11</v>
      </c>
      <c r="J7" s="7" t="s">
        <v>49</v>
      </c>
      <c r="K7" s="7"/>
      <c r="L7" s="8"/>
      <c r="AH7" t="s">
        <v>22</v>
      </c>
      <c r="AJ7" t="s">
        <v>48</v>
      </c>
      <c r="AL7" s="3" t="s">
        <v>22</v>
      </c>
      <c r="AM7" t="s">
        <v>48</v>
      </c>
    </row>
    <row r="8" spans="1:40" x14ac:dyDescent="0.3">
      <c r="N8">
        <f>(O5+P6)/5</f>
        <v>0.6</v>
      </c>
      <c r="R8">
        <f>(S5+T6)/5</f>
        <v>0.4</v>
      </c>
      <c r="V8" s="12">
        <f>(W5+X6)/5</f>
        <v>0.2</v>
      </c>
      <c r="Z8" s="11">
        <f>(AA5+AB6)/5</f>
        <v>0.4</v>
      </c>
      <c r="AD8">
        <f>(AE5+AF6)/5</f>
        <v>0.4</v>
      </c>
    </row>
    <row r="9" spans="1:40" x14ac:dyDescent="0.3">
      <c r="B9">
        <f>B5/5</f>
        <v>0.8</v>
      </c>
      <c r="F9">
        <f>F5/5</f>
        <v>0.4</v>
      </c>
    </row>
    <row r="10" spans="1:40" x14ac:dyDescent="0.3">
      <c r="C10">
        <f>AVERAGE(B9,F9)</f>
        <v>0.60000000000000009</v>
      </c>
    </row>
    <row r="12" spans="1:40" x14ac:dyDescent="0.3">
      <c r="A12" t="s">
        <v>32</v>
      </c>
    </row>
    <row r="13" spans="1:40" x14ac:dyDescent="0.3">
      <c r="A13" t="s">
        <v>30</v>
      </c>
    </row>
    <row r="14" spans="1:40" x14ac:dyDescent="0.3">
      <c r="A14" t="s">
        <v>31</v>
      </c>
    </row>
  </sheetData>
  <mergeCells count="2">
    <mergeCell ref="A2:L2"/>
    <mergeCell ref="N2:AF2"/>
  </mergeCells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2F4B5-5090-4031-BBB7-AFD74AE273E5}">
  <dimension ref="A1:AN14"/>
  <sheetViews>
    <sheetView workbookViewId="0">
      <selection activeCell="G28" sqref="G28"/>
    </sheetView>
  </sheetViews>
  <sheetFormatPr defaultRowHeight="14.4" x14ac:dyDescent="0.3"/>
  <cols>
    <col min="1" max="1" width="10.6640625" customWidth="1"/>
    <col min="3" max="3" width="14.77734375" customWidth="1"/>
    <col min="4" max="4" width="6.109375" customWidth="1"/>
    <col min="5" max="5" width="11.6640625" customWidth="1"/>
    <col min="9" max="9" width="11.44140625" customWidth="1"/>
    <col min="14" max="14" width="9.77734375" customWidth="1"/>
    <col min="15" max="15" width="12.44140625" customWidth="1"/>
    <col min="18" max="18" width="10.6640625" customWidth="1"/>
    <col min="22" max="22" width="10.6640625" customWidth="1"/>
    <col min="26" max="26" width="10.33203125" customWidth="1"/>
    <col min="30" max="30" width="10.5546875" customWidth="1"/>
    <col min="34" max="34" width="11.33203125" customWidth="1"/>
    <col min="38" max="38" width="11.44140625" customWidth="1"/>
  </cols>
  <sheetData>
    <row r="1" spans="1:40" ht="15" thickBot="1" x14ac:dyDescent="0.35"/>
    <row r="2" spans="1:40" x14ac:dyDescent="0.3">
      <c r="A2" s="14" t="s">
        <v>26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6"/>
      <c r="M2" s="3"/>
      <c r="N2" s="17" t="s">
        <v>27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9"/>
      <c r="AH2" s="4" t="s">
        <v>24</v>
      </c>
      <c r="AI2" s="4"/>
      <c r="AJ2" s="4"/>
      <c r="AL2" s="4" t="s">
        <v>25</v>
      </c>
      <c r="AM2" s="4"/>
      <c r="AN2" s="4"/>
    </row>
    <row r="3" spans="1:40" x14ac:dyDescent="0.3">
      <c r="A3" s="4" t="s">
        <v>44</v>
      </c>
      <c r="B3" s="4"/>
      <c r="C3" s="4"/>
      <c r="E3" s="4" t="s">
        <v>45</v>
      </c>
      <c r="F3" s="4"/>
      <c r="G3" s="4"/>
      <c r="I3" s="4" t="s">
        <v>13</v>
      </c>
      <c r="J3" s="4"/>
      <c r="K3" s="4"/>
      <c r="L3" s="5"/>
      <c r="N3" s="4" t="s">
        <v>14</v>
      </c>
      <c r="O3" s="4"/>
      <c r="P3" s="4"/>
      <c r="R3" s="4" t="s">
        <v>17</v>
      </c>
      <c r="S3" s="4"/>
      <c r="T3" s="4"/>
      <c r="V3" s="4" t="s">
        <v>18</v>
      </c>
      <c r="W3" s="4"/>
      <c r="X3" s="4"/>
      <c r="Z3" s="4" t="s">
        <v>19</v>
      </c>
      <c r="AA3" s="4"/>
      <c r="AB3" s="4"/>
      <c r="AD3" s="4" t="s">
        <v>20</v>
      </c>
      <c r="AE3" s="4"/>
      <c r="AF3" s="4"/>
      <c r="AH3" s="4" t="s">
        <v>21</v>
      </c>
      <c r="AI3" s="4"/>
      <c r="AJ3" s="4"/>
      <c r="AL3" s="4" t="s">
        <v>23</v>
      </c>
      <c r="AM3" s="4"/>
      <c r="AN3" s="4"/>
    </row>
    <row r="4" spans="1:40" x14ac:dyDescent="0.3">
      <c r="A4" s="4"/>
      <c r="B4" s="4" t="s">
        <v>4</v>
      </c>
      <c r="C4" s="4" t="s">
        <v>5</v>
      </c>
      <c r="E4" s="4"/>
      <c r="F4" s="4" t="s">
        <v>4</v>
      </c>
      <c r="G4" s="4" t="s">
        <v>5</v>
      </c>
      <c r="I4" s="4"/>
      <c r="J4" s="4" t="s">
        <v>4</v>
      </c>
      <c r="K4" s="4" t="s">
        <v>5</v>
      </c>
      <c r="L4" s="5"/>
      <c r="N4" s="4"/>
      <c r="O4" s="4" t="s">
        <v>4</v>
      </c>
      <c r="P4" s="4" t="s">
        <v>5</v>
      </c>
      <c r="R4" s="4"/>
      <c r="S4" s="4" t="s">
        <v>4</v>
      </c>
      <c r="T4" s="4" t="s">
        <v>5</v>
      </c>
      <c r="V4" s="4"/>
      <c r="W4" s="4" t="s">
        <v>4</v>
      </c>
      <c r="X4" s="4" t="s">
        <v>5</v>
      </c>
      <c r="Z4" s="4"/>
      <c r="AA4" s="4" t="s">
        <v>4</v>
      </c>
      <c r="AB4" s="4" t="s">
        <v>5</v>
      </c>
      <c r="AD4" s="4"/>
      <c r="AE4" s="4" t="s">
        <v>4</v>
      </c>
      <c r="AF4" s="4" t="s">
        <v>5</v>
      </c>
      <c r="AH4" s="4" t="s">
        <v>60</v>
      </c>
      <c r="AI4" s="4"/>
      <c r="AJ4" s="4"/>
      <c r="AL4" s="4" t="s">
        <v>59</v>
      </c>
      <c r="AM4" s="4"/>
      <c r="AN4" s="4"/>
    </row>
    <row r="5" spans="1:40" x14ac:dyDescent="0.3">
      <c r="A5" s="4" t="s">
        <v>7</v>
      </c>
      <c r="B5" s="4">
        <v>3</v>
      </c>
      <c r="C5" s="4">
        <v>2</v>
      </c>
      <c r="E5" s="4" t="s">
        <v>9</v>
      </c>
      <c r="F5" s="4">
        <v>2</v>
      </c>
      <c r="G5" s="4">
        <v>1</v>
      </c>
      <c r="I5" s="4" t="s">
        <v>8</v>
      </c>
      <c r="J5" s="4"/>
      <c r="K5" s="4"/>
      <c r="L5" s="5"/>
      <c r="N5" s="4" t="s">
        <v>16</v>
      </c>
      <c r="O5" s="4">
        <v>1</v>
      </c>
      <c r="P5" s="4">
        <v>1</v>
      </c>
      <c r="R5" s="4" t="s">
        <v>16</v>
      </c>
      <c r="S5" s="4">
        <v>2</v>
      </c>
      <c r="T5" s="4"/>
      <c r="V5" s="4" t="s">
        <v>16</v>
      </c>
      <c r="W5" s="4">
        <v>2</v>
      </c>
      <c r="X5" s="4"/>
      <c r="Z5" s="4" t="s">
        <v>16</v>
      </c>
      <c r="AA5" s="4">
        <v>2</v>
      </c>
      <c r="AB5" s="4"/>
      <c r="AD5" s="4" t="s">
        <v>16</v>
      </c>
      <c r="AE5" s="4">
        <v>2</v>
      </c>
      <c r="AF5" s="4"/>
      <c r="AH5" s="4"/>
      <c r="AI5" s="4"/>
      <c r="AJ5" s="4"/>
      <c r="AL5" s="4"/>
      <c r="AM5" s="4"/>
      <c r="AN5" s="4"/>
    </row>
    <row r="6" spans="1:40" ht="15" thickBot="1" x14ac:dyDescent="0.35">
      <c r="A6" s="4" t="s">
        <v>6</v>
      </c>
      <c r="B6" s="4"/>
      <c r="C6" s="4"/>
      <c r="E6" s="4" t="s">
        <v>10</v>
      </c>
      <c r="F6" s="4">
        <v>1</v>
      </c>
      <c r="G6" s="4">
        <v>1</v>
      </c>
      <c r="I6" s="4" t="s">
        <v>12</v>
      </c>
      <c r="J6" s="4">
        <v>3</v>
      </c>
      <c r="K6" s="4">
        <v>2</v>
      </c>
      <c r="L6" s="5"/>
      <c r="N6" s="4" t="s">
        <v>15</v>
      </c>
      <c r="O6" s="4">
        <v>2</v>
      </c>
      <c r="P6" s="4">
        <v>1</v>
      </c>
      <c r="Q6" s="9"/>
      <c r="R6" s="4" t="s">
        <v>15</v>
      </c>
      <c r="S6" s="4"/>
      <c r="T6" s="4">
        <v>3</v>
      </c>
      <c r="U6" s="9"/>
      <c r="V6" s="4" t="s">
        <v>15</v>
      </c>
      <c r="W6" s="4">
        <v>2</v>
      </c>
      <c r="X6" s="4">
        <v>1</v>
      </c>
      <c r="Y6" s="9"/>
      <c r="Z6" s="4" t="s">
        <v>15</v>
      </c>
      <c r="AA6">
        <v>2</v>
      </c>
      <c r="AB6" s="4">
        <v>1</v>
      </c>
      <c r="AC6" s="9"/>
      <c r="AD6" s="4" t="s">
        <v>15</v>
      </c>
      <c r="AE6">
        <v>1</v>
      </c>
      <c r="AF6">
        <v>2</v>
      </c>
      <c r="AH6" s="4"/>
      <c r="AI6" s="4"/>
      <c r="AJ6" s="4"/>
      <c r="AL6" s="4"/>
      <c r="AM6" s="4"/>
      <c r="AN6" s="4"/>
    </row>
    <row r="7" spans="1:40" ht="15" thickBot="1" x14ac:dyDescent="0.35">
      <c r="A7" s="6"/>
      <c r="B7" s="7"/>
      <c r="C7" s="7"/>
      <c r="D7" s="7"/>
      <c r="E7" s="7"/>
      <c r="F7" s="7"/>
      <c r="G7" s="7"/>
      <c r="H7" s="7"/>
      <c r="I7" s="7" t="s">
        <v>11</v>
      </c>
      <c r="J7" s="7" t="s">
        <v>48</v>
      </c>
      <c r="K7" s="7" t="s">
        <v>48</v>
      </c>
      <c r="L7" s="8"/>
      <c r="AH7" t="s">
        <v>22</v>
      </c>
      <c r="AJ7" t="s">
        <v>48</v>
      </c>
      <c r="AL7" s="3" t="s">
        <v>22</v>
      </c>
      <c r="AM7" t="s">
        <v>48</v>
      </c>
    </row>
    <row r="8" spans="1:40" x14ac:dyDescent="0.3">
      <c r="N8">
        <f>(O5+P6)/5</f>
        <v>0.4</v>
      </c>
      <c r="R8">
        <f>(S5+T6)/5</f>
        <v>1</v>
      </c>
      <c r="V8" s="12">
        <f>(W5+X6)/5</f>
        <v>0.6</v>
      </c>
      <c r="Z8" s="11">
        <f>(AA5+AB6)/5</f>
        <v>0.6</v>
      </c>
      <c r="AD8">
        <f>(AE5+AF6)/5</f>
        <v>0.8</v>
      </c>
    </row>
    <row r="9" spans="1:40" x14ac:dyDescent="0.3">
      <c r="B9">
        <f>B5/5</f>
        <v>0.6</v>
      </c>
      <c r="F9">
        <f>F5/5</f>
        <v>0.4</v>
      </c>
    </row>
    <row r="10" spans="1:40" x14ac:dyDescent="0.3">
      <c r="C10">
        <f>AVERAGE(B9,F9)</f>
        <v>0.5</v>
      </c>
    </row>
    <row r="12" spans="1:40" x14ac:dyDescent="0.3">
      <c r="A12" t="s">
        <v>32</v>
      </c>
    </row>
    <row r="13" spans="1:40" x14ac:dyDescent="0.3">
      <c r="A13" t="s">
        <v>30</v>
      </c>
    </row>
    <row r="14" spans="1:40" x14ac:dyDescent="0.3">
      <c r="A14" t="s">
        <v>31</v>
      </c>
    </row>
  </sheetData>
  <mergeCells count="2">
    <mergeCell ref="A2:L2"/>
    <mergeCell ref="N2:AF2"/>
  </mergeCells>
  <pageMargins left="0.7" right="0.7" top="0.75" bottom="0.75" header="0.3" footer="0.3"/>
  <pageSetup paperSize="9" orientation="portrait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599D-13BB-4485-A9DB-E6E87A6075D5}">
  <dimension ref="A1:AN14"/>
  <sheetViews>
    <sheetView workbookViewId="0">
      <selection activeCell="I8" sqref="I8"/>
    </sheetView>
  </sheetViews>
  <sheetFormatPr defaultRowHeight="14.4" x14ac:dyDescent="0.3"/>
  <cols>
    <col min="1" max="1" width="10.6640625" customWidth="1"/>
    <col min="3" max="3" width="14.77734375" customWidth="1"/>
    <col min="4" max="4" width="6.109375" customWidth="1"/>
    <col min="5" max="5" width="11.6640625" customWidth="1"/>
    <col min="9" max="9" width="11.44140625" customWidth="1"/>
    <col min="14" max="14" width="9.77734375" customWidth="1"/>
    <col min="15" max="15" width="12.44140625" customWidth="1"/>
    <col min="18" max="18" width="10.6640625" customWidth="1"/>
    <col min="22" max="22" width="10.6640625" customWidth="1"/>
    <col min="26" max="26" width="10.33203125" customWidth="1"/>
    <col min="30" max="30" width="10.5546875" customWidth="1"/>
    <col min="34" max="34" width="11.33203125" customWidth="1"/>
    <col min="38" max="38" width="11.44140625" customWidth="1"/>
  </cols>
  <sheetData>
    <row r="1" spans="1:40" ht="15" thickBot="1" x14ac:dyDescent="0.35"/>
    <row r="2" spans="1:40" x14ac:dyDescent="0.3">
      <c r="A2" s="14" t="s">
        <v>26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6"/>
      <c r="M2" s="3"/>
      <c r="N2" s="17" t="s">
        <v>27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9"/>
      <c r="AH2" s="4" t="s">
        <v>24</v>
      </c>
      <c r="AI2" s="4"/>
      <c r="AJ2" s="4"/>
      <c r="AL2" s="4" t="s">
        <v>25</v>
      </c>
      <c r="AM2" s="4"/>
      <c r="AN2" s="4"/>
    </row>
    <row r="3" spans="1:40" x14ac:dyDescent="0.3">
      <c r="A3" s="4" t="s">
        <v>44</v>
      </c>
      <c r="B3" s="4"/>
      <c r="C3" s="4"/>
      <c r="E3" s="4" t="s">
        <v>45</v>
      </c>
      <c r="F3" s="4"/>
      <c r="G3" s="4"/>
      <c r="I3" s="4" t="s">
        <v>13</v>
      </c>
      <c r="J3" s="4"/>
      <c r="K3" s="4"/>
      <c r="L3" s="5"/>
      <c r="N3" s="4" t="s">
        <v>14</v>
      </c>
      <c r="O3" s="4"/>
      <c r="P3" s="4"/>
      <c r="R3" s="4" t="s">
        <v>17</v>
      </c>
      <c r="S3" s="4"/>
      <c r="T3" s="4"/>
      <c r="V3" s="4" t="s">
        <v>18</v>
      </c>
      <c r="W3" s="4"/>
      <c r="X3" s="4"/>
      <c r="Z3" s="4" t="s">
        <v>19</v>
      </c>
      <c r="AA3" s="4"/>
      <c r="AB3" s="4"/>
      <c r="AD3" s="4" t="s">
        <v>20</v>
      </c>
      <c r="AE3" s="4"/>
      <c r="AF3" s="4"/>
      <c r="AH3" s="4" t="s">
        <v>21</v>
      </c>
      <c r="AI3" s="4"/>
      <c r="AJ3" s="4"/>
      <c r="AL3" s="4" t="s">
        <v>23</v>
      </c>
      <c r="AM3" s="4"/>
      <c r="AN3" s="4"/>
    </row>
    <row r="4" spans="1:40" x14ac:dyDescent="0.3">
      <c r="A4" s="4"/>
      <c r="B4" s="4" t="s">
        <v>4</v>
      </c>
      <c r="C4" s="4" t="s">
        <v>5</v>
      </c>
      <c r="E4" s="4"/>
      <c r="F4" s="4" t="s">
        <v>4</v>
      </c>
      <c r="G4" s="4" t="s">
        <v>5</v>
      </c>
      <c r="I4" s="4"/>
      <c r="J4" s="4" t="s">
        <v>4</v>
      </c>
      <c r="K4" s="4" t="s">
        <v>5</v>
      </c>
      <c r="L4" s="5"/>
      <c r="N4" s="4"/>
      <c r="O4" s="4" t="s">
        <v>4</v>
      </c>
      <c r="P4" s="4" t="s">
        <v>5</v>
      </c>
      <c r="R4" s="4"/>
      <c r="S4" s="4" t="s">
        <v>4</v>
      </c>
      <c r="T4" s="4" t="s">
        <v>5</v>
      </c>
      <c r="V4" s="4"/>
      <c r="W4" s="4" t="s">
        <v>4</v>
      </c>
      <c r="X4" s="4" t="s">
        <v>5</v>
      </c>
      <c r="Z4" s="4"/>
      <c r="AA4" s="4" t="s">
        <v>4</v>
      </c>
      <c r="AB4" s="4" t="s">
        <v>5</v>
      </c>
      <c r="AD4" s="4"/>
      <c r="AE4" s="4" t="s">
        <v>4</v>
      </c>
      <c r="AF4" s="4" t="s">
        <v>5</v>
      </c>
      <c r="AH4" s="4" t="s">
        <v>60</v>
      </c>
      <c r="AI4" s="4"/>
      <c r="AJ4" s="4"/>
      <c r="AL4" s="4" t="s">
        <v>59</v>
      </c>
      <c r="AM4" s="4"/>
      <c r="AN4" s="4"/>
    </row>
    <row r="5" spans="1:40" x14ac:dyDescent="0.3">
      <c r="A5" s="4" t="s">
        <v>7</v>
      </c>
      <c r="B5" s="4">
        <v>3</v>
      </c>
      <c r="C5" s="4">
        <v>2</v>
      </c>
      <c r="E5" s="4" t="s">
        <v>9</v>
      </c>
      <c r="F5" s="4">
        <v>2</v>
      </c>
      <c r="G5" s="4">
        <v>1</v>
      </c>
      <c r="I5" s="4" t="s">
        <v>8</v>
      </c>
      <c r="J5" s="4"/>
      <c r="K5" s="4"/>
      <c r="L5" s="5"/>
      <c r="N5" s="4" t="s">
        <v>16</v>
      </c>
      <c r="O5" s="4">
        <v>2</v>
      </c>
      <c r="P5" s="4"/>
      <c r="R5" s="4" t="s">
        <v>16</v>
      </c>
      <c r="S5" s="4">
        <v>1</v>
      </c>
      <c r="T5" s="4">
        <v>1</v>
      </c>
      <c r="V5" s="4" t="s">
        <v>16</v>
      </c>
      <c r="W5" s="4">
        <v>2</v>
      </c>
      <c r="X5" s="4"/>
      <c r="Z5" s="4" t="s">
        <v>16</v>
      </c>
      <c r="AA5" s="4">
        <v>2</v>
      </c>
      <c r="AB5" s="4"/>
      <c r="AD5" s="4" t="s">
        <v>16</v>
      </c>
      <c r="AE5" s="4">
        <v>2</v>
      </c>
      <c r="AF5" s="4"/>
      <c r="AH5" s="4"/>
      <c r="AI5" s="4"/>
      <c r="AJ5" s="4"/>
      <c r="AL5" s="4"/>
      <c r="AM5" s="4"/>
      <c r="AN5" s="4"/>
    </row>
    <row r="6" spans="1:40" ht="15" thickBot="1" x14ac:dyDescent="0.35">
      <c r="A6" s="4" t="s">
        <v>6</v>
      </c>
      <c r="B6" s="4"/>
      <c r="C6" s="4"/>
      <c r="E6" s="4" t="s">
        <v>10</v>
      </c>
      <c r="F6" s="4">
        <v>2</v>
      </c>
      <c r="G6" s="4"/>
      <c r="I6" s="4" t="s">
        <v>12</v>
      </c>
      <c r="J6" s="4">
        <v>4</v>
      </c>
      <c r="K6" s="4">
        <v>1</v>
      </c>
      <c r="L6" s="5"/>
      <c r="N6" s="4" t="s">
        <v>15</v>
      </c>
      <c r="O6" s="4">
        <v>2</v>
      </c>
      <c r="P6" s="4">
        <v>1</v>
      </c>
      <c r="Q6" s="9"/>
      <c r="R6" s="4" t="s">
        <v>15</v>
      </c>
      <c r="S6" s="4">
        <v>3</v>
      </c>
      <c r="T6" s="4"/>
      <c r="U6" s="9"/>
      <c r="V6" s="4" t="s">
        <v>15</v>
      </c>
      <c r="W6" s="4">
        <v>2</v>
      </c>
      <c r="X6" s="4">
        <v>1</v>
      </c>
      <c r="Y6" s="9"/>
      <c r="Z6" s="4" t="s">
        <v>15</v>
      </c>
      <c r="AA6">
        <v>2</v>
      </c>
      <c r="AB6" s="4">
        <v>1</v>
      </c>
      <c r="AC6" s="9"/>
      <c r="AD6" s="4" t="s">
        <v>15</v>
      </c>
      <c r="AE6">
        <v>3</v>
      </c>
      <c r="AF6">
        <v>1</v>
      </c>
      <c r="AH6" s="4"/>
      <c r="AI6" s="4"/>
      <c r="AJ6" s="4"/>
      <c r="AL6" s="4"/>
      <c r="AM6" s="4"/>
      <c r="AN6" s="4"/>
    </row>
    <row r="7" spans="1:40" ht="15" thickBot="1" x14ac:dyDescent="0.35">
      <c r="A7" s="6"/>
      <c r="B7" s="7"/>
      <c r="C7" s="7"/>
      <c r="D7" s="7"/>
      <c r="E7" s="7"/>
      <c r="F7" s="7"/>
      <c r="G7" s="7"/>
      <c r="H7" s="7"/>
      <c r="I7" s="7" t="s">
        <v>11</v>
      </c>
      <c r="J7" s="7" t="s">
        <v>49</v>
      </c>
      <c r="K7" s="7"/>
      <c r="L7" s="8"/>
      <c r="AH7" t="s">
        <v>22</v>
      </c>
      <c r="AJ7" t="s">
        <v>48</v>
      </c>
      <c r="AL7" s="3" t="s">
        <v>22</v>
      </c>
      <c r="AM7" t="s">
        <v>48</v>
      </c>
    </row>
    <row r="8" spans="1:40" x14ac:dyDescent="0.3">
      <c r="N8">
        <f>(O5+P6)/5</f>
        <v>0.6</v>
      </c>
      <c r="R8">
        <f>(S5+T6)/5</f>
        <v>0.2</v>
      </c>
      <c r="V8" s="12">
        <f>(W5+X6)/5</f>
        <v>0.6</v>
      </c>
      <c r="Z8" s="11">
        <f>(AA5+AB6)/5</f>
        <v>0.6</v>
      </c>
      <c r="AD8">
        <f>(AE5+AF6)/5</f>
        <v>0.6</v>
      </c>
    </row>
    <row r="9" spans="1:40" x14ac:dyDescent="0.3">
      <c r="B9">
        <f>B5/5</f>
        <v>0.6</v>
      </c>
      <c r="F9">
        <f>F5/5</f>
        <v>0.4</v>
      </c>
    </row>
    <row r="10" spans="1:40" x14ac:dyDescent="0.3">
      <c r="C10">
        <f>AVERAGE(B9,F9)</f>
        <v>0.5</v>
      </c>
    </row>
    <row r="12" spans="1:40" x14ac:dyDescent="0.3">
      <c r="A12" t="s">
        <v>32</v>
      </c>
    </row>
    <row r="13" spans="1:40" x14ac:dyDescent="0.3">
      <c r="A13" t="s">
        <v>30</v>
      </c>
    </row>
    <row r="14" spans="1:40" x14ac:dyDescent="0.3">
      <c r="A14" t="s">
        <v>31</v>
      </c>
    </row>
  </sheetData>
  <mergeCells count="2">
    <mergeCell ref="A2:L2"/>
    <mergeCell ref="N2:AF2"/>
  </mergeCells>
  <pageMargins left="0.7" right="0.7" top="0.75" bottom="0.75" header="0.3" footer="0.3"/>
  <pageSetup paperSize="9" orientation="portrait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F6754F803CAD4AA46C9EA229AA19F3" ma:contentTypeVersion="11" ma:contentTypeDescription="Create a new document." ma:contentTypeScope="" ma:versionID="ff9f2323f1a7984732127f409e1be712">
  <xsd:schema xmlns:xsd="http://www.w3.org/2001/XMLSchema" xmlns:xs="http://www.w3.org/2001/XMLSchema" xmlns:p="http://schemas.microsoft.com/office/2006/metadata/properties" xmlns:ns3="a83becbb-b631-46d1-aba4-4d06cce3def3" xmlns:ns4="24a23eef-be8e-43a4-bc1d-a62cf8628de5" targetNamespace="http://schemas.microsoft.com/office/2006/metadata/properties" ma:root="true" ma:fieldsID="c05ae32c8962bcc0341c7d21f17c711e" ns3:_="" ns4:_="">
    <xsd:import namespace="a83becbb-b631-46d1-aba4-4d06cce3def3"/>
    <xsd:import namespace="24a23eef-be8e-43a4-bc1d-a62cf8628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3becbb-b631-46d1-aba4-4d06cce3de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23eef-be8e-43a4-bc1d-a62cf8628de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FE0576-04BC-4A04-BE76-A1D5BCAA77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3becbb-b631-46d1-aba4-4d06cce3def3"/>
    <ds:schemaRef ds:uri="24a23eef-be8e-43a4-bc1d-a62cf8628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9AA80E-68C5-482A-98B9-F9EF9F0633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5F6CF1-6E9F-464B-A4DE-E3B5CAF06776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terms/"/>
    <ds:schemaRef ds:uri="a83becbb-b631-46d1-aba4-4d06cce3def3"/>
    <ds:schemaRef ds:uri="http://schemas.openxmlformats.org/package/2006/metadata/core-properties"/>
    <ds:schemaRef ds:uri="24a23eef-be8e-43a4-bc1d-a62cf8628de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HP1</vt:lpstr>
      <vt:lpstr>HP2-1</vt:lpstr>
      <vt:lpstr>HP2-2</vt:lpstr>
      <vt:lpstr>HP3-1</vt:lpstr>
      <vt:lpstr>HP3-2</vt:lpstr>
      <vt:lpstr>HP4</vt:lpstr>
      <vt:lpstr>HP5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Andrei</dc:creator>
  <cp:lastModifiedBy>Alexandra Andrei</cp:lastModifiedBy>
  <dcterms:created xsi:type="dcterms:W3CDTF">2022-10-22T08:58:31Z</dcterms:created>
  <dcterms:modified xsi:type="dcterms:W3CDTF">2022-10-25T20:42:49Z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0x01010012F6754F803CAD4AA46C9EA229AA19F3</vt:lpwstr>
  </property>
</Properties>
</file>