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7"/>
  <workbookPr/>
  <mc:AlternateContent xmlns:mc="http://schemas.openxmlformats.org/markup-compatibility/2006">
    <mc:Choice Requires="x15">
      <x15ac:absPath xmlns:x15ac="http://schemas.microsoft.com/office/spreadsheetml/2010/11/ac" url="C:\Users\night\Downloads\"/>
    </mc:Choice>
  </mc:AlternateContent>
  <xr:revisionPtr revIDLastSave="0" documentId="13_ncr:1_{CB40CF20-DABB-4FB2-AAC0-2A69B559C3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  <sheet name="Iteration1" sheetId="2" r:id="rId2"/>
    <sheet name="Iteration2" sheetId="3" r:id="rId3"/>
    <sheet name="Iteration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5" l="1"/>
  <c r="C34" i="5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B34" i="5"/>
  <c r="E33" i="5"/>
  <c r="F33" i="5" s="1"/>
  <c r="E32" i="5"/>
  <c r="F32" i="5" s="1"/>
  <c r="E31" i="5"/>
  <c r="F31" i="5" s="1"/>
  <c r="E30" i="5"/>
  <c r="F30" i="5" s="1"/>
  <c r="E29" i="5"/>
  <c r="F29" i="5" s="1"/>
  <c r="E2" i="5"/>
  <c r="E34" i="5" s="1"/>
  <c r="E3" i="5"/>
  <c r="F3" i="5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F2" i="5" l="1"/>
  <c r="F34" i="5" s="1"/>
  <c r="D17" i="3"/>
  <c r="C17" i="3"/>
  <c r="B17" i="3"/>
  <c r="E16" i="3"/>
  <c r="F16" i="3" s="1"/>
  <c r="D7" i="4"/>
  <c r="C7" i="4"/>
  <c r="B7" i="4"/>
  <c r="E6" i="3"/>
  <c r="F6" i="3" s="1"/>
  <c r="E3" i="3"/>
  <c r="F3" i="3" s="1"/>
  <c r="E11" i="3"/>
  <c r="F11" i="3" s="1"/>
  <c r="E2" i="3"/>
  <c r="F2" i="3" s="1"/>
  <c r="E4" i="3"/>
  <c r="F4" i="3" s="1"/>
  <c r="E12" i="3"/>
  <c r="F12" i="3" s="1"/>
  <c r="E6" i="4"/>
  <c r="F6" i="4" s="1"/>
  <c r="E5" i="4"/>
  <c r="F5" i="4" s="1"/>
  <c r="E2" i="4"/>
  <c r="F2" i="4" s="1"/>
  <c r="E4" i="4"/>
  <c r="F4" i="4" s="1"/>
  <c r="E3" i="4"/>
  <c r="F3" i="4" s="1"/>
  <c r="E9" i="3"/>
  <c r="F9" i="3" s="1"/>
  <c r="E6" i="2"/>
  <c r="F6" i="2" s="1"/>
  <c r="E11" i="2"/>
  <c r="F11" i="2" s="1"/>
  <c r="E9" i="2"/>
  <c r="F9" i="2" s="1"/>
  <c r="E5" i="2"/>
  <c r="F5" i="2" s="1"/>
  <c r="E12" i="2"/>
  <c r="F12" i="2" s="1"/>
  <c r="E8" i="2"/>
  <c r="F8" i="2" s="1"/>
  <c r="E2" i="2"/>
  <c r="F2" i="2" s="1"/>
  <c r="E7" i="2"/>
  <c r="F7" i="2" s="1"/>
  <c r="E3" i="2"/>
  <c r="F3" i="2" s="1"/>
  <c r="E4" i="2"/>
  <c r="F4" i="2" s="1"/>
  <c r="D14" i="2"/>
  <c r="C14" i="2"/>
  <c r="B14" i="2"/>
  <c r="E13" i="3"/>
  <c r="F13" i="3" s="1"/>
  <c r="E14" i="3"/>
  <c r="F14" i="3" s="1"/>
  <c r="E8" i="3"/>
  <c r="F8" i="3" s="1"/>
  <c r="E15" i="3"/>
  <c r="F15" i="3" s="1"/>
  <c r="E7" i="3"/>
  <c r="F7" i="3" s="1"/>
  <c r="E5" i="3"/>
  <c r="F5" i="3" s="1"/>
  <c r="E10" i="3"/>
  <c r="F10" i="3" s="1"/>
  <c r="E13" i="2"/>
  <c r="F13" i="2" s="1"/>
  <c r="E10" i="2"/>
  <c r="F10" i="2" s="1"/>
  <c r="F17" i="3" l="1"/>
  <c r="E17" i="3"/>
  <c r="E7" i="4"/>
  <c r="F7" i="4"/>
  <c r="F14" i="2"/>
  <c r="E14" i="2"/>
</calcChain>
</file>

<file path=xl/sharedStrings.xml><?xml version="1.0" encoding="utf-8"?>
<sst xmlns="http://schemas.openxmlformats.org/spreadsheetml/2006/main" count="160" uniqueCount="43">
  <si>
    <t>Requirement</t>
  </si>
  <si>
    <t>Cost</t>
  </si>
  <si>
    <t>Importance (0.7)</t>
  </si>
  <si>
    <t>Penalty (0.3)</t>
  </si>
  <si>
    <t>IP</t>
  </si>
  <si>
    <t>IP/Cost</t>
  </si>
  <si>
    <t>Iteration</t>
  </si>
  <si>
    <t>R18</t>
  </si>
  <si>
    <t>I1</t>
  </si>
  <si>
    <t>R8</t>
  </si>
  <si>
    <t>R19</t>
  </si>
  <si>
    <t>R28</t>
  </si>
  <si>
    <t>R1</t>
  </si>
  <si>
    <t>R2</t>
  </si>
  <si>
    <t>R3</t>
  </si>
  <si>
    <t>R27</t>
  </si>
  <si>
    <t>R6</t>
  </si>
  <si>
    <t>R23</t>
  </si>
  <si>
    <t>R5</t>
  </si>
  <si>
    <t>R13</t>
  </si>
  <si>
    <t>R29</t>
  </si>
  <si>
    <t>I2</t>
  </si>
  <si>
    <t>R16</t>
  </si>
  <si>
    <t>R25</t>
  </si>
  <si>
    <t>R7</t>
  </si>
  <si>
    <t>R20</t>
  </si>
  <si>
    <t>R9</t>
  </si>
  <si>
    <t>R11</t>
  </si>
  <si>
    <t>R22</t>
  </si>
  <si>
    <t>R4</t>
  </si>
  <si>
    <t>R32</t>
  </si>
  <si>
    <t>R24</t>
  </si>
  <si>
    <t>R14</t>
  </si>
  <si>
    <t>R12</t>
  </si>
  <si>
    <t>R10</t>
  </si>
  <si>
    <t>R15</t>
  </si>
  <si>
    <t>R26</t>
  </si>
  <si>
    <t>I3</t>
  </si>
  <si>
    <t>R31</t>
  </si>
  <si>
    <t>R30</t>
  </si>
  <si>
    <t>R21</t>
  </si>
  <si>
    <t>R17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</si>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</sst>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54">
    <xf numFmtId="0" fontId="0" fillId="0" borderId="0" xfId="0"/>
    <xf numFmtId="43" fontId="0" fillId="0" borderId="0" xfId="0" applyNumberFormat="1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43" fontId="0" fillId="0" borderId="1" xfId="0" applyNumberFormat="1" applyBorder="1"/>
    <xf numFmtId="0" fontId="0" fillId="0" borderId="2" xfId="0" applyBorder="1"/>
    <xf numFmtId="0" fontId="0" fillId="0" borderId="3" xfId="0" applyBorder="1"/>
    <xf numFmtId="43" fontId="0" fillId="0" borderId="3" xfId="0" applyNumberForma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43" fontId="0" fillId="0" borderId="8" xfId="0" applyNumberFormat="1" applyBorder="1"/>
    <xf numFmtId="0" fontId="0" fillId="0" borderId="9" xfId="0" applyBorder="1"/>
    <xf numFmtId="0" fontId="2" fillId="0" borderId="1" xfId="0" applyFont="1" applyBorder="1"/>
    <xf numFmtId="0" fontId="1" fillId="0" borderId="1" xfId="0" applyFont="1" applyBorder="1"/>
    <xf numFmtId="0" fontId="4" fillId="4" borderId="1" xfId="0" applyFont="1" applyFill="1" applyBorder="1"/>
    <xf numFmtId="43" fontId="4" fillId="4" borderId="1" xfId="0" applyNumberFormat="1" applyFont="1" applyFill="1" applyBorder="1"/>
    <xf numFmtId="0" fontId="0" fillId="5" borderId="5" xfId="0" applyFill="1" applyBorder="1"/>
    <xf numFmtId="0" fontId="0" fillId="5" borderId="1" xfId="0" applyFill="1" applyBorder="1"/>
    <xf numFmtId="43" fontId="0" fillId="5" borderId="1" xfId="0" applyNumberFormat="1" applyFill="1" applyBorder="1"/>
    <xf numFmtId="0" fontId="0" fillId="5" borderId="6" xfId="0" applyFill="1" applyBorder="1"/>
    <xf numFmtId="0" fontId="0" fillId="6" borderId="5" xfId="0" applyFill="1" applyBorder="1"/>
    <xf numFmtId="0" fontId="0" fillId="6" borderId="1" xfId="0" applyFill="1" applyBorder="1"/>
    <xf numFmtId="43" fontId="0" fillId="6" borderId="1" xfId="0" applyNumberFormat="1" applyFill="1" applyBorder="1"/>
    <xf numFmtId="0" fontId="0" fillId="6" borderId="6" xfId="0" applyFill="1" applyBorder="1"/>
    <xf numFmtId="0" fontId="0" fillId="7" borderId="1" xfId="0" applyFill="1" applyBorder="1"/>
    <xf numFmtId="43" fontId="0" fillId="7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43" fontId="0" fillId="8" borderId="1" xfId="0" applyNumberFormat="1" applyFill="1" applyBorder="1"/>
    <xf numFmtId="0" fontId="0" fillId="7" borderId="1" xfId="0" applyFill="1" applyBorder="1" applyAlignment="1">
      <alignment horizontal="right" vertical="top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43" fontId="0" fillId="8" borderId="8" xfId="0" applyNumberFormat="1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43" fontId="0" fillId="8" borderId="13" xfId="0" applyNumberFormat="1" applyFill="1" applyBorder="1"/>
    <xf numFmtId="0" fontId="0" fillId="8" borderId="14" xfId="0" applyFill="1" applyBorder="1"/>
    <xf numFmtId="0" fontId="0" fillId="9" borderId="1" xfId="0" applyFill="1" applyBorder="1"/>
    <xf numFmtId="43" fontId="0" fillId="9" borderId="1" xfId="0" applyNumberFormat="1" applyFill="1" applyBorder="1"/>
    <xf numFmtId="0" fontId="3" fillId="9" borderId="1" xfId="0" applyFont="1" applyFill="1" applyBorder="1"/>
    <xf numFmtId="0" fontId="0" fillId="10" borderId="1" xfId="0" applyFill="1" applyBorder="1"/>
    <xf numFmtId="43" fontId="0" fillId="10" borderId="1" xfId="0" applyNumberFormat="1" applyFill="1" applyBorder="1"/>
    <xf numFmtId="0" fontId="5" fillId="10" borderId="1" xfId="0" applyFont="1" applyFill="1" applyBorder="1"/>
    <xf numFmtId="0" fontId="5" fillId="9" borderId="1" xfId="0" applyFont="1" applyFill="1" applyBorder="1"/>
  </cellXfs>
  <cellStyles count="1">
    <cellStyle name="Normal" xfId="0" builtinId="0"/>
  </cellStyles>
  <dxfs count="30">
    <dxf>
      <fill>
        <patternFill patternType="none">
          <fgColor indexed="64"/>
          <bgColor rgb="FF00B0F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5" formatCode="_(* #,##0.00_);_(* \(#,##0.00\);_(* &quot;-&quot;??_);_(@_)"/>
      <fill>
        <patternFill patternType="none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5" formatCode="_(* #,##0.00_);_(* \(#,##0.00\);_(* &quot;-&quot;??_);_(@_)"/>
      <fill>
        <patternFill patternType="none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5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5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rgb="FFFFFF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5" formatCode="_(* #,##0.00_);_(* \(#,##0.00\);_(* &quot;-&quot;??_);_(@_)"/>
      <fill>
        <patternFill patternType="none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G13" totalsRowShown="0" headerRowDxfId="29" dataDxfId="28" headerRowBorderDxfId="26" tableBorderDxfId="27" totalsRowBorderDxfId="25">
  <autoFilter ref="A1:G13" xr:uid="{00000000-0009-0000-0100-000002000000}">
    <filterColumn colId="5">
      <filters>
        <filter val="18.00"/>
        <filter val="20.00"/>
        <filter val="22.33"/>
        <filter val="25.00"/>
        <filter val="28.50"/>
        <filter val="33.50"/>
        <filter val="35.00"/>
        <filter val="53.00"/>
        <filter val="67.00"/>
      </filters>
    </filterColumn>
  </autoFilter>
  <sortState xmlns:xlrd2="http://schemas.microsoft.com/office/spreadsheetml/2017/richdata2" ref="A2:G13">
    <sortCondition descending="1" ref="F1:F13"/>
  </sortState>
  <tableColumns count="7">
    <tableColumn id="1" xr3:uid="{00000000-0010-0000-0000-000001000000}" name="Requirement" dataDxfId="24"/>
    <tableColumn id="2" xr3:uid="{00000000-0010-0000-0000-000002000000}" name="Cost" dataDxfId="23"/>
    <tableColumn id="3" xr3:uid="{00000000-0010-0000-0000-000003000000}" name="Importance (0.7)" dataDxfId="22"/>
    <tableColumn id="4" xr3:uid="{00000000-0010-0000-0000-000004000000}" name="Penalty (0.3)" dataDxfId="21"/>
    <tableColumn id="5" xr3:uid="{00000000-0010-0000-0000-000005000000}" name="IP" dataDxfId="20">
      <calculatedColumnFormula>SUM(C2*0.7,D2*0.3)</calculatedColumnFormula>
    </tableColumn>
    <tableColumn id="6" xr3:uid="{00000000-0010-0000-0000-000006000000}" name="IP/Cost" dataDxfId="19">
      <calculatedColumnFormula>E2/B2</calculatedColumnFormula>
    </tableColumn>
    <tableColumn id="7" xr3:uid="{00000000-0010-0000-0000-000007000000}" name="Iteration" dataDxfId="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6" displayName="Table16" ref="A1:G16" totalsRowShown="0" headerRowDxfId="17" dataDxfId="16">
  <autoFilter ref="A1:G16" xr:uid="{00000000-0009-0000-0100-000005000000}"/>
  <sortState xmlns:xlrd2="http://schemas.microsoft.com/office/spreadsheetml/2017/richdata2" ref="A2:G16">
    <sortCondition descending="1" ref="F1:F16"/>
  </sortState>
  <tableColumns count="7">
    <tableColumn id="1" xr3:uid="{00000000-0010-0000-0100-000001000000}" name="Requirement" dataDxfId="15"/>
    <tableColumn id="2" xr3:uid="{00000000-0010-0000-0100-000002000000}" name="Cost" dataDxfId="14"/>
    <tableColumn id="3" xr3:uid="{00000000-0010-0000-0100-000003000000}" name="Importance (0.7)" dataDxfId="13"/>
    <tableColumn id="4" xr3:uid="{00000000-0010-0000-0100-000004000000}" name="Penalty (0.3)" dataDxfId="12"/>
    <tableColumn id="5" xr3:uid="{00000000-0010-0000-0100-000005000000}" name="IP" dataDxfId="11"/>
    <tableColumn id="6" xr3:uid="{00000000-0010-0000-0100-000006000000}" name="IP/Cost" dataDxfId="10"/>
    <tableColumn id="7" xr3:uid="{00000000-0010-0000-0100-000007000000}" name="Iteration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64" displayName="Table164" ref="A1:G6" totalsRowShown="0" headerRowDxfId="8" dataDxfId="7">
  <autoFilter ref="A1:G6" xr:uid="{00000000-0009-0000-0100-000003000000}"/>
  <sortState xmlns:xlrd2="http://schemas.microsoft.com/office/spreadsheetml/2017/richdata2" ref="A2:G6">
    <sortCondition descending="1" ref="F1:F6"/>
  </sortState>
  <tableColumns count="7">
    <tableColumn id="1" xr3:uid="{00000000-0010-0000-0200-000001000000}" name="Requirement" dataDxfId="6"/>
    <tableColumn id="2" xr3:uid="{00000000-0010-0000-0200-000002000000}" name="Cost" dataDxfId="5"/>
    <tableColumn id="3" xr3:uid="{00000000-0010-0000-0200-000003000000}" name="Importance (0.7)" dataDxfId="4"/>
    <tableColumn id="4" xr3:uid="{00000000-0010-0000-0200-000004000000}" name="Penalty (0.3)" dataDxfId="3"/>
    <tableColumn id="5" xr3:uid="{00000000-0010-0000-0200-000005000000}" name="IP" dataDxfId="2"/>
    <tableColumn id="6" xr3:uid="{00000000-0010-0000-0200-000006000000}" name="IP/Cost" dataDxfId="1"/>
    <tableColumn id="7" xr3:uid="{00000000-0010-0000-0200-000007000000}" name="Iterati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A29" sqref="A29:G33"/>
    </sheetView>
  </sheetViews>
  <sheetFormatPr defaultRowHeight="15"/>
  <cols>
    <col min="1" max="1" width="16" customWidth="1"/>
    <col min="2" max="2" width="20.28515625" customWidth="1"/>
    <col min="3" max="3" width="13" customWidth="1"/>
    <col min="4" max="4" width="12.28515625" customWidth="1"/>
    <col min="5" max="5" width="21.28515625" customWidth="1"/>
    <col min="6" max="6" width="19" customWidth="1"/>
    <col min="7" max="7" width="20.85546875" customWidth="1"/>
  </cols>
  <sheetData>
    <row r="1" spans="1: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9" t="s">
        <v>6</v>
      </c>
    </row>
    <row r="2" spans="1:7">
      <c r="A2" s="22" t="s">
        <v>7</v>
      </c>
      <c r="B2" s="22">
        <v>0.02</v>
      </c>
      <c r="C2" s="22">
        <v>0.9</v>
      </c>
      <c r="D2" s="22">
        <v>0.6</v>
      </c>
      <c r="E2" s="22">
        <f t="shared" ref="E2:E33" si="0">SUM(C2*0.7,D2*0.3)</f>
        <v>0.81</v>
      </c>
      <c r="F2" s="23">
        <f t="shared" ref="F2:F33" si="1">E2/B2</f>
        <v>40.5</v>
      </c>
      <c r="G2" s="22" t="s">
        <v>8</v>
      </c>
    </row>
    <row r="3" spans="1:7">
      <c r="A3" s="26" t="s">
        <v>9</v>
      </c>
      <c r="B3" s="26">
        <v>2.5000000000000001E-2</v>
      </c>
      <c r="C3" s="26">
        <v>0.9</v>
      </c>
      <c r="D3" s="26">
        <v>0.7</v>
      </c>
      <c r="E3" s="26">
        <f t="shared" si="0"/>
        <v>0.84</v>
      </c>
      <c r="F3" s="27">
        <f t="shared" si="1"/>
        <v>33.599999999999994</v>
      </c>
      <c r="G3" s="26" t="s">
        <v>8</v>
      </c>
    </row>
    <row r="4" spans="1:7">
      <c r="A4" s="22" t="s">
        <v>10</v>
      </c>
      <c r="B4" s="22">
        <v>2.5000000000000001E-2</v>
      </c>
      <c r="C4" s="22">
        <v>0.9</v>
      </c>
      <c r="D4" s="22">
        <v>0.6</v>
      </c>
      <c r="E4" s="22">
        <f t="shared" si="0"/>
        <v>0.81</v>
      </c>
      <c r="F4" s="23">
        <f t="shared" si="1"/>
        <v>32.4</v>
      </c>
      <c r="G4" s="22" t="s">
        <v>8</v>
      </c>
    </row>
    <row r="5" spans="1:7">
      <c r="A5" s="26" t="s">
        <v>11</v>
      </c>
      <c r="B5" s="26">
        <v>0.03</v>
      </c>
      <c r="C5" s="26">
        <v>1</v>
      </c>
      <c r="D5" s="26">
        <v>0.9</v>
      </c>
      <c r="E5" s="26">
        <f t="shared" si="0"/>
        <v>0.97</v>
      </c>
      <c r="F5" s="27">
        <f t="shared" si="1"/>
        <v>32.333333333333336</v>
      </c>
      <c r="G5" s="26" t="s">
        <v>8</v>
      </c>
    </row>
    <row r="6" spans="1:7">
      <c r="A6" s="22" t="s">
        <v>12</v>
      </c>
      <c r="B6" s="22">
        <v>0.03</v>
      </c>
      <c r="C6" s="22">
        <v>0.95</v>
      </c>
      <c r="D6" s="22">
        <v>0.8</v>
      </c>
      <c r="E6" s="22">
        <f t="shared" si="0"/>
        <v>0.90499999999999992</v>
      </c>
      <c r="F6" s="23">
        <f t="shared" si="1"/>
        <v>30.166666666666664</v>
      </c>
      <c r="G6" s="22" t="s">
        <v>8</v>
      </c>
    </row>
    <row r="7" spans="1:7">
      <c r="A7" s="26" t="s">
        <v>13</v>
      </c>
      <c r="B7" s="26">
        <v>2.5000000000000001E-2</v>
      </c>
      <c r="C7" s="26">
        <v>0.8</v>
      </c>
      <c r="D7" s="26">
        <v>0.6</v>
      </c>
      <c r="E7" s="26">
        <f t="shared" si="0"/>
        <v>0.74</v>
      </c>
      <c r="F7" s="27">
        <f t="shared" si="1"/>
        <v>29.599999999999998</v>
      </c>
      <c r="G7" s="26" t="s">
        <v>8</v>
      </c>
    </row>
    <row r="8" spans="1:7">
      <c r="A8" s="22" t="s">
        <v>14</v>
      </c>
      <c r="B8" s="22">
        <v>2.5000000000000001E-2</v>
      </c>
      <c r="C8" s="22">
        <v>0.8</v>
      </c>
      <c r="D8" s="22">
        <v>0.5</v>
      </c>
      <c r="E8" s="22">
        <f t="shared" si="0"/>
        <v>0.71</v>
      </c>
      <c r="F8" s="23">
        <f t="shared" si="1"/>
        <v>28.4</v>
      </c>
      <c r="G8" s="22" t="s">
        <v>8</v>
      </c>
    </row>
    <row r="9" spans="1:7">
      <c r="A9" s="26" t="s">
        <v>15</v>
      </c>
      <c r="B9" s="26">
        <v>3.5000000000000003E-2</v>
      </c>
      <c r="C9" s="26">
        <v>1</v>
      </c>
      <c r="D9" s="26">
        <v>0.9</v>
      </c>
      <c r="E9" s="26">
        <f t="shared" si="0"/>
        <v>0.97</v>
      </c>
      <c r="F9" s="27">
        <f t="shared" si="1"/>
        <v>27.714285714285712</v>
      </c>
      <c r="G9" s="26" t="s">
        <v>8</v>
      </c>
    </row>
    <row r="10" spans="1:7">
      <c r="A10" s="22" t="s">
        <v>16</v>
      </c>
      <c r="B10" s="22">
        <v>0.03</v>
      </c>
      <c r="C10" s="22">
        <v>0.9</v>
      </c>
      <c r="D10" s="22">
        <v>0.6</v>
      </c>
      <c r="E10" s="22">
        <f t="shared" si="0"/>
        <v>0.81</v>
      </c>
      <c r="F10" s="23">
        <f t="shared" si="1"/>
        <v>27.000000000000004</v>
      </c>
      <c r="G10" s="22" t="s">
        <v>8</v>
      </c>
    </row>
    <row r="11" spans="1:7">
      <c r="A11" s="26" t="s">
        <v>17</v>
      </c>
      <c r="B11" s="26">
        <v>3.5000000000000003E-2</v>
      </c>
      <c r="C11" s="26">
        <v>0.95</v>
      </c>
      <c r="D11" s="26">
        <v>0.8</v>
      </c>
      <c r="E11" s="26">
        <f t="shared" si="0"/>
        <v>0.90499999999999992</v>
      </c>
      <c r="F11" s="27">
        <f t="shared" si="1"/>
        <v>25.857142857142851</v>
      </c>
      <c r="G11" s="26" t="s">
        <v>8</v>
      </c>
    </row>
    <row r="12" spans="1:7">
      <c r="A12" s="22" t="s">
        <v>18</v>
      </c>
      <c r="B12" s="22">
        <v>0.03</v>
      </c>
      <c r="C12" s="22">
        <v>0.85</v>
      </c>
      <c r="D12" s="22">
        <v>0.5</v>
      </c>
      <c r="E12" s="22">
        <f t="shared" si="0"/>
        <v>0.745</v>
      </c>
      <c r="F12" s="23">
        <f t="shared" si="1"/>
        <v>24.833333333333336</v>
      </c>
      <c r="G12" s="22" t="s">
        <v>8</v>
      </c>
    </row>
    <row r="13" spans="1:7">
      <c r="A13" s="26" t="s">
        <v>19</v>
      </c>
      <c r="B13" s="26">
        <v>0.04</v>
      </c>
      <c r="C13" s="26">
        <v>0.95</v>
      </c>
      <c r="D13" s="26">
        <v>0.8</v>
      </c>
      <c r="E13" s="26">
        <f t="shared" si="0"/>
        <v>0.90499999999999992</v>
      </c>
      <c r="F13" s="27">
        <f t="shared" si="1"/>
        <v>22.624999999999996</v>
      </c>
      <c r="G13" s="26" t="s">
        <v>8</v>
      </c>
    </row>
    <row r="14" spans="1:7">
      <c r="A14" s="31" t="s">
        <v>20</v>
      </c>
      <c r="B14" s="31">
        <v>0.03</v>
      </c>
      <c r="C14" s="31">
        <v>0.55000000000000004</v>
      </c>
      <c r="D14" s="31">
        <v>0.9</v>
      </c>
      <c r="E14" s="31">
        <f t="shared" si="0"/>
        <v>0.65500000000000003</v>
      </c>
      <c r="F14" s="33">
        <f t="shared" si="1"/>
        <v>21.833333333333336</v>
      </c>
      <c r="G14" s="31" t="s">
        <v>21</v>
      </c>
    </row>
    <row r="15" spans="1:7">
      <c r="A15" s="29" t="s">
        <v>22</v>
      </c>
      <c r="B15" s="29">
        <v>1.4999999999999999E-2</v>
      </c>
      <c r="C15" s="29">
        <v>0.35</v>
      </c>
      <c r="D15" s="29">
        <v>0.2</v>
      </c>
      <c r="E15" s="29">
        <f t="shared" si="0"/>
        <v>0.30499999999999994</v>
      </c>
      <c r="F15" s="30">
        <f t="shared" si="1"/>
        <v>20.333333333333329</v>
      </c>
      <c r="G15" s="29" t="s">
        <v>21</v>
      </c>
    </row>
    <row r="16" spans="1:7">
      <c r="A16" s="31" t="s">
        <v>23</v>
      </c>
      <c r="B16" s="31">
        <v>0.01</v>
      </c>
      <c r="C16" s="31">
        <v>0.2</v>
      </c>
      <c r="D16" s="31">
        <v>0.2</v>
      </c>
      <c r="E16" s="31">
        <f t="shared" si="0"/>
        <v>0.19999999999999998</v>
      </c>
      <c r="F16" s="33">
        <f t="shared" si="1"/>
        <v>19.999999999999996</v>
      </c>
      <c r="G16" s="31" t="s">
        <v>21</v>
      </c>
    </row>
    <row r="17" spans="1:7">
      <c r="A17" s="31" t="s">
        <v>24</v>
      </c>
      <c r="B17" s="31">
        <v>0.03</v>
      </c>
      <c r="C17" s="31">
        <v>0.55000000000000004</v>
      </c>
      <c r="D17" s="32">
        <v>0.6</v>
      </c>
      <c r="E17" s="31">
        <f t="shared" si="0"/>
        <v>0.56499999999999995</v>
      </c>
      <c r="F17" s="33">
        <f t="shared" si="1"/>
        <v>18.833333333333332</v>
      </c>
      <c r="G17" s="31" t="s">
        <v>21</v>
      </c>
    </row>
    <row r="18" spans="1:7">
      <c r="A18" s="29" t="s">
        <v>25</v>
      </c>
      <c r="B18" s="29">
        <v>2.5000000000000001E-2</v>
      </c>
      <c r="C18" s="29">
        <v>0.4</v>
      </c>
      <c r="D18" s="29">
        <v>0.5</v>
      </c>
      <c r="E18" s="29">
        <f t="shared" si="0"/>
        <v>0.42999999999999994</v>
      </c>
      <c r="F18" s="30">
        <f t="shared" si="1"/>
        <v>17.199999999999996</v>
      </c>
      <c r="G18" s="29" t="s">
        <v>21</v>
      </c>
    </row>
    <row r="19" spans="1:7">
      <c r="A19" s="29" t="s">
        <v>26</v>
      </c>
      <c r="B19" s="29">
        <v>0.03</v>
      </c>
      <c r="C19" s="29">
        <v>0.3</v>
      </c>
      <c r="D19" s="34">
        <v>1</v>
      </c>
      <c r="E19" s="29">
        <f t="shared" si="0"/>
        <v>0.51</v>
      </c>
      <c r="F19" s="30">
        <f t="shared" si="1"/>
        <v>17</v>
      </c>
      <c r="G19" s="29" t="s">
        <v>21</v>
      </c>
    </row>
    <row r="20" spans="1:7">
      <c r="A20" s="31" t="s">
        <v>27</v>
      </c>
      <c r="B20" s="31">
        <v>0.02</v>
      </c>
      <c r="C20" s="31">
        <v>0.35</v>
      </c>
      <c r="D20" s="31">
        <v>0.3</v>
      </c>
      <c r="E20" s="31">
        <f t="shared" si="0"/>
        <v>0.33499999999999996</v>
      </c>
      <c r="F20" s="33">
        <f t="shared" si="1"/>
        <v>16.749999999999996</v>
      </c>
      <c r="G20" s="31" t="s">
        <v>21</v>
      </c>
    </row>
    <row r="21" spans="1:7">
      <c r="A21" s="29" t="s">
        <v>28</v>
      </c>
      <c r="B21" s="29">
        <v>0.03</v>
      </c>
      <c r="C21" s="29">
        <v>0.65</v>
      </c>
      <c r="D21" s="29">
        <v>0.1</v>
      </c>
      <c r="E21" s="29">
        <f t="shared" si="0"/>
        <v>0.48499999999999999</v>
      </c>
      <c r="F21" s="30">
        <f t="shared" si="1"/>
        <v>16.166666666666668</v>
      </c>
      <c r="G21" s="29" t="s">
        <v>21</v>
      </c>
    </row>
    <row r="22" spans="1:7">
      <c r="A22" s="31" t="s">
        <v>29</v>
      </c>
      <c r="B22" s="31">
        <v>0.03</v>
      </c>
      <c r="C22" s="31">
        <v>0.55000000000000004</v>
      </c>
      <c r="D22" s="31">
        <v>0.3</v>
      </c>
      <c r="E22" s="31">
        <f t="shared" si="0"/>
        <v>0.47499999999999998</v>
      </c>
      <c r="F22" s="33">
        <f t="shared" si="1"/>
        <v>15.833333333333334</v>
      </c>
      <c r="G22" s="31" t="s">
        <v>21</v>
      </c>
    </row>
    <row r="23" spans="1:7">
      <c r="A23" s="29" t="s">
        <v>30</v>
      </c>
      <c r="B23" s="29">
        <v>0.03</v>
      </c>
      <c r="C23" s="29">
        <v>0.4</v>
      </c>
      <c r="D23" s="29">
        <v>0.6</v>
      </c>
      <c r="E23" s="29">
        <f t="shared" si="0"/>
        <v>0.45999999999999996</v>
      </c>
      <c r="F23" s="30">
        <f t="shared" si="1"/>
        <v>15.333333333333332</v>
      </c>
      <c r="G23" s="29" t="s">
        <v>21</v>
      </c>
    </row>
    <row r="24" spans="1:7">
      <c r="A24" s="29" t="s">
        <v>31</v>
      </c>
      <c r="B24" s="29">
        <v>0.02</v>
      </c>
      <c r="C24" s="29">
        <v>0.35</v>
      </c>
      <c r="D24" s="29">
        <v>0.2</v>
      </c>
      <c r="E24" s="29">
        <f t="shared" si="0"/>
        <v>0.30499999999999994</v>
      </c>
      <c r="F24" s="30">
        <f t="shared" si="1"/>
        <v>15.249999999999996</v>
      </c>
      <c r="G24" s="29" t="s">
        <v>21</v>
      </c>
    </row>
    <row r="25" spans="1:7">
      <c r="A25" s="29" t="s">
        <v>32</v>
      </c>
      <c r="B25" s="29">
        <v>0.04</v>
      </c>
      <c r="C25" s="29">
        <v>0.55000000000000004</v>
      </c>
      <c r="D25" s="29">
        <v>0.7</v>
      </c>
      <c r="E25" s="29">
        <f t="shared" si="0"/>
        <v>0.59499999999999997</v>
      </c>
      <c r="F25" s="30">
        <f t="shared" si="1"/>
        <v>14.874999999999998</v>
      </c>
      <c r="G25" s="29" t="s">
        <v>21</v>
      </c>
    </row>
    <row r="26" spans="1:7">
      <c r="A26" s="41" t="s">
        <v>33</v>
      </c>
      <c r="B26" s="31">
        <v>0.03</v>
      </c>
      <c r="C26" s="31">
        <v>0.3</v>
      </c>
      <c r="D26" s="31">
        <v>0.7</v>
      </c>
      <c r="E26" s="31">
        <f t="shared" si="0"/>
        <v>0.42</v>
      </c>
      <c r="F26" s="33">
        <f t="shared" si="1"/>
        <v>14</v>
      </c>
      <c r="G26" s="42" t="s">
        <v>21</v>
      </c>
    </row>
    <row r="27" spans="1:7">
      <c r="A27" s="41" t="s">
        <v>34</v>
      </c>
      <c r="B27" s="31">
        <v>0.04</v>
      </c>
      <c r="C27" s="31">
        <v>0.4</v>
      </c>
      <c r="D27" s="31">
        <v>0.8</v>
      </c>
      <c r="E27" s="31">
        <f t="shared" si="0"/>
        <v>0.52</v>
      </c>
      <c r="F27" s="33">
        <f t="shared" si="1"/>
        <v>13</v>
      </c>
      <c r="G27" s="42" t="s">
        <v>21</v>
      </c>
    </row>
    <row r="28" spans="1:7">
      <c r="A28" s="43" t="s">
        <v>35</v>
      </c>
      <c r="B28" s="44">
        <v>0.02</v>
      </c>
      <c r="C28" s="44">
        <v>0.2</v>
      </c>
      <c r="D28" s="44">
        <v>0.3</v>
      </c>
      <c r="E28" s="44">
        <f t="shared" si="0"/>
        <v>0.22999999999999998</v>
      </c>
      <c r="F28" s="45">
        <f t="shared" si="1"/>
        <v>11.499999999999998</v>
      </c>
      <c r="G28" s="46" t="s">
        <v>21</v>
      </c>
    </row>
    <row r="29" spans="1:7">
      <c r="A29" s="50" t="s">
        <v>36</v>
      </c>
      <c r="B29" s="50">
        <v>0.03</v>
      </c>
      <c r="C29" s="50">
        <v>0.1</v>
      </c>
      <c r="D29" s="50">
        <v>0.4</v>
      </c>
      <c r="E29" s="50">
        <f t="shared" si="0"/>
        <v>0.19</v>
      </c>
      <c r="F29" s="51">
        <f t="shared" si="1"/>
        <v>6.3333333333333339</v>
      </c>
      <c r="G29" s="52" t="s">
        <v>37</v>
      </c>
    </row>
    <row r="30" spans="1:7">
      <c r="A30" s="47" t="s">
        <v>38</v>
      </c>
      <c r="B30" s="47">
        <v>7.0000000000000007E-2</v>
      </c>
      <c r="C30" s="47">
        <v>0.2</v>
      </c>
      <c r="D30" s="47">
        <v>0.7</v>
      </c>
      <c r="E30" s="47">
        <f t="shared" si="0"/>
        <v>0.35</v>
      </c>
      <c r="F30" s="48">
        <f t="shared" si="1"/>
        <v>4.9999999999999991</v>
      </c>
      <c r="G30" s="53" t="s">
        <v>37</v>
      </c>
    </row>
    <row r="31" spans="1:7">
      <c r="A31" s="50" t="s">
        <v>39</v>
      </c>
      <c r="B31" s="50">
        <v>7.0000000000000007E-2</v>
      </c>
      <c r="C31" s="50">
        <v>0.15</v>
      </c>
      <c r="D31" s="50">
        <v>0.6</v>
      </c>
      <c r="E31" s="50">
        <f t="shared" si="0"/>
        <v>0.28499999999999998</v>
      </c>
      <c r="F31" s="51">
        <f t="shared" si="1"/>
        <v>4.0714285714285703</v>
      </c>
      <c r="G31" s="53" t="s">
        <v>37</v>
      </c>
    </row>
    <row r="32" spans="1:7">
      <c r="A32" s="50" t="s">
        <v>40</v>
      </c>
      <c r="B32" s="50">
        <v>0.04</v>
      </c>
      <c r="C32" s="50">
        <v>0.1</v>
      </c>
      <c r="D32" s="50">
        <v>0.3</v>
      </c>
      <c r="E32" s="50">
        <f t="shared" si="0"/>
        <v>0.15999999999999998</v>
      </c>
      <c r="F32" s="51">
        <f t="shared" si="1"/>
        <v>3.9999999999999991</v>
      </c>
      <c r="G32" s="53" t="s">
        <v>37</v>
      </c>
    </row>
    <row r="33" spans="1:7">
      <c r="A33" s="50" t="s">
        <v>41</v>
      </c>
      <c r="B33" s="50">
        <v>0.04</v>
      </c>
      <c r="C33" s="50">
        <v>0.05</v>
      </c>
      <c r="D33" s="50">
        <v>0.4</v>
      </c>
      <c r="E33" s="50">
        <f t="shared" si="0"/>
        <v>0.155</v>
      </c>
      <c r="F33" s="51">
        <f t="shared" si="1"/>
        <v>3.875</v>
      </c>
      <c r="G33" s="50" t="s">
        <v>37</v>
      </c>
    </row>
    <row r="34" spans="1:7">
      <c r="A34" s="6" t="s">
        <v>42</v>
      </c>
      <c r="B34" s="6">
        <f>SUM(B2:B33)</f>
        <v>1.0000000000000004</v>
      </c>
      <c r="C34" s="17">
        <f>SUM(C2:C33)</f>
        <v>17.600000000000001</v>
      </c>
      <c r="D34" s="6">
        <f>SUM(D2:D33)</f>
        <v>18.099999999999998</v>
      </c>
      <c r="E34" s="6">
        <f>SUM(E2:E33)</f>
        <v>17.749999999999996</v>
      </c>
      <c r="F34" s="7">
        <f>SUM(F2:F33)</f>
        <v>626.21785714285716</v>
      </c>
      <c r="G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zoomScaleNormal="100" workbookViewId="0">
      <selection activeCell="A2" sqref="A2:G13"/>
    </sheetView>
  </sheetViews>
  <sheetFormatPr defaultRowHeight="15"/>
  <cols>
    <col min="1" max="1" width="15.7109375" customWidth="1"/>
    <col min="2" max="2" width="13" customWidth="1"/>
    <col min="3" max="3" width="23.85546875" customWidth="1"/>
    <col min="4" max="4" width="19" customWidth="1"/>
    <col min="5" max="5" width="16.42578125" customWidth="1"/>
    <col min="6" max="6" width="21.85546875" customWidth="1"/>
    <col min="7" max="7" width="29.85546875" customWidth="1"/>
  </cols>
  <sheetData>
    <row r="1" spans="1:7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</row>
    <row r="2" spans="1:7">
      <c r="A2" s="21" t="s">
        <v>7</v>
      </c>
      <c r="B2" s="22">
        <v>0.02</v>
      </c>
      <c r="C2" s="22">
        <v>0.9</v>
      </c>
      <c r="D2" s="22">
        <v>0.6</v>
      </c>
      <c r="E2" s="22">
        <f t="shared" ref="E2:E13" si="0">SUM(C2*0.7,D2*0.3)</f>
        <v>0.81</v>
      </c>
      <c r="F2" s="23">
        <f t="shared" ref="F2:F13" si="1">E2/B2</f>
        <v>40.5</v>
      </c>
      <c r="G2" s="24" t="s">
        <v>8</v>
      </c>
    </row>
    <row r="3" spans="1:7">
      <c r="A3" s="25" t="s">
        <v>9</v>
      </c>
      <c r="B3" s="26">
        <v>2.5000000000000001E-2</v>
      </c>
      <c r="C3" s="26">
        <v>0.9</v>
      </c>
      <c r="D3" s="26">
        <v>0.7</v>
      </c>
      <c r="E3" s="26">
        <f t="shared" si="0"/>
        <v>0.84</v>
      </c>
      <c r="F3" s="27">
        <f t="shared" si="1"/>
        <v>33.599999999999994</v>
      </c>
      <c r="G3" s="28" t="s">
        <v>8</v>
      </c>
    </row>
    <row r="4" spans="1:7">
      <c r="A4" s="25" t="s">
        <v>10</v>
      </c>
      <c r="B4" s="26">
        <v>2.5000000000000001E-2</v>
      </c>
      <c r="C4" s="26">
        <v>0.9</v>
      </c>
      <c r="D4" s="26">
        <v>0.6</v>
      </c>
      <c r="E4" s="26">
        <f t="shared" si="0"/>
        <v>0.81</v>
      </c>
      <c r="F4" s="27">
        <f t="shared" si="1"/>
        <v>32.4</v>
      </c>
      <c r="G4" s="28" t="s">
        <v>8</v>
      </c>
    </row>
    <row r="5" spans="1:7">
      <c r="A5" s="25" t="s">
        <v>11</v>
      </c>
      <c r="B5" s="26">
        <v>0.03</v>
      </c>
      <c r="C5" s="26">
        <v>1</v>
      </c>
      <c r="D5" s="26">
        <v>0.9</v>
      </c>
      <c r="E5" s="26">
        <f t="shared" si="0"/>
        <v>0.97</v>
      </c>
      <c r="F5" s="27">
        <f t="shared" si="1"/>
        <v>32.333333333333336</v>
      </c>
      <c r="G5" s="28" t="s">
        <v>8</v>
      </c>
    </row>
    <row r="6" spans="1:7">
      <c r="A6" s="25" t="s">
        <v>12</v>
      </c>
      <c r="B6" s="26">
        <v>0.03</v>
      </c>
      <c r="C6" s="26">
        <v>0.95</v>
      </c>
      <c r="D6" s="26">
        <v>0.8</v>
      </c>
      <c r="E6" s="26">
        <f t="shared" si="0"/>
        <v>0.90499999999999992</v>
      </c>
      <c r="F6" s="27">
        <f t="shared" si="1"/>
        <v>30.166666666666664</v>
      </c>
      <c r="G6" s="28" t="s">
        <v>8</v>
      </c>
    </row>
    <row r="7" spans="1:7">
      <c r="A7" s="25" t="s">
        <v>13</v>
      </c>
      <c r="B7" s="26">
        <v>2.5000000000000001E-2</v>
      </c>
      <c r="C7" s="26">
        <v>0.8</v>
      </c>
      <c r="D7" s="26">
        <v>0.6</v>
      </c>
      <c r="E7" s="26">
        <f t="shared" si="0"/>
        <v>0.74</v>
      </c>
      <c r="F7" s="27">
        <f t="shared" si="1"/>
        <v>29.599999999999998</v>
      </c>
      <c r="G7" s="28" t="s">
        <v>8</v>
      </c>
    </row>
    <row r="8" spans="1:7">
      <c r="A8" s="25" t="s">
        <v>14</v>
      </c>
      <c r="B8" s="26">
        <v>2.5000000000000001E-2</v>
      </c>
      <c r="C8" s="26">
        <v>0.8</v>
      </c>
      <c r="D8" s="26">
        <v>0.5</v>
      </c>
      <c r="E8" s="26">
        <f t="shared" si="0"/>
        <v>0.71</v>
      </c>
      <c r="F8" s="27">
        <f t="shared" si="1"/>
        <v>28.4</v>
      </c>
      <c r="G8" s="28" t="s">
        <v>8</v>
      </c>
    </row>
    <row r="9" spans="1:7">
      <c r="A9" s="25" t="s">
        <v>15</v>
      </c>
      <c r="B9" s="26">
        <v>3.5000000000000003E-2</v>
      </c>
      <c r="C9" s="26">
        <v>1</v>
      </c>
      <c r="D9" s="26">
        <v>0.9</v>
      </c>
      <c r="E9" s="26">
        <f t="shared" si="0"/>
        <v>0.97</v>
      </c>
      <c r="F9" s="27">
        <f t="shared" si="1"/>
        <v>27.714285714285712</v>
      </c>
      <c r="G9" s="28" t="s">
        <v>8</v>
      </c>
    </row>
    <row r="10" spans="1:7">
      <c r="A10" s="25" t="s">
        <v>16</v>
      </c>
      <c r="B10" s="26">
        <v>0.03</v>
      </c>
      <c r="C10" s="26">
        <v>0.9</v>
      </c>
      <c r="D10" s="26">
        <v>0.6</v>
      </c>
      <c r="E10" s="26">
        <f t="shared" si="0"/>
        <v>0.81</v>
      </c>
      <c r="F10" s="27">
        <f t="shared" si="1"/>
        <v>27.000000000000004</v>
      </c>
      <c r="G10" s="28" t="s">
        <v>8</v>
      </c>
    </row>
    <row r="11" spans="1:7">
      <c r="A11" s="25" t="s">
        <v>17</v>
      </c>
      <c r="B11" s="26">
        <v>3.5000000000000003E-2</v>
      </c>
      <c r="C11" s="26">
        <v>0.95</v>
      </c>
      <c r="D11" s="26">
        <v>0.8</v>
      </c>
      <c r="E11" s="26">
        <f t="shared" si="0"/>
        <v>0.90499999999999992</v>
      </c>
      <c r="F11" s="27">
        <f t="shared" si="1"/>
        <v>25.857142857142851</v>
      </c>
      <c r="G11" s="28" t="s">
        <v>8</v>
      </c>
    </row>
    <row r="12" spans="1:7">
      <c r="A12" s="25" t="s">
        <v>18</v>
      </c>
      <c r="B12" s="26">
        <v>0.03</v>
      </c>
      <c r="C12" s="26">
        <v>0.85</v>
      </c>
      <c r="D12" s="26">
        <v>0.5</v>
      </c>
      <c r="E12" s="26">
        <f t="shared" si="0"/>
        <v>0.745</v>
      </c>
      <c r="F12" s="27">
        <f t="shared" si="1"/>
        <v>24.833333333333336</v>
      </c>
      <c r="G12" s="28" t="s">
        <v>8</v>
      </c>
    </row>
    <row r="13" spans="1:7" ht="16.5" customHeight="1">
      <c r="A13" s="25" t="s">
        <v>19</v>
      </c>
      <c r="B13" s="26">
        <v>0.04</v>
      </c>
      <c r="C13" s="26">
        <v>0.95</v>
      </c>
      <c r="D13" s="26">
        <v>0.8</v>
      </c>
      <c r="E13" s="26">
        <f t="shared" si="0"/>
        <v>0.90499999999999992</v>
      </c>
      <c r="F13" s="27">
        <f t="shared" si="1"/>
        <v>22.624999999999996</v>
      </c>
      <c r="G13" s="28" t="s">
        <v>8</v>
      </c>
    </row>
    <row r="14" spans="1:7" ht="13.5" customHeight="1">
      <c r="A14" s="12" t="s">
        <v>42</v>
      </c>
      <c r="B14" s="13">
        <f>SUM(B2:B13)</f>
        <v>0.35000000000000003</v>
      </c>
      <c r="C14" s="14">
        <f>SUM(C2:C13)</f>
        <v>10.899999999999999</v>
      </c>
      <c r="D14" s="13">
        <f>SUM(D2:D13)</f>
        <v>8.2999999999999989</v>
      </c>
      <c r="E14" s="13">
        <f>SUM(E2:E13)</f>
        <v>10.119999999999997</v>
      </c>
      <c r="F14" s="15">
        <f>SUM(F2:F13)</f>
        <v>355.02976190476187</v>
      </c>
      <c r="G14" s="16"/>
    </row>
    <row r="16" spans="1:7">
      <c r="F16" s="1"/>
    </row>
    <row r="22" spans="6:20">
      <c r="F22" s="1"/>
      <c r="M22" s="1"/>
    </row>
    <row r="23" spans="6:20">
      <c r="F23" s="1"/>
      <c r="M23" s="1"/>
    </row>
    <row r="24" spans="6:20">
      <c r="F24" s="1"/>
      <c r="M24" s="1"/>
      <c r="T24" s="2"/>
    </row>
    <row r="25" spans="6:20">
      <c r="F25" s="1"/>
      <c r="M25" s="1"/>
    </row>
    <row r="26" spans="6:20">
      <c r="F26" s="1"/>
      <c r="M26" s="1"/>
    </row>
    <row r="27" spans="6:20">
      <c r="F27" s="1"/>
    </row>
    <row r="28" spans="6:20">
      <c r="F28" s="1"/>
    </row>
    <row r="29" spans="6:20">
      <c r="F29" s="1"/>
    </row>
    <row r="30" spans="6:20">
      <c r="F30" s="1"/>
    </row>
    <row r="31" spans="6:20">
      <c r="F3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21"/>
  <sheetViews>
    <sheetView workbookViewId="0">
      <selection activeCell="A2" sqref="A2:G16"/>
    </sheetView>
  </sheetViews>
  <sheetFormatPr defaultRowHeight="15"/>
  <cols>
    <col min="1" max="1" width="16.42578125" customWidth="1"/>
    <col min="3" max="3" width="18.85546875" customWidth="1"/>
    <col min="4" max="4" width="14.42578125" customWidth="1"/>
    <col min="6" max="6" width="10.42578125" customWidth="1"/>
    <col min="7" max="7" width="12.140625" customWidth="1"/>
  </cols>
  <sheetData>
    <row r="1" spans="1: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</row>
    <row r="2" spans="1:75">
      <c r="A2" s="29" t="s">
        <v>20</v>
      </c>
      <c r="B2" s="29">
        <v>0.03</v>
      </c>
      <c r="C2" s="29">
        <v>0.55000000000000004</v>
      </c>
      <c r="D2" s="29">
        <v>0.9</v>
      </c>
      <c r="E2" s="29">
        <f t="shared" ref="E2:E16" si="0">SUM(C2*0.7,D2*0.3)</f>
        <v>0.65500000000000003</v>
      </c>
      <c r="F2" s="30">
        <f t="shared" ref="F2:F16" si="1">E2/B2</f>
        <v>21.833333333333336</v>
      </c>
      <c r="G2" s="29" t="s">
        <v>21</v>
      </c>
    </row>
    <row r="3" spans="1:75" s="5" customFormat="1">
      <c r="A3" s="29" t="s">
        <v>22</v>
      </c>
      <c r="B3" s="29">
        <v>1.4999999999999999E-2</v>
      </c>
      <c r="C3" s="29">
        <v>0.35</v>
      </c>
      <c r="D3" s="29">
        <v>0.2</v>
      </c>
      <c r="E3" s="29">
        <f t="shared" si="0"/>
        <v>0.30499999999999994</v>
      </c>
      <c r="F3" s="30">
        <f t="shared" si="1"/>
        <v>20.333333333333329</v>
      </c>
      <c r="G3" s="29" t="s">
        <v>21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</row>
    <row r="4" spans="1:75" ht="15.75" customHeight="1">
      <c r="A4" s="29" t="s">
        <v>23</v>
      </c>
      <c r="B4" s="29">
        <v>0.01</v>
      </c>
      <c r="C4" s="29">
        <v>0.2</v>
      </c>
      <c r="D4" s="29">
        <v>0.2</v>
      </c>
      <c r="E4" s="29">
        <f t="shared" si="0"/>
        <v>0.19999999999999998</v>
      </c>
      <c r="F4" s="30">
        <f t="shared" si="1"/>
        <v>19.999999999999996</v>
      </c>
      <c r="G4" s="29" t="s">
        <v>21</v>
      </c>
    </row>
    <row r="5" spans="1:75" s="5" customFormat="1">
      <c r="A5" s="31" t="s">
        <v>24</v>
      </c>
      <c r="B5" s="31">
        <v>0.03</v>
      </c>
      <c r="C5" s="31">
        <v>0.55000000000000004</v>
      </c>
      <c r="D5" s="32">
        <v>0.6</v>
      </c>
      <c r="E5" s="31">
        <f t="shared" si="0"/>
        <v>0.56499999999999995</v>
      </c>
      <c r="F5" s="33">
        <f t="shared" si="1"/>
        <v>18.833333333333332</v>
      </c>
      <c r="G5" s="31" t="s">
        <v>21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</row>
    <row r="6" spans="1:75" ht="15.75" customHeight="1">
      <c r="A6" s="29" t="s">
        <v>25</v>
      </c>
      <c r="B6" s="29">
        <v>2.5000000000000001E-2</v>
      </c>
      <c r="C6" s="29">
        <v>0.4</v>
      </c>
      <c r="D6" s="29">
        <v>0.5</v>
      </c>
      <c r="E6" s="29">
        <f t="shared" si="0"/>
        <v>0.42999999999999994</v>
      </c>
      <c r="F6" s="30">
        <f t="shared" si="1"/>
        <v>17.199999999999996</v>
      </c>
      <c r="G6" s="29" t="s">
        <v>21</v>
      </c>
    </row>
    <row r="7" spans="1:75" s="5" customFormat="1">
      <c r="A7" s="29" t="s">
        <v>26</v>
      </c>
      <c r="B7" s="29">
        <v>0.03</v>
      </c>
      <c r="C7" s="29">
        <v>0.3</v>
      </c>
      <c r="D7" s="34">
        <v>1</v>
      </c>
      <c r="E7" s="29">
        <f t="shared" si="0"/>
        <v>0.51</v>
      </c>
      <c r="F7" s="30">
        <f t="shared" si="1"/>
        <v>17</v>
      </c>
      <c r="G7" s="29" t="s">
        <v>21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>
      <c r="A8" s="29" t="s">
        <v>27</v>
      </c>
      <c r="B8" s="29">
        <v>0.02</v>
      </c>
      <c r="C8" s="29">
        <v>0.35</v>
      </c>
      <c r="D8" s="29">
        <v>0.3</v>
      </c>
      <c r="E8" s="29">
        <f t="shared" si="0"/>
        <v>0.33499999999999996</v>
      </c>
      <c r="F8" s="30">
        <f t="shared" si="1"/>
        <v>16.749999999999996</v>
      </c>
      <c r="G8" s="29" t="s">
        <v>21</v>
      </c>
    </row>
    <row r="9" spans="1:75" s="5" customFormat="1">
      <c r="A9" s="29" t="s">
        <v>28</v>
      </c>
      <c r="B9" s="29">
        <v>0.03</v>
      </c>
      <c r="C9" s="29">
        <v>0.65</v>
      </c>
      <c r="D9" s="29">
        <v>0.1</v>
      </c>
      <c r="E9" s="29">
        <f t="shared" si="0"/>
        <v>0.48499999999999999</v>
      </c>
      <c r="F9" s="30">
        <f t="shared" si="1"/>
        <v>16.166666666666668</v>
      </c>
      <c r="G9" s="29" t="s">
        <v>21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</row>
    <row r="10" spans="1:75">
      <c r="A10" s="29" t="s">
        <v>29</v>
      </c>
      <c r="B10" s="29">
        <v>0.03</v>
      </c>
      <c r="C10" s="29">
        <v>0.55000000000000004</v>
      </c>
      <c r="D10" s="29">
        <v>0.3</v>
      </c>
      <c r="E10" s="29">
        <f t="shared" si="0"/>
        <v>0.47499999999999998</v>
      </c>
      <c r="F10" s="30">
        <f t="shared" si="1"/>
        <v>15.833333333333334</v>
      </c>
      <c r="G10" s="29" t="s">
        <v>21</v>
      </c>
      <c r="V10" s="2"/>
    </row>
    <row r="11" spans="1:75" s="5" customFormat="1">
      <c r="A11" s="29" t="s">
        <v>30</v>
      </c>
      <c r="B11" s="29">
        <v>0.03</v>
      </c>
      <c r="C11" s="29">
        <v>0.4</v>
      </c>
      <c r="D11" s="29">
        <v>0.6</v>
      </c>
      <c r="E11" s="29">
        <f t="shared" si="0"/>
        <v>0.45999999999999996</v>
      </c>
      <c r="F11" s="30">
        <f t="shared" si="1"/>
        <v>15.333333333333332</v>
      </c>
      <c r="G11" s="29" t="s">
        <v>21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2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</row>
    <row r="12" spans="1:75">
      <c r="A12" s="29" t="s">
        <v>31</v>
      </c>
      <c r="B12" s="29">
        <v>0.02</v>
      </c>
      <c r="C12" s="29">
        <v>0.35</v>
      </c>
      <c r="D12" s="29">
        <v>0.2</v>
      </c>
      <c r="E12" s="29">
        <f t="shared" si="0"/>
        <v>0.30499999999999994</v>
      </c>
      <c r="F12" s="30">
        <f t="shared" si="1"/>
        <v>15.249999999999996</v>
      </c>
      <c r="G12" s="29" t="s">
        <v>21</v>
      </c>
      <c r="V12" s="2"/>
    </row>
    <row r="13" spans="1:75" s="5" customFormat="1">
      <c r="A13" s="29" t="s">
        <v>32</v>
      </c>
      <c r="B13" s="29">
        <v>0.04</v>
      </c>
      <c r="C13" s="29">
        <v>0.55000000000000004</v>
      </c>
      <c r="D13" s="29">
        <v>0.7</v>
      </c>
      <c r="E13" s="29">
        <f t="shared" si="0"/>
        <v>0.59499999999999997</v>
      </c>
      <c r="F13" s="30">
        <f t="shared" si="1"/>
        <v>14.874999999999998</v>
      </c>
      <c r="G13" s="29" t="s">
        <v>21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2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s="4" customFormat="1">
      <c r="A14" s="35" t="s">
        <v>33</v>
      </c>
      <c r="B14" s="31">
        <v>0.03</v>
      </c>
      <c r="C14" s="31">
        <v>0.3</v>
      </c>
      <c r="D14" s="31">
        <v>0.7</v>
      </c>
      <c r="E14" s="31">
        <f t="shared" si="0"/>
        <v>0.42</v>
      </c>
      <c r="F14" s="33">
        <f t="shared" si="1"/>
        <v>14</v>
      </c>
      <c r="G14" s="36" t="s">
        <v>21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1:75" s="5" customFormat="1">
      <c r="A15" s="35" t="s">
        <v>34</v>
      </c>
      <c r="B15" s="31">
        <v>0.04</v>
      </c>
      <c r="C15" s="31">
        <v>0.4</v>
      </c>
      <c r="D15" s="31">
        <v>0.8</v>
      </c>
      <c r="E15" s="31">
        <f t="shared" si="0"/>
        <v>0.52</v>
      </c>
      <c r="F15" s="33">
        <f t="shared" si="1"/>
        <v>13</v>
      </c>
      <c r="G15" s="36" t="s">
        <v>21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2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s="4" customFormat="1">
      <c r="A16" s="37" t="s">
        <v>35</v>
      </c>
      <c r="B16" s="38">
        <v>0.02</v>
      </c>
      <c r="C16" s="38">
        <v>0.2</v>
      </c>
      <c r="D16" s="38">
        <v>0.3</v>
      </c>
      <c r="E16" s="38">
        <f t="shared" si="0"/>
        <v>0.22999999999999998</v>
      </c>
      <c r="F16" s="39">
        <f t="shared" si="1"/>
        <v>11.499999999999998</v>
      </c>
      <c r="G16" s="40" t="s">
        <v>21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2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</row>
    <row r="17" spans="1:18">
      <c r="A17" s="6" t="s">
        <v>42</v>
      </c>
      <c r="B17" s="6">
        <f>SUM(B2:B16)</f>
        <v>0.39999999999999997</v>
      </c>
      <c r="C17" s="18">
        <f>SUM(C2:C16)</f>
        <v>6.1000000000000005</v>
      </c>
      <c r="D17" s="6">
        <f>SUM(D2:D16)</f>
        <v>7.3999999999999995</v>
      </c>
      <c r="E17" s="6">
        <f>SUM(E2:E16)</f>
        <v>6.49</v>
      </c>
      <c r="F17" s="7">
        <f>SUM(F2:F16)</f>
        <v>247.90833333333333</v>
      </c>
      <c r="G17" s="6"/>
    </row>
    <row r="21" spans="1:18">
      <c r="R2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"/>
  <sheetViews>
    <sheetView workbookViewId="0">
      <selection activeCell="A2" sqref="A2:G6"/>
    </sheetView>
  </sheetViews>
  <sheetFormatPr defaultRowHeight="15"/>
  <cols>
    <col min="1" max="1" width="16.42578125" customWidth="1"/>
    <col min="3" max="3" width="18.85546875" customWidth="1"/>
    <col min="4" max="4" width="14.42578125" customWidth="1"/>
    <col min="6" max="6" width="10.42578125" customWidth="1"/>
    <col min="7" max="7" width="12.140625" customWidth="1"/>
  </cols>
  <sheetData>
    <row r="1" spans="1:2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</row>
    <row r="2" spans="1:20">
      <c r="A2" s="47" t="s">
        <v>36</v>
      </c>
      <c r="B2" s="47">
        <v>0.03</v>
      </c>
      <c r="C2" s="47">
        <v>0.1</v>
      </c>
      <c r="D2" s="47">
        <v>0.4</v>
      </c>
      <c r="E2" s="47">
        <f>SUM(C2*0.7,D2*0.3)</f>
        <v>0.19</v>
      </c>
      <c r="F2" s="48">
        <f>E2/B2</f>
        <v>6.3333333333333339</v>
      </c>
      <c r="G2" s="49" t="s">
        <v>37</v>
      </c>
    </row>
    <row r="3" spans="1:20" s="5" customFormat="1">
      <c r="A3" s="47" t="s">
        <v>38</v>
      </c>
      <c r="B3" s="47">
        <v>7.0000000000000007E-2</v>
      </c>
      <c r="C3" s="47">
        <v>0.2</v>
      </c>
      <c r="D3" s="47">
        <v>0.7</v>
      </c>
      <c r="E3" s="47">
        <f>SUM(C3*0.7,D3*0.3)</f>
        <v>0.35</v>
      </c>
      <c r="F3" s="48">
        <f>E3/B3</f>
        <v>4.9999999999999991</v>
      </c>
      <c r="G3" s="49" t="s">
        <v>37</v>
      </c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50" t="s">
        <v>39</v>
      </c>
      <c r="B4" s="50">
        <v>7.0000000000000007E-2</v>
      </c>
      <c r="C4" s="50">
        <v>0.15</v>
      </c>
      <c r="D4" s="50">
        <v>0.6</v>
      </c>
      <c r="E4" s="50">
        <f>SUM(C4*0.7,D4*0.3)</f>
        <v>0.28499999999999998</v>
      </c>
      <c r="F4" s="51">
        <f>E4/B4</f>
        <v>4.0714285714285703</v>
      </c>
      <c r="G4" s="49" t="s">
        <v>37</v>
      </c>
    </row>
    <row r="5" spans="1:20" s="5" customFormat="1">
      <c r="A5" s="50" t="s">
        <v>40</v>
      </c>
      <c r="B5" s="50">
        <v>0.04</v>
      </c>
      <c r="C5" s="50">
        <v>0.1</v>
      </c>
      <c r="D5" s="50">
        <v>0.3</v>
      </c>
      <c r="E5" s="50">
        <f>SUM(C5*0.7,D5*0.3)</f>
        <v>0.15999999999999998</v>
      </c>
      <c r="F5" s="51">
        <f>E5/B5</f>
        <v>3.9999999999999991</v>
      </c>
      <c r="G5" s="49" t="s">
        <v>37</v>
      </c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47" t="s">
        <v>41</v>
      </c>
      <c r="B6" s="47">
        <v>0.04</v>
      </c>
      <c r="C6" s="47">
        <v>0.05</v>
      </c>
      <c r="D6" s="47">
        <v>0.4</v>
      </c>
      <c r="E6" s="47">
        <f>SUM(C6*0.7,D6*0.3)</f>
        <v>0.155</v>
      </c>
      <c r="F6" s="48">
        <f>E6/B6</f>
        <v>3.875</v>
      </c>
      <c r="G6" s="47" t="s">
        <v>37</v>
      </c>
    </row>
    <row r="7" spans="1:20">
      <c r="A7" s="6" t="s">
        <v>42</v>
      </c>
      <c r="B7" s="6">
        <f>SUM(B2:B6)</f>
        <v>0.25</v>
      </c>
      <c r="C7" s="17">
        <f>SUM(C2:C6)</f>
        <v>0.60000000000000009</v>
      </c>
      <c r="D7" s="6">
        <f>SUM(D2:D6)</f>
        <v>2.4</v>
      </c>
      <c r="E7" s="6">
        <f>SUM(E2:E6)</f>
        <v>1.1399999999999999</v>
      </c>
      <c r="F7" s="7">
        <f>SUM(F2:F6)</f>
        <v>23.279761904761902</v>
      </c>
      <c r="G7" s="6"/>
    </row>
    <row r="9" spans="1:20">
      <c r="F9" s="1"/>
    </row>
    <row r="10" spans="1:20">
      <c r="C10" s="3"/>
      <c r="F10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30B4B6FF9FCF4095EAB46BC7A2AE4E" ma:contentTypeVersion="13" ma:contentTypeDescription="Create a new document." ma:contentTypeScope="" ma:versionID="5d6b0a272807ba073a532dcf2c32528b">
  <xsd:schema xmlns:xsd="http://www.w3.org/2001/XMLSchema" xmlns:xs="http://www.w3.org/2001/XMLSchema" xmlns:p="http://schemas.microsoft.com/office/2006/metadata/properties" xmlns:ns2="ab7ebbaa-b487-4c11-bd9d-90194f4ad509" xmlns:ns3="c4693a07-d4b9-407b-9bd9-44dfce49f8d6" targetNamespace="http://schemas.microsoft.com/office/2006/metadata/properties" ma:root="true" ma:fieldsID="6f5b12df23ee9cc0d656f8b0193eb117" ns2:_="" ns3:_="">
    <xsd:import namespace="ab7ebbaa-b487-4c11-bd9d-90194f4ad509"/>
    <xsd:import namespace="c4693a07-d4b9-407b-9bd9-44dfce49f8d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ebbaa-b487-4c11-bd9d-90194f4ad50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93a07-d4b9-407b-9bd9-44dfce49f8d6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dc5818b-c0a9-4bd4-8651-8708488808f7}" ma:internalName="TaxCatchAll" ma:showField="CatchAllData" ma:web="c4693a07-d4b9-407b-9bd9-44dfce49f8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693a07-d4b9-407b-9bd9-44dfce49f8d6" xsi:nil="true"/>
    <lcf76f155ced4ddcb4097134ff3c332f xmlns="ab7ebbaa-b487-4c11-bd9d-90194f4ad509">
      <Terms xmlns="http://schemas.microsoft.com/office/infopath/2007/PartnerControls"/>
    </lcf76f155ced4ddcb4097134ff3c332f>
    <ReferenceId xmlns="ab7ebbaa-b487-4c11-bd9d-90194f4ad509" xsi:nil="true"/>
  </documentManagement>
</p:properties>
</file>

<file path=customXml/itemProps1.xml><?xml version="1.0" encoding="utf-8"?>
<ds:datastoreItem xmlns:ds="http://schemas.openxmlformats.org/officeDocument/2006/customXml" ds:itemID="{A06B47F8-BB08-4DB9-B5FA-E75F412CC534}"/>
</file>

<file path=customXml/itemProps2.xml><?xml version="1.0" encoding="utf-8"?>
<ds:datastoreItem xmlns:ds="http://schemas.openxmlformats.org/officeDocument/2006/customXml" ds:itemID="{D4AD62D9-91A9-4CF2-8C38-E7C656DFF637}"/>
</file>

<file path=customXml/itemProps3.xml><?xml version="1.0" encoding="utf-8"?>
<ds:datastoreItem xmlns:ds="http://schemas.openxmlformats.org/officeDocument/2006/customXml" ds:itemID="{DC84C9FF-84F1-47BD-B48E-C453B27130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MIHAELA-ALEXANDRA BLEDEA</cp:lastModifiedBy>
  <cp:revision/>
  <dcterms:created xsi:type="dcterms:W3CDTF">2022-12-11T19:06:15Z</dcterms:created>
  <dcterms:modified xsi:type="dcterms:W3CDTF">2023-12-12T21:56:13Z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0x0101003730B4B6FF9FCF4095EAB46BC7A2AE4E</vt:lpwstr>
  </property>
</Properties>
</file>