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xr:revisionPtr revIDLastSave="0" documentId="13_ncr:11_{B82D034B-4A75-4D6E-B193-6D5881A03AE0}" xr6:coauthVersionLast="47" xr6:coauthVersionMax="47" xr10:uidLastSave="{00000000-0000-0000-0000-000000000000}"/>
  <bookViews>
    <workbookView xWindow="-110" yWindow="-110" windowWidth="25820" windowHeight="140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21" i="11" l="1"/>
  <c r="F21" i="11" s="1"/>
  <c r="E22" i="11" s="1"/>
  <c r="F22" i="11" l="1"/>
  <c r="H22" i="11" s="1"/>
  <c r="E23" i="11"/>
  <c r="I5" i="11"/>
  <c r="H33" i="11"/>
  <c r="H32" i="11"/>
  <c r="H31" i="11"/>
  <c r="H30" i="11"/>
  <c r="H29" i="11"/>
  <c r="H28" i="11"/>
  <c r="H26" i="11"/>
  <c r="H21" i="11"/>
  <c r="H20" i="11"/>
  <c r="H14" i="11"/>
  <c r="H8" i="11"/>
  <c r="H9" i="11" l="1"/>
  <c r="F23" i="11"/>
  <c r="E25" i="11"/>
  <c r="I6" i="11"/>
  <c r="H27" i="11" l="1"/>
  <c r="F25" i="11"/>
  <c r="H25" i="11" s="1"/>
  <c r="H10" i="11"/>
  <c r="E24" i="11"/>
  <c r="H23" i="11"/>
  <c r="H15" i="11"/>
  <c r="H13" i="11"/>
  <c r="J5" i="11"/>
  <c r="K5" i="11" s="1"/>
  <c r="L5" i="11" s="1"/>
  <c r="M5" i="11" s="1"/>
  <c r="N5" i="11" s="1"/>
  <c r="O5" i="11" s="1"/>
  <c r="P5" i="11" s="1"/>
  <c r="I4" i="11"/>
  <c r="F24" i="11" l="1"/>
  <c r="H24" i="11" s="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<sst xmlns="http://schemas.openxmlformats.org/spreadsheetml/2006/main" count="76" uniqueCount="59">
  <si>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</si>
  <si>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</si>
  <si>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</si>
  <si>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</si>
  <si>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</si>
  <si>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</si>
  <si>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</si>
  <si>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</si>
  <si>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</si>
  <si>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</si>
  <si>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</si>
  <si>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</si>
  <si>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</si>
  <si>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</si>
  <si>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</si>
  <si>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</si>
  <si>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</si>
  <si>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</si>
  <si>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</si>
  <si>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</si>
  <si>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</si>
  <si>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</si>
  <si>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</si>
  <si>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</si>
  <si>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</si>
  <si>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</si>
  <si>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</si>
  <si>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</si>
  <si>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</si>
  <si>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</si>
  <si>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</si>
  <si>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</si>
  <si>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</si>
  <si>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</si>
  <si>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</si>
  <si>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</si>
  <si>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</si>
  <si>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</si>
  <si>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</si>
  <si>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</si>
  <si>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</si>
  <si>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</si>
  <si>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</si>
  <si>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</si>
  <si>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</si>
  <si>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Reasoning with Natural Language II</t>
  </si>
  <si>
    <t>Maastricht University, Department of Data Science and Knowledge Engineering</t>
  </si>
  <si>
    <t>Extending the CNL</t>
  </si>
  <si>
    <t>Avoid Refutation Proofs</t>
  </si>
  <si>
    <t>Flexibilize Conditional Sentences order</t>
  </si>
  <si>
    <t>Documentation and Presentation</t>
  </si>
  <si>
    <t>Research Plan &amp; Presentation</t>
  </si>
  <si>
    <t>Prototype</t>
  </si>
  <si>
    <t>Final Report</t>
  </si>
  <si>
    <t>Integrate new logical rules 
(exclusive or, unless, if and only if)</t>
  </si>
  <si>
    <t>Arbitrary verb in syllogisms</t>
  </si>
  <si>
    <t>Natural Language Argumentation</t>
  </si>
  <si>
    <t>Propositional and Predicate Logic</t>
  </si>
  <si>
    <t>Defeasible Logic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</si>
</sst>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4" fontId="9" fillId="0" borderId="3" xfId="9" applyNumberFormat="1">
      <alignment horizontal="center" vertical="center"/>
    </xf>
    <xf numFmtId="14" fontId="9" fillId="3" borderId="2" xfId="10" applyNumberFormat="1" applyFill="1">
      <alignment horizontal="center" vertical="center"/>
    </xf>
    <xf numFmtId="14" fontId="9" fillId="4" borderId="2" xfId="10" applyNumberFormat="1" applyFill="1">
      <alignment horizontal="center" vertical="center"/>
    </xf>
    <xf numFmtId="14" fontId="9" fillId="11" borderId="2" xfId="10" applyNumberFormat="1" applyFill="1">
      <alignment horizontal="center" vertical="center"/>
    </xf>
    <xf numFmtId="14" fontId="9" fillId="10" borderId="2" xfId="10" applyNumberFormat="1" applyFill="1">
      <alignment horizontal="center" vertical="center"/>
    </xf>
    <xf numFmtId="0" fontId="9" fillId="3" borderId="2" xfId="12" applyFill="1" applyAlignment="1">
      <alignment horizontal="left" vertical="center" wrapText="1" indent="2"/>
    </xf>
  </cellXfs>
  <cellStyles count="13">
    <cellStyle name="Date" xfId="10" xr:uid="{229918B6-DD13-4F5A-97B9-305F7E002AA3}"/>
    <cellStyle name="Komma" xfId="4" builtinId="3" customBuiltin="1"/>
    <cellStyle name="Link" xfId="1" builtinId="8" customBuiltin="1"/>
    <cellStyle name="Name" xfId="11" xr:uid="{B2D3C1EE-6B41-4801-AAFC-C2274E49E503}"/>
    <cellStyle name="Project Start" xfId="9" xr:uid="{8EB8A09A-C31C-40A3-B2C1-9449520178B8}"/>
    <cellStyle name="Prozent" xfId="2" builtinId="5"/>
    <cellStyle name="Standard" xfId="0" builtinId="0"/>
    <cellStyle name="Task" xfId="12" xr:uid="{6391D789-272B-4DD2-9BF3-2CDCF610FA41}"/>
    <cellStyle name="Überschrift" xfId="5" builtinId="15" customBuiltin="1"/>
    <cellStyle name="Überschrift 1" xfId="6" builtinId="16" customBuiltin="1"/>
    <cellStyle name="Überschrift 2" xfId="7" builtinId="17" customBuiltin="1"/>
    <cellStyle name="Überschrift 3" xfId="8" builtinId="18"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15" activePane="bottomLeft" state="frozen"/>
      <selection pane="bottomLeft" activeCell="B22" sqref="B22"/>
    </sheetView>
  </sheetViews>
  <sheetFormatPr baseColWidth="10" defaultColWidth="8.7265625" defaultRowHeight="30" customHeight="1" x14ac:dyDescent="0.35"/>
  <cols>
    <col min="1" max="1" width="2.7265625" style="58" customWidth="1"/>
    <col min="2" max="2" width="37.6328125" customWidth="1"/>
    <col min="3" max="3" width="19" customWidth="1"/>
    <col min="4" max="4" width="10.7265625" customWidth="1"/>
    <col min="5" max="5" width="10.453125" style="5" customWidth="1"/>
    <col min="6" max="6" width="10.453125" customWidth="1"/>
    <col min="7" max="7" width="2.7265625" customWidth="1"/>
    <col min="8" max="8" width="6.1796875" hidden="1" customWidth="1"/>
    <col min="9" max="64" width="2.54296875" customWidth="1"/>
    <col min="69" max="70" width="10.26953125"/>
  </cols>
  <sheetData>
    <row r="1" spans="1:64" ht="30" customHeight="1" x14ac:dyDescent="0.65">
      <c r="A1" s="59" t="s">
        <v>36</v>
      </c>
      <c r="B1" s="63" t="s">
        <v>45</v>
      </c>
      <c r="C1" s="1"/>
      <c r="D1" s="2"/>
      <c r="E1" s="4"/>
      <c r="F1" s="47"/>
      <c r="H1" s="2"/>
      <c r="I1" s="14" t="s">
        <v>17</v>
      </c>
    </row>
    <row r="2" spans="1:64" ht="30" customHeight="1" x14ac:dyDescent="0.45">
      <c r="A2" s="58" t="s">
        <v>29</v>
      </c>
      <c r="B2" s="64" t="s">
        <v>46</v>
      </c>
      <c r="I2" s="61" t="s">
        <v>22</v>
      </c>
    </row>
    <row r="3" spans="1:64" ht="30" customHeight="1" x14ac:dyDescent="0.35">
      <c r="A3" s="58" t="s">
        <v>37</v>
      </c>
      <c r="B3" s="65"/>
      <c r="C3" s="81" t="s">
        <v>6</v>
      </c>
      <c r="D3" s="82"/>
      <c r="E3" s="87">
        <v>44470</v>
      </c>
      <c r="F3" s="87"/>
    </row>
    <row r="4" spans="1:64" ht="30" customHeight="1" x14ac:dyDescent="0.35">
      <c r="A4" s="59" t="s">
        <v>38</v>
      </c>
      <c r="C4" s="81" t="s">
        <v>13</v>
      </c>
      <c r="D4" s="82"/>
      <c r="E4" s="7">
        <v>1</v>
      </c>
      <c r="I4" s="84">
        <f>I5</f>
        <v>44466</v>
      </c>
      <c r="J4" s="85"/>
      <c r="K4" s="85"/>
      <c r="L4" s="85"/>
      <c r="M4" s="85"/>
      <c r="N4" s="85"/>
      <c r="O4" s="86"/>
      <c r="P4" s="84">
        <f>P5</f>
        <v>44473</v>
      </c>
      <c r="Q4" s="85"/>
      <c r="R4" s="85"/>
      <c r="S4" s="85"/>
      <c r="T4" s="85"/>
      <c r="U4" s="85"/>
      <c r="V4" s="86"/>
      <c r="W4" s="84">
        <f>W5</f>
        <v>44480</v>
      </c>
      <c r="X4" s="85"/>
      <c r="Y4" s="85"/>
      <c r="Z4" s="85"/>
      <c r="AA4" s="85"/>
      <c r="AB4" s="85"/>
      <c r="AC4" s="86"/>
      <c r="AD4" s="84">
        <f>AD5</f>
        <v>44487</v>
      </c>
      <c r="AE4" s="85"/>
      <c r="AF4" s="85"/>
      <c r="AG4" s="85"/>
      <c r="AH4" s="85"/>
      <c r="AI4" s="85"/>
      <c r="AJ4" s="86"/>
      <c r="AK4" s="84">
        <f>AK5</f>
        <v>44494</v>
      </c>
      <c r="AL4" s="85"/>
      <c r="AM4" s="85"/>
      <c r="AN4" s="85"/>
      <c r="AO4" s="85"/>
      <c r="AP4" s="85"/>
      <c r="AQ4" s="86"/>
      <c r="AR4" s="84">
        <f>AR5</f>
        <v>44501</v>
      </c>
      <c r="AS4" s="85"/>
      <c r="AT4" s="85"/>
      <c r="AU4" s="85"/>
      <c r="AV4" s="85"/>
      <c r="AW4" s="85"/>
      <c r="AX4" s="86"/>
      <c r="AY4" s="84">
        <f>AY5</f>
        <v>44508</v>
      </c>
      <c r="AZ4" s="85"/>
      <c r="BA4" s="85"/>
      <c r="BB4" s="85"/>
      <c r="BC4" s="85"/>
      <c r="BD4" s="85"/>
      <c r="BE4" s="86"/>
      <c r="BF4" s="84">
        <f>BF5</f>
        <v>44515</v>
      </c>
      <c r="BG4" s="85"/>
      <c r="BH4" s="85"/>
      <c r="BI4" s="85"/>
      <c r="BJ4" s="85"/>
      <c r="BK4" s="85"/>
      <c r="BL4" s="86"/>
    </row>
    <row r="5" spans="1:64" ht="15" customHeight="1" x14ac:dyDescent="0.35">
      <c r="A5" s="59" t="s">
        <v>39</v>
      </c>
      <c r="B5" s="83"/>
      <c r="C5" s="83"/>
      <c r="D5" s="83"/>
      <c r="E5" s="83"/>
      <c r="F5" s="83"/>
      <c r="G5" s="83"/>
      <c r="I5" s="11">
        <f>Project_Start-WEEKDAY(Project_Start,1)+2+7*(Display_Week-1)</f>
        <v>44466</v>
      </c>
      <c r="J5" s="10">
        <f>I5+1</f>
        <v>44467</v>
      </c>
      <c r="K5" s="10">
        <f t="shared" ref="K5:AX5" si="0">J5+1</f>
        <v>44468</v>
      </c>
      <c r="L5" s="10">
        <f t="shared" si="0"/>
        <v>44469</v>
      </c>
      <c r="M5" s="10">
        <f t="shared" si="0"/>
        <v>44470</v>
      </c>
      <c r="N5" s="10">
        <f t="shared" si="0"/>
        <v>44471</v>
      </c>
      <c r="O5" s="12">
        <f t="shared" si="0"/>
        <v>44472</v>
      </c>
      <c r="P5" s="11">
        <f>O5+1</f>
        <v>44473</v>
      </c>
      <c r="Q5" s="10">
        <f>P5+1</f>
        <v>44474</v>
      </c>
      <c r="R5" s="10">
        <f t="shared" si="0"/>
        <v>44475</v>
      </c>
      <c r="S5" s="10">
        <f t="shared" si="0"/>
        <v>44476</v>
      </c>
      <c r="T5" s="10">
        <f t="shared" si="0"/>
        <v>44477</v>
      </c>
      <c r="U5" s="10">
        <f t="shared" si="0"/>
        <v>44478</v>
      </c>
      <c r="V5" s="12">
        <f t="shared" si="0"/>
        <v>44479</v>
      </c>
      <c r="W5" s="11">
        <f>V5+1</f>
        <v>44480</v>
      </c>
      <c r="X5" s="10">
        <f>W5+1</f>
        <v>44481</v>
      </c>
      <c r="Y5" s="10">
        <f t="shared" si="0"/>
        <v>44482</v>
      </c>
      <c r="Z5" s="10">
        <f t="shared" si="0"/>
        <v>44483</v>
      </c>
      <c r="AA5" s="10">
        <f t="shared" si="0"/>
        <v>44484</v>
      </c>
      <c r="AB5" s="10">
        <f t="shared" si="0"/>
        <v>44485</v>
      </c>
      <c r="AC5" s="12">
        <f t="shared" si="0"/>
        <v>44486</v>
      </c>
      <c r="AD5" s="11">
        <f>AC5+1</f>
        <v>44487</v>
      </c>
      <c r="AE5" s="10">
        <f>AD5+1</f>
        <v>44488</v>
      </c>
      <c r="AF5" s="10">
        <f t="shared" si="0"/>
        <v>44489</v>
      </c>
      <c r="AG5" s="10">
        <f t="shared" si="0"/>
        <v>44490</v>
      </c>
      <c r="AH5" s="10">
        <f t="shared" si="0"/>
        <v>44491</v>
      </c>
      <c r="AI5" s="10">
        <f t="shared" si="0"/>
        <v>44492</v>
      </c>
      <c r="AJ5" s="12">
        <f t="shared" si="0"/>
        <v>44493</v>
      </c>
      <c r="AK5" s="11">
        <f>AJ5+1</f>
        <v>44494</v>
      </c>
      <c r="AL5" s="10">
        <f>AK5+1</f>
        <v>44495</v>
      </c>
      <c r="AM5" s="10">
        <f t="shared" si="0"/>
        <v>44496</v>
      </c>
      <c r="AN5" s="10">
        <f t="shared" si="0"/>
        <v>44497</v>
      </c>
      <c r="AO5" s="10">
        <f t="shared" si="0"/>
        <v>44498</v>
      </c>
      <c r="AP5" s="10">
        <f t="shared" si="0"/>
        <v>44499</v>
      </c>
      <c r="AQ5" s="12">
        <f t="shared" si="0"/>
        <v>44500</v>
      </c>
      <c r="AR5" s="11">
        <f>AQ5+1</f>
        <v>44501</v>
      </c>
      <c r="AS5" s="10">
        <f>AR5+1</f>
        <v>44502</v>
      </c>
      <c r="AT5" s="10">
        <f t="shared" si="0"/>
        <v>44503</v>
      </c>
      <c r="AU5" s="10">
        <f t="shared" si="0"/>
        <v>44504</v>
      </c>
      <c r="AV5" s="10">
        <f t="shared" si="0"/>
        <v>44505</v>
      </c>
      <c r="AW5" s="10">
        <f t="shared" si="0"/>
        <v>44506</v>
      </c>
      <c r="AX5" s="12">
        <f t="shared" si="0"/>
        <v>44507</v>
      </c>
      <c r="AY5" s="11">
        <f>AX5+1</f>
        <v>44508</v>
      </c>
      <c r="AZ5" s="10">
        <f>AY5+1</f>
        <v>44509</v>
      </c>
      <c r="BA5" s="10">
        <f t="shared" ref="BA5:BE5" si="1">AZ5+1</f>
        <v>44510</v>
      </c>
      <c r="BB5" s="10">
        <f t="shared" si="1"/>
        <v>44511</v>
      </c>
      <c r="BC5" s="10">
        <f t="shared" si="1"/>
        <v>44512</v>
      </c>
      <c r="BD5" s="10">
        <f t="shared" si="1"/>
        <v>44513</v>
      </c>
      <c r="BE5" s="12">
        <f t="shared" si="1"/>
        <v>44514</v>
      </c>
      <c r="BF5" s="11">
        <f>BE5+1</f>
        <v>44515</v>
      </c>
      <c r="BG5" s="10">
        <f>BF5+1</f>
        <v>44516</v>
      </c>
      <c r="BH5" s="10">
        <f t="shared" ref="BH5:BL5" si="2">BG5+1</f>
        <v>44517</v>
      </c>
      <c r="BI5" s="10">
        <f t="shared" si="2"/>
        <v>44518</v>
      </c>
      <c r="BJ5" s="10">
        <f t="shared" si="2"/>
        <v>44519</v>
      </c>
      <c r="BK5" s="10">
        <f t="shared" si="2"/>
        <v>44520</v>
      </c>
      <c r="BL5" s="12">
        <f t="shared" si="2"/>
        <v>44521</v>
      </c>
    </row>
    <row r="6" spans="1:64" ht="30" customHeight="1" thickBot="1" x14ac:dyDescent="0.4">
      <c r="A6" s="59" t="s">
        <v>40</v>
      </c>
      <c r="B6" s="8" t="s">
        <v>14</v>
      </c>
      <c r="C6" s="9" t="s">
        <v>8</v>
      </c>
      <c r="D6" s="9" t="s">
        <v>7</v>
      </c>
      <c r="E6" s="9" t="s">
        <v>10</v>
      </c>
      <c r="F6" s="9" t="s">
        <v>11</v>
      </c>
      <c r="G6" s="9"/>
      <c r="H6" s="9" t="s">
        <v>12</v>
      </c>
      <c r="I6" s="13" t="str">
        <f t="shared" ref="I6" si="3">LEFT(TEXT(I5,"ddd"),1)</f>
        <v>d</v>
      </c>
      <c r="J6" s="13" t="str">
        <f t="shared" ref="J6:AR6" si="4">LEFT(TEXT(J5,"ddd"),1)</f>
        <v>d</v>
      </c>
      <c r="K6" s="13" t="str">
        <f t="shared" si="4"/>
        <v>d</v>
      </c>
      <c r="L6" s="13" t="str">
        <f t="shared" si="4"/>
        <v>d</v>
      </c>
      <c r="M6" s="13" t="str">
        <f t="shared" si="4"/>
        <v>d</v>
      </c>
      <c r="N6" s="13" t="str">
        <f t="shared" si="4"/>
        <v>d</v>
      </c>
      <c r="O6" s="13" t="str">
        <f t="shared" si="4"/>
        <v>d</v>
      </c>
      <c r="P6" s="13" t="str">
        <f t="shared" si="4"/>
        <v>d</v>
      </c>
      <c r="Q6" s="13" t="str">
        <f t="shared" si="4"/>
        <v>d</v>
      </c>
      <c r="R6" s="13" t="str">
        <f t="shared" si="4"/>
        <v>d</v>
      </c>
      <c r="S6" s="13" t="str">
        <f t="shared" si="4"/>
        <v>d</v>
      </c>
      <c r="T6" s="13" t="str">
        <f t="shared" si="4"/>
        <v>d</v>
      </c>
      <c r="U6" s="13" t="str">
        <f t="shared" si="4"/>
        <v>d</v>
      </c>
      <c r="V6" s="13" t="str">
        <f t="shared" si="4"/>
        <v>d</v>
      </c>
      <c r="W6" s="13" t="str">
        <f t="shared" si="4"/>
        <v>d</v>
      </c>
      <c r="X6" s="13" t="str">
        <f t="shared" si="4"/>
        <v>d</v>
      </c>
      <c r="Y6" s="13" t="str">
        <f t="shared" si="4"/>
        <v>d</v>
      </c>
      <c r="Z6" s="13" t="str">
        <f t="shared" si="4"/>
        <v>d</v>
      </c>
      <c r="AA6" s="13" t="str">
        <f t="shared" si="4"/>
        <v>d</v>
      </c>
      <c r="AB6" s="13" t="str">
        <f t="shared" si="4"/>
        <v>d</v>
      </c>
      <c r="AC6" s="13" t="str">
        <f t="shared" si="4"/>
        <v>d</v>
      </c>
      <c r="AD6" s="13" t="str">
        <f t="shared" si="4"/>
        <v>d</v>
      </c>
      <c r="AE6" s="13" t="str">
        <f t="shared" si="4"/>
        <v>d</v>
      </c>
      <c r="AF6" s="13" t="str">
        <f t="shared" si="4"/>
        <v>d</v>
      </c>
      <c r="AG6" s="13" t="str">
        <f t="shared" si="4"/>
        <v>d</v>
      </c>
      <c r="AH6" s="13" t="str">
        <f t="shared" si="4"/>
        <v>d</v>
      </c>
      <c r="AI6" s="13" t="str">
        <f t="shared" si="4"/>
        <v>d</v>
      </c>
      <c r="AJ6" s="13" t="str">
        <f t="shared" si="4"/>
        <v>d</v>
      </c>
      <c r="AK6" s="13" t="str">
        <f t="shared" si="4"/>
        <v>d</v>
      </c>
      <c r="AL6" s="13" t="str">
        <f t="shared" si="4"/>
        <v>d</v>
      </c>
      <c r="AM6" s="13" t="str">
        <f t="shared" si="4"/>
        <v>d</v>
      </c>
      <c r="AN6" s="13" t="str">
        <f t="shared" si="4"/>
        <v>d</v>
      </c>
      <c r="AO6" s="13" t="str">
        <f t="shared" si="4"/>
        <v>d</v>
      </c>
      <c r="AP6" s="13" t="str">
        <f t="shared" si="4"/>
        <v>d</v>
      </c>
      <c r="AQ6" s="13" t="str">
        <f t="shared" si="4"/>
        <v>d</v>
      </c>
      <c r="AR6" s="13" t="str">
        <f t="shared" si="4"/>
        <v>d</v>
      </c>
      <c r="AS6" s="13" t="str">
        <f t="shared" ref="AS6:BL6" si="5">LEFT(TEXT(AS5,"ddd"),1)</f>
        <v>d</v>
      </c>
      <c r="AT6" s="13" t="str">
        <f t="shared" si="5"/>
        <v>d</v>
      </c>
      <c r="AU6" s="13" t="str">
        <f t="shared" si="5"/>
        <v>d</v>
      </c>
      <c r="AV6" s="13" t="str">
        <f t="shared" si="5"/>
        <v>d</v>
      </c>
      <c r="AW6" s="13" t="str">
        <f t="shared" si="5"/>
        <v>d</v>
      </c>
      <c r="AX6" s="13" t="str">
        <f t="shared" si="5"/>
        <v>d</v>
      </c>
      <c r="AY6" s="13" t="str">
        <f t="shared" si="5"/>
        <v>d</v>
      </c>
      <c r="AZ6" s="13" t="str">
        <f t="shared" si="5"/>
        <v>d</v>
      </c>
      <c r="BA6" s="13" t="str">
        <f t="shared" si="5"/>
        <v>d</v>
      </c>
      <c r="BB6" s="13" t="str">
        <f t="shared" si="5"/>
        <v>d</v>
      </c>
      <c r="BC6" s="13" t="str">
        <f t="shared" si="5"/>
        <v>d</v>
      </c>
      <c r="BD6" s="13" t="str">
        <f t="shared" si="5"/>
        <v>d</v>
      </c>
      <c r="BE6" s="13" t="str">
        <f t="shared" si="5"/>
        <v>d</v>
      </c>
      <c r="BF6" s="13" t="str">
        <f t="shared" si="5"/>
        <v>d</v>
      </c>
      <c r="BG6" s="13" t="str">
        <f t="shared" si="5"/>
        <v>d</v>
      </c>
      <c r="BH6" s="13" t="str">
        <f t="shared" si="5"/>
        <v>d</v>
      </c>
      <c r="BI6" s="13" t="str">
        <f t="shared" si="5"/>
        <v>d</v>
      </c>
      <c r="BJ6" s="13" t="str">
        <f t="shared" si="5"/>
        <v>d</v>
      </c>
      <c r="BK6" s="13" t="str">
        <f t="shared" si="5"/>
        <v>d</v>
      </c>
      <c r="BL6" s="13" t="str">
        <f t="shared" si="5"/>
        <v>d</v>
      </c>
    </row>
    <row r="7" spans="1:64" ht="30" hidden="1" customHeight="1" thickBot="1" x14ac:dyDescent="0.4">
      <c r="A7" s="58" t="s">
        <v>35</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4">
      <c r="A8" s="59" t="s">
        <v>41</v>
      </c>
      <c r="B8" s="18" t="s">
        <v>47</v>
      </c>
      <c r="C8" s="67"/>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4">
      <c r="A9" s="59" t="s">
        <v>42</v>
      </c>
      <c r="B9" s="76" t="s">
        <v>49</v>
      </c>
      <c r="C9" s="68" t="s">
        <v>31</v>
      </c>
      <c r="D9" s="22">
        <v>0</v>
      </c>
      <c r="E9" s="88">
        <v>44480</v>
      </c>
      <c r="F9" s="88">
        <v>44493</v>
      </c>
      <c r="G9" s="17"/>
      <c r="H9" s="17">
        <f t="shared" si="6"/>
        <v>14</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4">
      <c r="A10" s="59" t="s">
        <v>43</v>
      </c>
      <c r="B10" s="92" t="s">
        <v>54</v>
      </c>
      <c r="C10" s="68"/>
      <c r="D10" s="22">
        <v>0</v>
      </c>
      <c r="E10" s="88">
        <v>44494</v>
      </c>
      <c r="F10" s="88">
        <v>44507</v>
      </c>
      <c r="G10" s="17"/>
      <c r="H10" s="17">
        <f t="shared" si="6"/>
        <v>14</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4">
      <c r="A11" s="58"/>
      <c r="B11" s="76" t="s">
        <v>55</v>
      </c>
      <c r="C11" s="68"/>
      <c r="D11" s="22">
        <v>0</v>
      </c>
      <c r="E11" s="88">
        <v>44508</v>
      </c>
      <c r="F11" s="88">
        <v>44521</v>
      </c>
      <c r="G11" s="17"/>
      <c r="H11" s="17">
        <f t="shared" si="6"/>
        <v>14</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4">
      <c r="A12" s="58"/>
      <c r="B12" s="76" t="s">
        <v>1</v>
      </c>
      <c r="C12" s="68"/>
      <c r="D12" s="22">
        <v>0</v>
      </c>
      <c r="E12" s="88"/>
      <c r="F12" s="88"/>
      <c r="G12" s="17"/>
      <c r="H12" s="17" t="str">
        <f t="shared" si="6"/>
        <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4">
      <c r="A13" s="58"/>
      <c r="B13" s="76" t="s">
        <v>2</v>
      </c>
      <c r="C13" s="68"/>
      <c r="D13" s="22"/>
      <c r="E13" s="88"/>
      <c r="F13" s="88"/>
      <c r="G13" s="17"/>
      <c r="H13" s="17" t="str">
        <f t="shared" si="6"/>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4">
      <c r="A14" s="59" t="s">
        <v>44</v>
      </c>
      <c r="B14" s="23" t="s">
        <v>48</v>
      </c>
      <c r="C14" s="69"/>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4">
      <c r="A15" s="59"/>
      <c r="B15" s="77" t="s">
        <v>3</v>
      </c>
      <c r="C15" s="70"/>
      <c r="D15" s="27">
        <v>0.5</v>
      </c>
      <c r="E15" s="89"/>
      <c r="F15" s="89"/>
      <c r="G15" s="17"/>
      <c r="H15" s="17" t="str">
        <f t="shared" si="6"/>
        <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4">
      <c r="A16" s="58"/>
      <c r="B16" s="77" t="s">
        <v>4</v>
      </c>
      <c r="C16" s="70"/>
      <c r="D16" s="27">
        <v>0.5</v>
      </c>
      <c r="E16" s="89"/>
      <c r="F16" s="89"/>
      <c r="G16" s="17"/>
      <c r="H16" s="17" t="str">
        <f t="shared" si="6"/>
        <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4">
      <c r="A17" s="58"/>
      <c r="B17" s="77" t="s">
        <v>0</v>
      </c>
      <c r="C17" s="70"/>
      <c r="D17" s="27"/>
      <c r="E17" s="89"/>
      <c r="F17" s="89"/>
      <c r="G17" s="17"/>
      <c r="H17" s="17" t="str">
        <f t="shared" si="6"/>
        <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4">
      <c r="A18" s="58"/>
      <c r="B18" s="77" t="s">
        <v>1</v>
      </c>
      <c r="C18" s="70"/>
      <c r="D18" s="27"/>
      <c r="E18" s="89"/>
      <c r="F18" s="89"/>
      <c r="G18" s="17"/>
      <c r="H18" s="17" t="str">
        <f t="shared" si="6"/>
        <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4">
      <c r="A19" s="58"/>
      <c r="B19" s="77" t="s">
        <v>2</v>
      </c>
      <c r="C19" s="70"/>
      <c r="D19" s="27"/>
      <c r="E19" s="89"/>
      <c r="F19" s="89"/>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4">
      <c r="A20" s="58" t="s">
        <v>32</v>
      </c>
      <c r="B20" s="28" t="s">
        <v>56</v>
      </c>
      <c r="C20" s="71"/>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4">
      <c r="A21" s="58"/>
      <c r="B21" s="78" t="s">
        <v>57</v>
      </c>
      <c r="C21" s="72"/>
      <c r="D21" s="32"/>
      <c r="E21" s="90">
        <f>E9+15</f>
        <v>44495</v>
      </c>
      <c r="F21" s="90">
        <f>E21+5</f>
        <v>44500</v>
      </c>
      <c r="G21" s="17"/>
      <c r="H21" s="17">
        <f t="shared" si="6"/>
        <v>6</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4">
      <c r="A22" s="58"/>
      <c r="B22" s="78" t="s">
        <v>58</v>
      </c>
      <c r="C22" s="72"/>
      <c r="D22" s="32"/>
      <c r="E22" s="90">
        <f>F21+1</f>
        <v>44501</v>
      </c>
      <c r="F22" s="90">
        <f>E22+4</f>
        <v>44505</v>
      </c>
      <c r="G22" s="17"/>
      <c r="H22" s="17">
        <f t="shared" si="6"/>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4">
      <c r="A23" s="58"/>
      <c r="B23" s="78" t="s">
        <v>0</v>
      </c>
      <c r="C23" s="72"/>
      <c r="D23" s="32"/>
      <c r="E23" s="90">
        <f>E22+5</f>
        <v>44506</v>
      </c>
      <c r="F23" s="90">
        <f>E23+5</f>
        <v>44511</v>
      </c>
      <c r="G23" s="17"/>
      <c r="H23" s="17">
        <f t="shared" si="6"/>
        <v>6</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4">
      <c r="A24" s="58"/>
      <c r="B24" s="78" t="s">
        <v>1</v>
      </c>
      <c r="C24" s="72"/>
      <c r="D24" s="32"/>
      <c r="E24" s="90">
        <f>F23+1</f>
        <v>44512</v>
      </c>
      <c r="F24" s="90">
        <f>E24+4</f>
        <v>44516</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4">
      <c r="A25" s="58"/>
      <c r="B25" s="78" t="s">
        <v>2</v>
      </c>
      <c r="C25" s="72"/>
      <c r="D25" s="32"/>
      <c r="E25" s="90">
        <f>E23</f>
        <v>44506</v>
      </c>
      <c r="F25" s="90">
        <f>E25+4</f>
        <v>44510</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4">
      <c r="A26" s="58" t="s">
        <v>32</v>
      </c>
      <c r="B26" s="33" t="s">
        <v>50</v>
      </c>
      <c r="C26" s="73"/>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4">
      <c r="A27" s="58"/>
      <c r="B27" s="79" t="s">
        <v>51</v>
      </c>
      <c r="C27" s="74"/>
      <c r="D27" s="37">
        <v>0.3</v>
      </c>
      <c r="E27" s="91">
        <v>44470</v>
      </c>
      <c r="F27" s="91">
        <v>44477</v>
      </c>
      <c r="G27" s="17"/>
      <c r="H27" s="17">
        <f t="shared" si="6"/>
        <v>8</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4">
      <c r="A28" s="58"/>
      <c r="B28" s="79" t="s">
        <v>52</v>
      </c>
      <c r="C28" s="74"/>
      <c r="D28" s="37"/>
      <c r="E28" s="91" t="s">
        <v>30</v>
      </c>
      <c r="F28" s="91" t="s">
        <v>30</v>
      </c>
      <c r="G28" s="17"/>
      <c r="H28" s="17" t="e">
        <f t="shared" si="6"/>
        <v>#VALUE!</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4">
      <c r="A29" s="58"/>
      <c r="B29" s="79" t="s">
        <v>53</v>
      </c>
      <c r="C29" s="74"/>
      <c r="D29" s="37"/>
      <c r="E29" s="91" t="s">
        <v>30</v>
      </c>
      <c r="F29" s="91" t="s">
        <v>30</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4">
      <c r="A30" s="58"/>
      <c r="B30" s="79" t="s">
        <v>1</v>
      </c>
      <c r="C30" s="74"/>
      <c r="D30" s="37"/>
      <c r="E30" s="91" t="s">
        <v>30</v>
      </c>
      <c r="F30" s="91" t="s">
        <v>30</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4">
      <c r="A31" s="58"/>
      <c r="B31" s="79" t="s">
        <v>2</v>
      </c>
      <c r="C31" s="74"/>
      <c r="D31" s="37"/>
      <c r="E31" s="91" t="s">
        <v>30</v>
      </c>
      <c r="F31" s="91" t="s">
        <v>30</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4">
      <c r="A32" s="58" t="s">
        <v>34</v>
      </c>
      <c r="B32" s="80"/>
      <c r="C32" s="75"/>
      <c r="D32" s="16"/>
      <c r="E32" s="66"/>
      <c r="F32" s="66"/>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4">
      <c r="A33" s="59" t="s">
        <v>33</v>
      </c>
      <c r="B33" s="38" t="s">
        <v>5</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5">
      <c r="G34" s="6"/>
    </row>
    <row r="35" spans="1:64" ht="30" customHeight="1" x14ac:dyDescent="0.35">
      <c r="C35" s="14"/>
      <c r="F35" s="60"/>
    </row>
    <row r="36" spans="1:64" ht="30" customHeight="1" x14ac:dyDescent="0.35">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2:F23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796875" defaultRowHeight="13" x14ac:dyDescent="0.3"/>
  <cols>
    <col min="1" max="1" width="87.1796875" style="48" customWidth="1"/>
    <col min="2" max="16384" width="9.1796875" style="2"/>
  </cols>
  <sheetData>
    <row r="1" spans="1:2" ht="46.5" customHeight="1" x14ac:dyDescent="0.3"/>
    <row r="2" spans="1:2" s="50" customFormat="1" ht="15.5" x14ac:dyDescent="0.35">
      <c r="A2" s="49" t="s">
        <v>17</v>
      </c>
      <c r="B2" s="49"/>
    </row>
    <row r="3" spans="1:2" s="54" customFormat="1" ht="27" customHeight="1" x14ac:dyDescent="0.35">
      <c r="A3" s="55" t="s">
        <v>22</v>
      </c>
      <c r="B3" s="55"/>
    </row>
    <row r="4" spans="1:2" s="51" customFormat="1" ht="26" x14ac:dyDescent="0.6">
      <c r="A4" s="52" t="s">
        <v>16</v>
      </c>
    </row>
    <row r="5" spans="1:2" ht="74.150000000000006" customHeight="1" x14ac:dyDescent="0.3">
      <c r="A5" s="53" t="s">
        <v>25</v>
      </c>
    </row>
    <row r="6" spans="1:2" ht="26.25" customHeight="1" x14ac:dyDescent="0.3">
      <c r="A6" s="52" t="s">
        <v>28</v>
      </c>
    </row>
    <row r="7" spans="1:2" s="48" customFormat="1" ht="205" customHeight="1" x14ac:dyDescent="0.35">
      <c r="A7" s="57" t="s">
        <v>27</v>
      </c>
    </row>
    <row r="8" spans="1:2" s="51" customFormat="1" ht="26" x14ac:dyDescent="0.6">
      <c r="A8" s="52" t="s">
        <v>18</v>
      </c>
    </row>
    <row r="9" spans="1:2" ht="58" x14ac:dyDescent="0.3">
      <c r="A9" s="53" t="s">
        <v>26</v>
      </c>
    </row>
    <row r="10" spans="1:2" s="48" customFormat="1" ht="28" customHeight="1" x14ac:dyDescent="0.35">
      <c r="A10" s="56" t="s">
        <v>24</v>
      </c>
    </row>
    <row r="11" spans="1:2" s="51" customFormat="1" ht="26" x14ac:dyDescent="0.6">
      <c r="A11" s="52" t="s">
        <v>15</v>
      </c>
    </row>
    <row r="12" spans="1:2" ht="29" x14ac:dyDescent="0.3">
      <c r="A12" s="53" t="s">
        <v>23</v>
      </c>
    </row>
    <row r="13" spans="1:2" s="48" customFormat="1" ht="28" customHeight="1" x14ac:dyDescent="0.35">
      <c r="A13" s="56" t="s">
        <v>9</v>
      </c>
    </row>
    <row r="14" spans="1:2" s="51" customFormat="1" ht="26" x14ac:dyDescent="0.6">
      <c r="A14" s="52" t="s">
        <v>19</v>
      </c>
    </row>
    <row r="15" spans="1:2" ht="75" customHeight="1" x14ac:dyDescent="0.3">
      <c r="A15" s="53" t="s">
        <v>20</v>
      </c>
    </row>
    <row r="16" spans="1:2" ht="72.5" x14ac:dyDescent="0.3">
      <c r="A16" s="53"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ProjectSchedule</vt:lpstr>
      <vt:lpstr>About</vt:lpstr>
      <vt:lpstr>Display_Week</vt:lpstr>
      <vt:lpstr>ProjectSchedule!Drucktitel</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2021-10-01T11:04:32Z</dcterms:modified>
</cp:coreProperties>
</file>