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022gc-my.sharepoint.com/personal/alexandre_jobin_hc-sc_gc_ca/Documents/Documents/UiPath/Automated Customer Service Request Handling/Documentation/"/>
    </mc:Choice>
  </mc:AlternateContent>
  <xr:revisionPtr revIDLastSave="414" documentId="8_{436E6542-EF5B-469C-93F1-AD4C919FFC92}" xr6:coauthVersionLast="47" xr6:coauthVersionMax="47" xr10:uidLastSave="{2C766D91-463F-4B58-B4BB-70A676111E99}"/>
  <bookViews>
    <workbookView xWindow="-108" yWindow="-108" windowWidth="23256" windowHeight="12576" firstSheet="2" activeTab="7" xr2:uid="{00000000-000D-0000-FFFF-FFFF00000000}"/>
  </bookViews>
  <sheets>
    <sheet name="1. Introduction" sheetId="1" r:id="rId1"/>
    <sheet name="2. Checklist" sheetId="6" r:id="rId2"/>
    <sheet name="3. Overview" sheetId="7" r:id="rId3"/>
    <sheet name="4. Applications" sheetId="8" r:id="rId4"/>
    <sheet name="5. Automation" sheetId="20" r:id="rId5"/>
    <sheet name="6. Initialize" sheetId="21" r:id="rId6"/>
    <sheet name="7. Process_Inbox" sheetId="22" r:id="rId7"/>
    <sheet name="8. Wait_UserAccessRequest" sheetId="2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23" l="1"/>
  <c r="A20" i="23"/>
  <c r="B75" i="23"/>
  <c r="B73" i="23"/>
  <c r="B72" i="23"/>
  <c r="B71" i="23"/>
  <c r="B70" i="23"/>
  <c r="A15" i="23"/>
  <c r="A7" i="23"/>
  <c r="A5" i="23"/>
  <c r="A1" i="23"/>
  <c r="A141" i="22"/>
  <c r="A40" i="22"/>
  <c r="A20" i="22"/>
  <c r="B148" i="22"/>
  <c r="B146" i="22"/>
  <c r="B145" i="22"/>
  <c r="B144" i="22"/>
  <c r="B143" i="22"/>
  <c r="A15" i="22"/>
  <c r="A32" i="22" s="1"/>
  <c r="A7" i="22"/>
  <c r="A5" i="22"/>
  <c r="A1" i="22"/>
  <c r="B61" i="21"/>
  <c r="B59" i="21"/>
  <c r="B58" i="21"/>
  <c r="B57" i="21"/>
  <c r="B56" i="21"/>
  <c r="A54" i="21"/>
  <c r="A20" i="21"/>
  <c r="A15" i="21"/>
  <c r="A7" i="21"/>
  <c r="A5" i="21"/>
  <c r="A1" i="21"/>
  <c r="B58" i="20"/>
  <c r="A5" i="20"/>
  <c r="B61" i="20"/>
  <c r="B59" i="20"/>
  <c r="B57" i="20"/>
  <c r="B56" i="20"/>
  <c r="A54" i="20"/>
  <c r="A20" i="20"/>
  <c r="A15" i="20"/>
  <c r="A7" i="20"/>
  <c r="A1" i="20"/>
  <c r="B74" i="23" l="1"/>
  <c r="B147" i="22"/>
  <c r="B60" i="21"/>
  <c r="B60" i="20"/>
  <c r="A1" i="8" l="1"/>
  <c r="A1" i="7"/>
  <c r="A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 Sirbu</author>
  </authors>
  <commentList>
    <comment ref="A5" authorId="0" shapeId="0" xr:uid="{C1C27AD4-405F-4DB5-98B3-81CEDC233D22}">
      <text>
        <r>
          <rPr>
            <sz val="9"/>
            <color indexed="81"/>
            <rFont val="Tahoma"/>
            <family val="2"/>
          </rPr>
          <t>High level details</t>
        </r>
      </text>
    </comment>
    <comment ref="A15" authorId="0" shapeId="0" xr:uid="{73982F3F-724C-470C-BB46-16F06CFF399C}">
      <text>
        <r>
          <rPr>
            <sz val="9"/>
            <color indexed="81"/>
            <rFont val="Tahoma"/>
            <family val="2"/>
          </rPr>
          <t>High level details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 Sirbu</author>
  </authors>
  <commentList>
    <comment ref="A5" authorId="0" shapeId="0" xr:uid="{C1CC6D96-5212-4125-8E1A-D302603EEC7E}">
      <text>
        <r>
          <rPr>
            <sz val="9"/>
            <color indexed="81"/>
            <rFont val="Tahoma"/>
            <family val="2"/>
          </rPr>
          <t>Copy this section for every Target Application</t>
        </r>
      </text>
    </comment>
    <comment ref="A15" authorId="0" shapeId="0" xr:uid="{D00DA153-000E-4919-870B-1E4A3214777F}">
      <text>
        <r>
          <rPr>
            <sz val="9"/>
            <color indexed="81"/>
            <rFont val="Tahoma"/>
            <family val="2"/>
          </rPr>
          <t>Copy this section for every Target Application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 Sirbu</author>
  </authors>
  <commentList>
    <comment ref="A5" authorId="0" shapeId="0" xr:uid="{25E0D976-4583-44C2-9154-AE777738D0C4}">
      <text>
        <r>
          <rPr>
            <sz val="9"/>
            <color indexed="81"/>
            <rFont val="Tahoma"/>
            <family val="2"/>
          </rPr>
          <t>Describe all steps and rules the robot should follow. Focus on high level approach.</t>
        </r>
      </text>
    </comment>
    <comment ref="A7" authorId="0" shapeId="0" xr:uid="{0ECA4F39-A8C7-4D23-A77D-4E17872C1E99}">
      <text>
        <r>
          <rPr>
            <sz val="9"/>
            <color indexed="81"/>
            <rFont val="Tahoma"/>
            <family val="2"/>
          </rPr>
          <t>Only list non-standard packages. Check Marketplace for any useful libraries. Make sure all libraries are published by a trusted source, eg. UiPath, Microsoft, etc.</t>
        </r>
      </text>
    </comment>
    <comment ref="A15" authorId="0" shapeId="0" xr:uid="{15F5B145-AF57-4822-9685-76C0E0749E98}">
      <text>
        <r>
          <rPr>
            <sz val="9"/>
            <color indexed="81"/>
            <rFont val="Tahoma"/>
            <family val="2"/>
          </rPr>
          <t>List any libraries or workflows that can be reused from previous projects. Make a note of any changes required.</t>
        </r>
      </text>
    </comment>
    <comment ref="A20" authorId="0" shapeId="0" xr:uid="{8DC8C906-CF7B-41D5-BCF1-3478624BBD7A}">
      <text>
        <r>
          <rPr>
            <sz val="9"/>
            <color indexed="81"/>
            <rFont val="Tahoma"/>
            <family val="2"/>
          </rPr>
          <t>Focus on showing the interaction between all Components (workflows/tasks) and business rules.</t>
        </r>
      </text>
    </comment>
    <comment ref="A54" authorId="0" shapeId="0" xr:uid="{1ACDF2FE-9AB7-43EB-B019-E1D21BBE273E}">
      <text>
        <r>
          <rPr>
            <sz val="9"/>
            <color indexed="81"/>
            <rFont val="Tahoma"/>
            <family val="2"/>
          </rPr>
          <t>List all Workflows/Tasks to be created. Focus on breaking down activities into Business and Application layer.</t>
        </r>
      </text>
    </comment>
    <comment ref="F62" authorId="0" shapeId="0" xr:uid="{9C5E8E0B-10B9-49B4-851B-3418A771F8D7}">
      <text>
        <r>
          <rPr>
            <sz val="9"/>
            <color indexed="81"/>
            <rFont val="Tahoma"/>
            <family val="2"/>
          </rPr>
          <t>Optional tracker - can be used to keep track of development progress. Alternatively the components can be loaded into Jira/DevOps. Confirm approach with Project Manager.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 Sirbu</author>
  </authors>
  <commentList>
    <comment ref="A5" authorId="0" shapeId="0" xr:uid="{ADE2C35D-DC4F-4051-AD07-FEB1AF48309C}">
      <text>
        <r>
          <rPr>
            <sz val="9"/>
            <color indexed="81"/>
            <rFont val="Tahoma"/>
            <family val="2"/>
          </rPr>
          <t>Describe all steps and rules the robot should follow. Focus on high level approach.</t>
        </r>
      </text>
    </comment>
    <comment ref="A7" authorId="0" shapeId="0" xr:uid="{9DB81486-4D81-4708-A473-5C8A028063C8}">
      <text>
        <r>
          <rPr>
            <sz val="9"/>
            <color indexed="81"/>
            <rFont val="Tahoma"/>
            <family val="2"/>
          </rPr>
          <t>Only list non-standard packages. Check Marketplace for any useful libraries. Make sure all libraries are published by a trusted source, eg. UiPath, Microsoft, etc.</t>
        </r>
      </text>
    </comment>
    <comment ref="A15" authorId="0" shapeId="0" xr:uid="{2A141067-5027-4EBC-A2A0-AFE9E7E512CE}">
      <text>
        <r>
          <rPr>
            <sz val="9"/>
            <color indexed="81"/>
            <rFont val="Tahoma"/>
            <family val="2"/>
          </rPr>
          <t>List any libraries or workflows that can be reused from previous projects. Make a note of any changes required.</t>
        </r>
      </text>
    </comment>
    <comment ref="A20" authorId="0" shapeId="0" xr:uid="{8A30FC76-3A19-4844-9236-77A95A19F98B}">
      <text>
        <r>
          <rPr>
            <sz val="9"/>
            <color indexed="81"/>
            <rFont val="Tahoma"/>
            <family val="2"/>
          </rPr>
          <t>Focus on showing the interaction between all Components (workflows/tasks) and business rules.</t>
        </r>
      </text>
    </comment>
    <comment ref="A54" authorId="0" shapeId="0" xr:uid="{93997DBF-BE1D-4FE5-B5CF-A7E813779FE4}">
      <text>
        <r>
          <rPr>
            <sz val="9"/>
            <color indexed="81"/>
            <rFont val="Tahoma"/>
            <family val="2"/>
          </rPr>
          <t>List all Workflows/Tasks to be created. Focus on breaking down activities into Business and Application layer.</t>
        </r>
      </text>
    </comment>
    <comment ref="F62" authorId="0" shapeId="0" xr:uid="{D5EB79A3-8FAF-4991-960B-A6245BEA4BD8}">
      <text>
        <r>
          <rPr>
            <sz val="9"/>
            <color indexed="81"/>
            <rFont val="Tahoma"/>
            <family val="2"/>
          </rPr>
          <t>Optional tracker - can be used to keep track of development progress. Alternatively the components can be loaded into Jira/DevOps. Confirm approach with Project Manager.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 Sirbu</author>
  </authors>
  <commentList>
    <comment ref="A5" authorId="0" shapeId="0" xr:uid="{E5908737-C4C9-491C-AB1E-3CEBA1EE27B1}">
      <text>
        <r>
          <rPr>
            <sz val="9"/>
            <color indexed="81"/>
            <rFont val="Tahoma"/>
            <family val="2"/>
          </rPr>
          <t>Describe all steps and rules the robot should follow. Focus on high level approach.</t>
        </r>
      </text>
    </comment>
    <comment ref="A7" authorId="0" shapeId="0" xr:uid="{E89E1F14-5803-4BAE-9C85-C53B9000BDA4}">
      <text>
        <r>
          <rPr>
            <sz val="9"/>
            <color indexed="81"/>
            <rFont val="Tahoma"/>
            <family val="2"/>
          </rPr>
          <t>Only list non-standard packages. Check Marketplace for any useful libraries. Make sure all libraries are published by a trusted source, eg. UiPath, Microsoft, etc.</t>
        </r>
      </text>
    </comment>
    <comment ref="A15" authorId="0" shapeId="0" xr:uid="{C0D2B353-CC18-4D34-BED9-D47BD3C15E37}">
      <text>
        <r>
          <rPr>
            <sz val="9"/>
            <color indexed="81"/>
            <rFont val="Tahoma"/>
            <family val="2"/>
          </rPr>
          <t>List any libraries or workflows that can be reused from previous projects. Make a note of any changes required.</t>
        </r>
      </text>
    </comment>
    <comment ref="A20" authorId="0" shapeId="0" xr:uid="{9DD040D2-B09B-4D0E-8C44-BC23FBC18C99}">
      <text>
        <r>
          <rPr>
            <sz val="9"/>
            <color indexed="81"/>
            <rFont val="Tahoma"/>
            <family val="2"/>
          </rPr>
          <t>Focus on showing the interaction between all Components (workflows/tasks) and business rules.</t>
        </r>
      </text>
    </comment>
    <comment ref="A32" authorId="0" shapeId="0" xr:uid="{2A4F7CC4-777F-44D4-84B7-937736A82903}">
      <text>
        <r>
          <rPr>
            <sz val="9"/>
            <color indexed="81"/>
            <rFont val="Tahoma"/>
            <family val="2"/>
          </rPr>
          <t>Focus on showing the interaction between all Components (workflows/tasks) and business rules.</t>
        </r>
      </text>
    </comment>
    <comment ref="A40" authorId="0" shapeId="0" xr:uid="{AB0BF8DB-3A02-4E0D-8A05-69EFB9F45FC6}">
      <text>
        <r>
          <rPr>
            <sz val="9"/>
            <color indexed="81"/>
            <rFont val="Tahoma"/>
            <family val="2"/>
          </rPr>
          <t>Focus on showing the interaction between all Components (workflows/tasks) and business rules.</t>
        </r>
      </text>
    </comment>
    <comment ref="A141" authorId="0" shapeId="0" xr:uid="{02CC7A6C-4424-4F19-A0B1-310C3CECF6CF}">
      <text>
        <r>
          <rPr>
            <sz val="9"/>
            <color indexed="81"/>
            <rFont val="Tahoma"/>
            <family val="2"/>
          </rPr>
          <t>List all Workflows/Tasks to be created. Focus on breaking down activities into Business and Application layer.</t>
        </r>
      </text>
    </comment>
    <comment ref="F149" authorId="0" shapeId="0" xr:uid="{2533DEB0-ED13-42E6-BAE3-FE69BE8678DE}">
      <text>
        <r>
          <rPr>
            <sz val="9"/>
            <color indexed="81"/>
            <rFont val="Tahoma"/>
            <family val="2"/>
          </rPr>
          <t>Optional tracker - can be used to keep track of development progress. Alternatively the components can be loaded into Jira/DevOps. Confirm approach with Project Manager.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 Sirbu</author>
  </authors>
  <commentList>
    <comment ref="A5" authorId="0" shapeId="0" xr:uid="{1CDAA11A-5F20-4E62-BA08-4093D13F2EE6}">
      <text>
        <r>
          <rPr>
            <sz val="9"/>
            <color indexed="81"/>
            <rFont val="Tahoma"/>
            <family val="2"/>
          </rPr>
          <t>Describe all steps and rules the robot should follow. Focus on high level approach.</t>
        </r>
      </text>
    </comment>
    <comment ref="A7" authorId="0" shapeId="0" xr:uid="{FEC96511-BA7E-4B10-B67D-94FF0BC0449D}">
      <text>
        <r>
          <rPr>
            <sz val="9"/>
            <color indexed="81"/>
            <rFont val="Tahoma"/>
            <family val="2"/>
          </rPr>
          <t>Only list non-standard packages. Check Marketplace for any useful libraries. Make sure all libraries are published by a trusted source, eg. UiPath, Microsoft, etc.</t>
        </r>
      </text>
    </comment>
    <comment ref="A15" authorId="0" shapeId="0" xr:uid="{446531F5-CE24-4072-87F8-81EFBD7E0735}">
      <text>
        <r>
          <rPr>
            <sz val="9"/>
            <color indexed="81"/>
            <rFont val="Tahoma"/>
            <family val="2"/>
          </rPr>
          <t>List any libraries or workflows that can be reused from previous projects. Make a note of any changes required.</t>
        </r>
      </text>
    </comment>
    <comment ref="A20" authorId="0" shapeId="0" xr:uid="{78F44503-839D-4310-9E5B-087138408533}">
      <text>
        <r>
          <rPr>
            <sz val="9"/>
            <color indexed="81"/>
            <rFont val="Tahoma"/>
            <family val="2"/>
          </rPr>
          <t>Focus on showing the interaction between all Components (workflows/tasks) and business rules.</t>
        </r>
      </text>
    </comment>
    <comment ref="A68" authorId="0" shapeId="0" xr:uid="{D3237B72-1855-4BB9-B0CA-EAB2770B39BE}">
      <text>
        <r>
          <rPr>
            <sz val="9"/>
            <color indexed="81"/>
            <rFont val="Tahoma"/>
            <family val="2"/>
          </rPr>
          <t>List all Workflows/Tasks to be created. Focus on breaking down activities into Business and Application layer.</t>
        </r>
      </text>
    </comment>
    <comment ref="F76" authorId="0" shapeId="0" xr:uid="{24465A82-BDED-4891-8F7E-DC2AF313635D}">
      <text>
        <r>
          <rPr>
            <sz val="9"/>
            <color indexed="81"/>
            <rFont val="Tahoma"/>
            <family val="2"/>
          </rPr>
          <t>Optional tracker - can be used to keep track of development progress. Alternatively the components can be loaded into Jira/DevOps. Confirm approach with Project Manager.</t>
        </r>
      </text>
    </comment>
  </commentList>
</comments>
</file>

<file path=xl/sharedStrings.xml><?xml version="1.0" encoding="utf-8"?>
<sst xmlns="http://schemas.openxmlformats.org/spreadsheetml/2006/main" count="609" uniqueCount="305">
  <si>
    <t>Process Name</t>
  </si>
  <si>
    <t>Solution Design Document (SDD)</t>
  </si>
  <si>
    <t>1. Introduction</t>
  </si>
  <si>
    <t>1.1 Purpose</t>
  </si>
  <si>
    <t>1.2 Objectives</t>
  </si>
  <si>
    <t>The focus of the Solution Architect will be on:
•	Robustness
•	Scalability
•	Efficiency
•	Replicability
•	Reusability of components
The information herein is targeted primarily at the developers that will initially implement the solution and subsequently at the support developers in case of change requests.</t>
  </si>
  <si>
    <t>1.3 Key Contacts</t>
  </si>
  <si>
    <t>Role</t>
  </si>
  <si>
    <t>Name</t>
  </si>
  <si>
    <t>Email</t>
  </si>
  <si>
    <t>Notes</t>
  </si>
  <si>
    <t>SA</t>
  </si>
  <si>
    <t>DEV</t>
  </si>
  <si>
    <t>BA</t>
  </si>
  <si>
    <t>SME</t>
  </si>
  <si>
    <t>1.4 History</t>
  </si>
  <si>
    <t>Date</t>
  </si>
  <si>
    <t>Version</t>
  </si>
  <si>
    <t>Created by</t>
  </si>
  <si>
    <t>2. Developer Checklist</t>
  </si>
  <si>
    <t>Item</t>
  </si>
  <si>
    <t>Phase</t>
  </si>
  <si>
    <t>Description</t>
  </si>
  <si>
    <t>Review PDD</t>
  </si>
  <si>
    <t>Design</t>
  </si>
  <si>
    <t>Pay close attention to any exceptions, steps that are not clear and inputs/outputs</t>
  </si>
  <si>
    <t>Identify all target applications</t>
  </si>
  <si>
    <t>Pay close attention to web vs desktop applications, identify which browser to be used and how to integrate with each application</t>
  </si>
  <si>
    <t>Break down process into robots</t>
  </si>
  <si>
    <t>Identify dispatcher vs performer logic and any additional robots, eg. action center, document understanding, reporting, etc.</t>
  </si>
  <si>
    <t>Break down robots into components</t>
  </si>
  <si>
    <t>Identify all the main workflows to be built, separate application logic from business logic</t>
  </si>
  <si>
    <t>Identify reusable components</t>
  </si>
  <si>
    <t>Find any libraries or workflows that have been used in previous projects, pay close attention to application integration</t>
  </si>
  <si>
    <t>Estimate workload and plan timeline</t>
  </si>
  <si>
    <t>Estimate the time for each workflow and allocate enough time for testing</t>
  </si>
  <si>
    <t>SDD review</t>
  </si>
  <si>
    <t>Meet with a Solution Architect and the Business Analyst to review the implementation design</t>
  </si>
  <si>
    <t>Test connection to Build environment (VM)</t>
  </si>
  <si>
    <t>Prepare Build</t>
  </si>
  <si>
    <t>Ensure you have access to development VM</t>
  </si>
  <si>
    <t>Test connection to Studio and Orchestrator</t>
  </si>
  <si>
    <t>Ensure you have access to Orchestrator, a developer license and sufficient permissions to create Assets, Queues, etc.</t>
  </si>
  <si>
    <t>Test connection to target applications</t>
  </si>
  <si>
    <t>Ensure you have the correct permissions in all target applications and check selector quality</t>
  </si>
  <si>
    <t>Explore alternate integrations with target applications</t>
  </si>
  <si>
    <t>Confirm with client if there are other ways to integrate, eg. API calls, direct database queries, etc.</t>
  </si>
  <si>
    <t>Test connection to mail server</t>
  </si>
  <si>
    <t>Confirm with client what email protocol to be used, eg. SMTP, Exchange, Gsuite, etc.</t>
  </si>
  <si>
    <t>Review testing data</t>
  </si>
  <si>
    <t>Ensure you have sufficient data to perform robust tests on the automation</t>
  </si>
  <si>
    <t>Build application layer components (per module)</t>
  </si>
  <si>
    <t>Build</t>
  </si>
  <si>
    <t>Always build the application steps first to allow enough time to resolve potential integration issues</t>
  </si>
  <si>
    <t>Build business layer components (per module)</t>
  </si>
  <si>
    <t>Build the business logic separately, either in workflows or at the Process level</t>
  </si>
  <si>
    <t>Build exception layer components (per module)</t>
  </si>
  <si>
    <t>Pay close attention to all exceptions in the PDD and actions to be taken</t>
  </si>
  <si>
    <t>Unit testing for all components (per module)</t>
  </si>
  <si>
    <t>Each workflow must be tested with all possible scenarios</t>
  </si>
  <si>
    <t>Integration of all components (per module)</t>
  </si>
  <si>
    <t>Final step is integration of all built components into the REFramework</t>
  </si>
  <si>
    <t>End to end testing for automation</t>
  </si>
  <si>
    <t>Run all test data through the final automation</t>
  </si>
  <si>
    <t>Volume Testing (Optional)</t>
  </si>
  <si>
    <t>If possible, organize a high volume test with the Business Analyst - focus on running large input data sets to catch possible exceptions</t>
  </si>
  <si>
    <t>Document automation details in DSD</t>
  </si>
  <si>
    <t>Document all components built, all assets used and any troubleshooting/reporting tips</t>
  </si>
  <si>
    <t>Run Code Analyzer (UiPath)</t>
  </si>
  <si>
    <t>In UiPath run the Project/Code Analyzer and review any warnings to ensure best practices are in place</t>
  </si>
  <si>
    <t>Code review</t>
  </si>
  <si>
    <t>Meet with a senior developer or solution architect and review the final code</t>
  </si>
  <si>
    <t>Automation Demo</t>
  </si>
  <si>
    <t>Meet with end users and run automation live, gather feedback and make enhancements</t>
  </si>
  <si>
    <t>Review QA environment</t>
  </si>
  <si>
    <t>UAT Release</t>
  </si>
  <si>
    <t>Check if all target applications are installed and configured correctly</t>
  </si>
  <si>
    <t>Document deployment steps in PRD (Optional)</t>
  </si>
  <si>
    <t>If the deployment is lead by the client then prepare a clean document to be handed over</t>
  </si>
  <si>
    <t>Deploy robot to QA</t>
  </si>
  <si>
    <t>Publish code, create assets, queues and any other requirements</t>
  </si>
  <si>
    <t>Smoke test in QA</t>
  </si>
  <si>
    <t>Run controlled tests and ensure automation is ready for end users</t>
  </si>
  <si>
    <t>Build test cases</t>
  </si>
  <si>
    <t>UAT</t>
  </si>
  <si>
    <t>Colaborate with business analyst and end users to define a robust list of test cases</t>
  </si>
  <si>
    <t>Set up Triggers/Schedules in QA</t>
  </si>
  <si>
    <t>Enable automation triggers and inform end users to start testing</t>
  </si>
  <si>
    <t>Monitor execution periodically in QA</t>
  </si>
  <si>
    <t>Check logs and queues periodically and review any exceptions</t>
  </si>
  <si>
    <t>Review UAT results</t>
  </si>
  <si>
    <t>Review UAT results together with end user and ensure automation is performing as expected</t>
  </si>
  <si>
    <t>Review PROD environment</t>
  </si>
  <si>
    <t>PROD Release</t>
  </si>
  <si>
    <t>Deploy robot to PROD</t>
  </si>
  <si>
    <t>Set up Triggers/Schedules in PROD</t>
  </si>
  <si>
    <t>Enable automation triggers and inform end users that automation is live</t>
  </si>
  <si>
    <t>Review execution daily</t>
  </si>
  <si>
    <t>PROD Hypercare</t>
  </si>
  <si>
    <t>Automation handover</t>
  </si>
  <si>
    <t>Meet with client and walk them through the automation code and documentation, recommended to record meeting</t>
  </si>
  <si>
    <t>3. Automation Overview</t>
  </si>
  <si>
    <t>3.1 Description</t>
  </si>
  <si>
    <t>Project name</t>
  </si>
  <si>
    <t>Robot Type</t>
  </si>
  <si>
    <t>Orchestrator used?</t>
  </si>
  <si>
    <t>Action Center used?</t>
  </si>
  <si>
    <t>AI Center used?</t>
  </si>
  <si>
    <t>Integration Service used?</t>
  </si>
  <si>
    <t>Scalable (Multibot)?</t>
  </si>
  <si>
    <t>UiPath version</t>
  </si>
  <si>
    <t>3.1 Robot Breakdown</t>
  </si>
  <si>
    <t>Framework</t>
  </si>
  <si>
    <t>4. Application Integration</t>
  </si>
  <si>
    <t>Integration type</t>
  </si>
  <si>
    <t>Existing integration</t>
  </si>
  <si>
    <t>Application server (optional)</t>
  </si>
  <si>
    <t>Web URL (optional)</t>
  </si>
  <si>
    <t>GUI Selectors (optional)</t>
  </si>
  <si>
    <t>Installation requirements</t>
  </si>
  <si>
    <t>Configuration requirements</t>
  </si>
  <si>
    <t>Supporting documentation</t>
  </si>
  <si>
    <t>In Progress</t>
  </si>
  <si>
    <t>Built</t>
  </si>
  <si>
    <t>Tested (Done)</t>
  </si>
  <si>
    <t>Blocked</t>
  </si>
  <si>
    <t>Package</t>
  </si>
  <si>
    <t>Type</t>
  </si>
  <si>
    <t>Original Project</t>
  </si>
  <si>
    <t>Total Time Estimate</t>
  </si>
  <si>
    <t>#Total</t>
  </si>
  <si>
    <t>#Completed</t>
  </si>
  <si>
    <t>#In Progress</t>
  </si>
  <si>
    <t>#Not Started</t>
  </si>
  <si>
    <t>#Blockers</t>
  </si>
  <si>
    <t>Optional - Work Tracker</t>
  </si>
  <si>
    <t>Component</t>
  </si>
  <si>
    <t>Inputs</t>
  </si>
  <si>
    <t>Outputs</t>
  </si>
  <si>
    <t>Estimate (hrs)</t>
  </si>
  <si>
    <t>Status</t>
  </si>
  <si>
    <t>Start Date</t>
  </si>
  <si>
    <t>End Date</t>
  </si>
  <si>
    <t>Automated Customer Service Request Handler</t>
  </si>
  <si>
    <t>The document contains the components of the Project taking into account all the business restrictions (scheduling, peaks, future increases in volume etc.).</t>
  </si>
  <si>
    <t>Alexandre Jobin</t>
  </si>
  <si>
    <t>Pre-launch version</t>
  </si>
  <si>
    <t>Edge API</t>
  </si>
  <si>
    <t>NA</t>
  </si>
  <si>
    <t>https://rpachallenge.com/</t>
  </si>
  <si>
    <t>Microsoft Edge &amp; Outlook installed</t>
  </si>
  <si>
    <t>Enable UiPath Extension</t>
  </si>
  <si>
    <t>UiPath.Excel.Activities</t>
  </si>
  <si>
    <t>2.22.3</t>
  </si>
  <si>
    <t>UiPath.Mail.Activities</t>
  </si>
  <si>
    <t>1.22.2</t>
  </si>
  <si>
    <t>22.10.5</t>
  </si>
  <si>
    <t>UiPath.System.Activities</t>
  </si>
  <si>
    <t>UiPath.UIAutomation.Activities</t>
  </si>
  <si>
    <t>5. Automation</t>
  </si>
  <si>
    <t>Integration - REFramework</t>
  </si>
  <si>
    <t>Fuzzy Selectors</t>
  </si>
  <si>
    <t>Integration - Exception Handling</t>
  </si>
  <si>
    <t>Integration - Orchestrator Setup</t>
  </si>
  <si>
    <t>Integration - End-to-End Testing</t>
  </si>
  <si>
    <t>Initialize</t>
  </si>
  <si>
    <t>Process_Inbox</t>
  </si>
  <si>
    <t>Wait_UserAccessRequest</t>
  </si>
  <si>
    <t>Transaction Log, Config, Browser, Master</t>
  </si>
  <si>
    <t>Kills Excel processes in preparation of workbook activities. Invokes all validation sequences before finally initializing settings.</t>
  </si>
  <si>
    <t>Iterates through Inbox looking for subjects that match EmailsFilters from Config. Creates email drafts from attachments of emails that match filters and appropriate formats. Creates Transaction Log and updates MasterSheet.</t>
  </si>
  <si>
    <t>Config, Transaction Log, Browser, Master</t>
  </si>
  <si>
    <t>Transaction Log, Master</t>
  </si>
  <si>
    <t>Wait for email to trigger then loop back to Process_Inbox.</t>
  </si>
  <si>
    <t>Config</t>
  </si>
  <si>
    <t>Automation iterates through email inbox, downloads attachments from emails with subject lines that match filter, then reads information from downloaded files to create drafts of user access requests.
Key steps:
- Filter through inbox for matching User Access Requests
- Download and read data from attachments
- Iterate through each row and apply business rules
- Create email drafts</t>
  </si>
  <si>
    <t>6. Initialize</t>
  </si>
  <si>
    <t>KillAllProcesses</t>
  </si>
  <si>
    <t>Validate_FolderStructure</t>
  </si>
  <si>
    <t>Validate_ConfigFile</t>
  </si>
  <si>
    <t>Validate_TransactionFile</t>
  </si>
  <si>
    <t>Validate_MasterSheet</t>
  </si>
  <si>
    <t>Initialize_AllSettings</t>
  </si>
  <si>
    <t>Initialize_Browser</t>
  </si>
  <si>
    <t>Force the termination of the Windows processes representing applications used in the business process being automated (Excel).</t>
  </si>
  <si>
    <t>Ensures required folder structure exists. Creates it if required.</t>
  </si>
  <si>
    <t>bolConfigExisted</t>
  </si>
  <si>
    <t>Transaction Log</t>
  </si>
  <si>
    <t>Master Sheet</t>
  </si>
  <si>
    <t>Determines if Master Sheet file exists. Imports data from it or downloads a new one if required.</t>
  </si>
  <si>
    <t>Determines if Transaction Log file exists. Imports data from it or downloads a new one if required.</t>
  </si>
  <si>
    <t>Initialize, populate and output a configuration Dictionary to be used throughout the project. 
Settings and constants are read from the local configuration file.</t>
  </si>
  <si>
    <t>Config Sheets, Config Path</t>
  </si>
  <si>
    <t>Opens browser for later use.</t>
  </si>
  <si>
    <t>Browser</t>
  </si>
  <si>
    <t>This portion of the automation ensures that the required files exist and that the required folder structure is present.
Key steps:
- Ensure no Excel process is running to avoid conflicts
- Ensure folder structure exists
- Determine if Config file already exists. Download if not and end execution there
- Ensure Transaction Log exists and import data from it
- Ensure Master Sheet exists and import data from it
- Import configuration settings from Config file and convert to dictionary
- Check if RPA Flag is set in Config file. If True, open Browser for later use</t>
  </si>
  <si>
    <t>7. Process_Inbox</t>
  </si>
  <si>
    <t>Process_UserAccessRequest</t>
  </si>
  <si>
    <t>Process individual User Access Requests.</t>
  </si>
  <si>
    <t>Mail, Config, Transaction Log, Browser, Master Sheet</t>
  </si>
  <si>
    <t>Transaction Log, Master Sheet</t>
  </si>
  <si>
    <t>Transaction Entry</t>
  </si>
  <si>
    <t>Creates the datatable that will be used to carry transaction information.</t>
  </si>
  <si>
    <t>Generate_ActiveTransactionDataTable</t>
  </si>
  <si>
    <t>Expand_ActiveTransaction</t>
  </si>
  <si>
    <t>Adds transaction information to the currently active transaction.</t>
  </si>
  <si>
    <t>Status of Transaction, bolWasDraftCreated, Batch Type, Email Source, Request Action Type, User ID, Employee ID, Transaction Entry</t>
  </si>
  <si>
    <t>Append_TransactionBatchToLog</t>
  </si>
  <si>
    <t>Transaction Entry, Transaction Log</t>
  </si>
  <si>
    <t>Append the entirety of the transaction set to Log.</t>
  </si>
  <si>
    <t>Validate_TransactionWithMaster</t>
  </si>
  <si>
    <t>Determines if Transaction is valid considering Master Sheet information.</t>
  </si>
  <si>
    <t>Transaction Validity,  Conflict Message</t>
  </si>
  <si>
    <t>First Name, Last Name, Master Sheet, Employee ID, Action Type</t>
  </si>
  <si>
    <t>Update_Master</t>
  </si>
  <si>
    <t>Action Type, Employee ID, First Name, Last Name, User ID, Email Address, Access Level, Master</t>
  </si>
  <si>
    <t>Master</t>
  </si>
  <si>
    <t>Updates the Master Sheet with modifications done through transactions.</t>
  </si>
  <si>
    <t>Input_RPAChallenge</t>
  </si>
  <si>
    <t>Transaction Entry, Browser</t>
  </si>
  <si>
    <t>Refresh browser and input transaction information into the RPA Challenge website.</t>
  </si>
  <si>
    <t>Email ID</t>
  </si>
  <si>
    <t>ID</t>
  </si>
  <si>
    <t>Time</t>
  </si>
  <si>
    <t>Batch Type</t>
  </si>
  <si>
    <t>Source</t>
  </si>
  <si>
    <t>Action</t>
  </si>
  <si>
    <t>User ID</t>
  </si>
  <si>
    <t>Employee ID</t>
  </si>
  <si>
    <t>Info</t>
  </si>
  <si>
    <t>Email Status</t>
  </si>
  <si>
    <t>1</t>
  </si>
  <si>
    <t>2024/04/12</t>
  </si>
  <si>
    <t>02:57</t>
  </si>
  <si>
    <t>User Access Request</t>
  </si>
  <si>
    <t>Alexandre.Jobin@hc-sc.gc.ca</t>
  </si>
  <si>
    <t>Create</t>
  </si>
  <si>
    <t>Ronny.Lam</t>
  </si>
  <si>
    <t>1AB2C3</t>
  </si>
  <si>
    <t>Completed</t>
  </si>
  <si>
    <t>Draft Created</t>
  </si>
  <si>
    <t>2</t>
  </si>
  <si>
    <t>Cornelia.Cervantes</t>
  </si>
  <si>
    <t>1AB2C4</t>
  </si>
  <si>
    <t>3</t>
  </si>
  <si>
    <t>Marjorie.Riley</t>
  </si>
  <si>
    <t>1AB2C5</t>
  </si>
  <si>
    <t>4</t>
  </si>
  <si>
    <t>Modify</t>
  </si>
  <si>
    <t>Adalberto.Chapman</t>
  </si>
  <si>
    <t>1AB2C6</t>
  </si>
  <si>
    <t>Cannot modify nonexistent account</t>
  </si>
  <si>
    <t>Not Created</t>
  </si>
  <si>
    <t>5</t>
  </si>
  <si>
    <t>Judy.Perez</t>
  </si>
  <si>
    <t>1AB2C7</t>
  </si>
  <si>
    <t>6</t>
  </si>
  <si>
    <t>Ismael.Hood</t>
  </si>
  <si>
    <t>1AB2C8</t>
  </si>
  <si>
    <t>User does not have clearance or exemption</t>
  </si>
  <si>
    <t>7</t>
  </si>
  <si>
    <t>8</t>
  </si>
  <si>
    <t>Delete</t>
  </si>
  <si>
    <t>9</t>
  </si>
  <si>
    <t>8. Wait_User AccessRequest</t>
  </si>
  <si>
    <t>Attended</t>
  </si>
  <si>
    <t>Yes</t>
  </si>
  <si>
    <t>No</t>
  </si>
  <si>
    <t>Triggers automations when emails received</t>
  </si>
  <si>
    <t>2022.5.10</t>
  </si>
  <si>
    <t>Automated_Customer_Service_Request_Handler</t>
  </si>
  <si>
    <t>ReFramework modified for indefinite loop</t>
  </si>
  <si>
    <t>This project</t>
  </si>
  <si>
    <t>Sequence</t>
  </si>
  <si>
    <t>This portion of the automation waits for an email with an appropriate Subject Line before looping back to processing Inbox.</t>
  </si>
  <si>
    <t>4.1 Browser APP</t>
  </si>
  <si>
    <t>This portion of the automation iterates through the Inbox and extracts information from email attachments. This information is then processed and used to generate email drafts.
Key steps:
- Iterate through Inbox and find all emails with appropriate Subject Line
- Download email if config option is set
- download email attachments
- Iterate through attachments and ensure they follow business rules (format, etc...)
- Generate transaction entry into log
- Move email from Inbox to specialized folder
- Determine if automation should loop immediately</t>
  </si>
  <si>
    <t>First Name</t>
  </si>
  <si>
    <t>Given Name</t>
  </si>
  <si>
    <t>Access</t>
  </si>
  <si>
    <t>Account Creation</t>
  </si>
  <si>
    <t>Last Modified</t>
  </si>
  <si>
    <t>Ronny</t>
  </si>
  <si>
    <t>Lam</t>
  </si>
  <si>
    <t>Ronny.Lam@Test.com</t>
  </si>
  <si>
    <t>Elevated</t>
  </si>
  <si>
    <t>2024/04/15 10:18</t>
  </si>
  <si>
    <t>N/A</t>
  </si>
  <si>
    <t>Cornelia</t>
  </si>
  <si>
    <t>Cervantes</t>
  </si>
  <si>
    <t>Cornelia.Cervantes@Test.com</t>
  </si>
  <si>
    <t>Marjorie</t>
  </si>
  <si>
    <t>Riley</t>
  </si>
  <si>
    <t>Marjorie.Riley@Test.com</t>
  </si>
  <si>
    <t>Adalberto</t>
  </si>
  <si>
    <t>Chapman</t>
  </si>
  <si>
    <t>Adalberto.Chapman@Test.com</t>
  </si>
  <si>
    <t>2024/04/15 10:22</t>
  </si>
  <si>
    <t>Bhargava</t>
  </si>
  <si>
    <t>4.2 Email</t>
  </si>
  <si>
    <t>Default for every corporate user computer</t>
  </si>
  <si>
    <t>Outlook profile configured on computer</t>
  </si>
  <si>
    <t>https://docs.uipath.com/activities/other/latest/productivity/outlook-activities</t>
  </si>
  <si>
    <t>Outlook</t>
  </si>
  <si>
    <t>Determines if Config file exists. Downloads a base Config file and returns boolean value as false if it does not.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</si>
</sst>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9"/>
      <color indexed="81"/>
      <name val="Tahoma"/>
      <family val="2"/>
    </font>
    <font>
      <b/>
      <sz val="20"/>
      <color rgb="FF004D85"/>
      <name val="Calibri"/>
      <family val="2"/>
      <scheme val="minor"/>
    </font>
    <font>
      <b/>
      <sz val="18"/>
      <color rgb="FF004D85"/>
      <name val="Calibri"/>
      <family val="2"/>
      <scheme val="minor"/>
    </font>
    <font>
      <b/>
      <sz val="14"/>
      <color rgb="FF004D85"/>
      <name val="Calibri"/>
      <family val="2"/>
      <scheme val="minor"/>
    </font>
    <font>
      <b/>
      <sz val="16"/>
      <color rgb="FF004D85"/>
      <name val="Calibri"/>
      <family val="2"/>
      <scheme val="minor"/>
    </font>
    <font>
      <b/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D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1" xfId="0" applyFont="1" applyBorder="1"/>
    <xf numFmtId="0" fontId="7" fillId="0" borderId="1" xfId="1" applyBorder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0" xfId="0" applyFont="1"/>
    <xf numFmtId="0" fontId="1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0" fillId="4" borderId="3" xfId="0" applyFill="1" applyBorder="1" applyAlignment="1">
      <alignment wrapText="1"/>
    </xf>
    <xf numFmtId="0" fontId="0" fillId="4" borderId="1" xfId="0" applyFill="1" applyBorder="1"/>
    <xf numFmtId="0" fontId="1" fillId="3" borderId="2" xfId="0" applyFont="1" applyFill="1" applyBorder="1" applyAlignment="1">
      <alignment wrapText="1"/>
    </xf>
    <xf numFmtId="0" fontId="1" fillId="3" borderId="0" xfId="0" applyFont="1" applyFill="1"/>
    <xf numFmtId="0" fontId="0" fillId="2" borderId="3" xfId="0" applyFill="1" applyBorder="1" applyAlignment="1">
      <alignment wrapText="1"/>
    </xf>
    <xf numFmtId="0" fontId="0" fillId="2" borderId="1" xfId="0" applyFill="1" applyBorder="1"/>
    <xf numFmtId="0" fontId="1" fillId="3" borderId="7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wrapText="1"/>
    </xf>
    <xf numFmtId="0" fontId="17" fillId="0" borderId="0" xfId="0" applyFont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vertical="center" wrapText="1"/>
    </xf>
    <xf numFmtId="0" fontId="6" fillId="6" borderId="1" xfId="0" applyFont="1" applyFill="1" applyBorder="1"/>
    <xf numFmtId="0" fontId="12" fillId="6" borderId="1" xfId="0" applyFont="1" applyFill="1" applyBorder="1"/>
    <xf numFmtId="14" fontId="0" fillId="2" borderId="3" xfId="0" applyNumberFormat="1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22" fontId="0" fillId="0" borderId="12" xfId="0" applyNumberFormat="1" applyBorder="1" applyAlignment="1">
      <alignment horizontal="center"/>
    </xf>
    <xf numFmtId="22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2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15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theme="2"/>
        </patternFill>
      </fill>
    </dxf>
    <dxf>
      <font>
        <color rgb="FFC00000"/>
      </font>
      <fill>
        <patternFill patternType="solid">
          <fgColor auto="1"/>
          <bgColor rgb="FFFFABAB"/>
        </patternFill>
      </fill>
    </dxf>
    <dxf>
      <border>
        <bottom style="thin">
          <color auto="1"/>
        </bottom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D85"/>
      <color rgb="FFB9E1FF"/>
      <color rgb="FF004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3818360284585"/>
          <c:y val="2.0583714460842097E-2"/>
          <c:w val="0.59372170835333482"/>
          <c:h val="0.976796642934603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4-4868-8193-9A6425E21CD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4-4868-8193-9A6425E21CDF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64-4868-8193-9A6425E21CD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64-4868-8193-9A6425E21C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 Automation'!$A$58:$A$61</c:f>
              <c:strCache>
                <c:ptCount val="4"/>
                <c:pt idx="0">
                  <c:v>#Completed</c:v>
                </c:pt>
                <c:pt idx="1">
                  <c:v>#In Progress</c:v>
                </c:pt>
                <c:pt idx="2">
                  <c:v>#Not Started</c:v>
                </c:pt>
                <c:pt idx="3">
                  <c:v>#Blockers</c:v>
                </c:pt>
              </c:strCache>
            </c:strRef>
          </c:cat>
          <c:val>
            <c:numRef>
              <c:f>'5. Automation'!$B$58:$B$61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64-4868-8193-9A6425E21C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3818360284585"/>
          <c:y val="2.0583714460842097E-2"/>
          <c:w val="0.59372170835333482"/>
          <c:h val="0.976796642934603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C9-467A-9DF1-649BD750EC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C9-467A-9DF1-649BD750EC1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C9-467A-9DF1-649BD750EC1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C9-467A-9DF1-649BD750EC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 Initialize'!$A$58:$A$61</c:f>
              <c:strCache>
                <c:ptCount val="4"/>
                <c:pt idx="0">
                  <c:v>#Completed</c:v>
                </c:pt>
                <c:pt idx="1">
                  <c:v>#In Progress</c:v>
                </c:pt>
                <c:pt idx="2">
                  <c:v>#Not Started</c:v>
                </c:pt>
                <c:pt idx="3">
                  <c:v>#Blockers</c:v>
                </c:pt>
              </c:strCache>
            </c:strRef>
          </c:cat>
          <c:val>
            <c:numRef>
              <c:f>'6. Initialize'!$B$58:$B$61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C9-467A-9DF1-649BD750EC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3818360284585"/>
          <c:y val="2.0583714460842097E-2"/>
          <c:w val="0.59372170835333482"/>
          <c:h val="0.976796642934603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8E-46D9-857E-C9436AD93B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8E-46D9-857E-C9436AD93B6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E-46D9-857E-C9436AD93B6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8E-46D9-857E-C9436AD93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'7. Process_Inbox'!$A$145:$A$148</c:f>
              <c:strCache>
                <c:ptCount val="4"/>
                <c:pt idx="0">
                  <c:v>#Completed</c:v>
                </c:pt>
                <c:pt idx="1">
                  <c:v>#In Progress</c:v>
                </c:pt>
                <c:pt idx="2">
                  <c:v>#Not Started</c:v>
                </c:pt>
                <c:pt idx="3">
                  <c:v>#Blockers</c:v>
                </c:pt>
              </c:strCache>
            </c:strRef>
          </c:cat>
          <c:val>
            <c:numRef>
              <c:f>'7. Process_Inbox'!$B$145:$B$148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8E-46D9-857E-C9436AD93B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23818360284585"/>
          <c:y val="2.0583714460842097E-2"/>
          <c:w val="0.59372170835333482"/>
          <c:h val="0.9767966429346032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13-4C6D-9A2C-35DB84B537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13-4C6D-9A2C-35DB84B537F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13-4C6D-9A2C-35DB84B537F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13-4C6D-9A2C-35DB84B537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 Wait_UserAccessRequest'!$A$72:$A$75</c:f>
              <c:strCache>
                <c:ptCount val="4"/>
                <c:pt idx="0">
                  <c:v>#Completed</c:v>
                </c:pt>
                <c:pt idx="1">
                  <c:v>#In Progress</c:v>
                </c:pt>
                <c:pt idx="2">
                  <c:v>#Not Started</c:v>
                </c:pt>
                <c:pt idx="3">
                  <c:v>#Blockers</c:v>
                </c:pt>
              </c:strCache>
            </c:strRef>
          </c:cat>
          <c:val>
            <c:numRef>
              <c:f>'8. Wait_UserAccessRequest'!$B$72:$B$75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13-4C6D-9A2C-35DB84B537F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266700</xdr:rowOff>
    </xdr:from>
    <xdr:to>
      <xdr:col>1</xdr:col>
      <xdr:colOff>1549879</xdr:colOff>
      <xdr:row>2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6675" y="266700"/>
          <a:ext cx="2492854" cy="5734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1314450</xdr:colOff>
      <xdr:row>1</xdr:row>
      <xdr:rowOff>76200</xdr:rowOff>
    </xdr:from>
    <xdr:to>
      <xdr:col>3</xdr:col>
      <xdr:colOff>2872740</xdr:colOff>
      <xdr:row>2</xdr:row>
      <xdr:rowOff>122555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409575"/>
          <a:ext cx="1558290" cy="370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45720</xdr:rowOff>
        </xdr:from>
        <xdr:to>
          <xdr:col>0</xdr:col>
          <xdr:colOff>220980</xdr:colOff>
          <xdr:row>5</xdr:row>
          <xdr:rowOff>220980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7</xdr:row>
          <xdr:rowOff>45720</xdr:rowOff>
        </xdr:from>
        <xdr:to>
          <xdr:col>0</xdr:col>
          <xdr:colOff>220980</xdr:colOff>
          <xdr:row>7</xdr:row>
          <xdr:rowOff>220980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8</xdr:row>
          <xdr:rowOff>45720</xdr:rowOff>
        </xdr:from>
        <xdr:to>
          <xdr:col>0</xdr:col>
          <xdr:colOff>220980</xdr:colOff>
          <xdr:row>8</xdr:row>
          <xdr:rowOff>220980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6</xdr:row>
          <xdr:rowOff>45720</xdr:rowOff>
        </xdr:from>
        <xdr:to>
          <xdr:col>0</xdr:col>
          <xdr:colOff>220980</xdr:colOff>
          <xdr:row>6</xdr:row>
          <xdr:rowOff>220980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9</xdr:row>
          <xdr:rowOff>45720</xdr:rowOff>
        </xdr:from>
        <xdr:to>
          <xdr:col>0</xdr:col>
          <xdr:colOff>220980</xdr:colOff>
          <xdr:row>9</xdr:row>
          <xdr:rowOff>220980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12</xdr:row>
          <xdr:rowOff>45720</xdr:rowOff>
        </xdr:from>
        <xdr:to>
          <xdr:col>0</xdr:col>
          <xdr:colOff>220980</xdr:colOff>
          <xdr:row>12</xdr:row>
          <xdr:rowOff>220980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14</xdr:row>
          <xdr:rowOff>45720</xdr:rowOff>
        </xdr:from>
        <xdr:to>
          <xdr:col>0</xdr:col>
          <xdr:colOff>220980</xdr:colOff>
          <xdr:row>14</xdr:row>
          <xdr:rowOff>220980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1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15</xdr:row>
          <xdr:rowOff>45720</xdr:rowOff>
        </xdr:from>
        <xdr:to>
          <xdr:col>0</xdr:col>
          <xdr:colOff>220980</xdr:colOff>
          <xdr:row>15</xdr:row>
          <xdr:rowOff>220980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1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13</xdr:row>
          <xdr:rowOff>45720</xdr:rowOff>
        </xdr:from>
        <xdr:to>
          <xdr:col>0</xdr:col>
          <xdr:colOff>220980</xdr:colOff>
          <xdr:row>13</xdr:row>
          <xdr:rowOff>220980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1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16</xdr:row>
          <xdr:rowOff>45720</xdr:rowOff>
        </xdr:from>
        <xdr:to>
          <xdr:col>0</xdr:col>
          <xdr:colOff>220980</xdr:colOff>
          <xdr:row>16</xdr:row>
          <xdr:rowOff>220980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1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18</xdr:row>
          <xdr:rowOff>45720</xdr:rowOff>
        </xdr:from>
        <xdr:to>
          <xdr:col>0</xdr:col>
          <xdr:colOff>220980</xdr:colOff>
          <xdr:row>18</xdr:row>
          <xdr:rowOff>220980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1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10</xdr:row>
          <xdr:rowOff>45720</xdr:rowOff>
        </xdr:from>
        <xdr:to>
          <xdr:col>0</xdr:col>
          <xdr:colOff>220980</xdr:colOff>
          <xdr:row>10</xdr:row>
          <xdr:rowOff>220980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19</xdr:row>
          <xdr:rowOff>45720</xdr:rowOff>
        </xdr:from>
        <xdr:to>
          <xdr:col>0</xdr:col>
          <xdr:colOff>220980</xdr:colOff>
          <xdr:row>19</xdr:row>
          <xdr:rowOff>220980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20</xdr:row>
          <xdr:rowOff>45720</xdr:rowOff>
        </xdr:from>
        <xdr:to>
          <xdr:col>0</xdr:col>
          <xdr:colOff>220980</xdr:colOff>
          <xdr:row>20</xdr:row>
          <xdr:rowOff>220980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21</xdr:row>
          <xdr:rowOff>45720</xdr:rowOff>
        </xdr:from>
        <xdr:to>
          <xdr:col>0</xdr:col>
          <xdr:colOff>220980</xdr:colOff>
          <xdr:row>21</xdr:row>
          <xdr:rowOff>220980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1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22</xdr:row>
          <xdr:rowOff>45720</xdr:rowOff>
        </xdr:from>
        <xdr:to>
          <xdr:col>0</xdr:col>
          <xdr:colOff>220980</xdr:colOff>
          <xdr:row>22</xdr:row>
          <xdr:rowOff>220980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1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23</xdr:row>
          <xdr:rowOff>45720</xdr:rowOff>
        </xdr:from>
        <xdr:to>
          <xdr:col>0</xdr:col>
          <xdr:colOff>220980</xdr:colOff>
          <xdr:row>23</xdr:row>
          <xdr:rowOff>220980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1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25</xdr:row>
          <xdr:rowOff>45720</xdr:rowOff>
        </xdr:from>
        <xdr:to>
          <xdr:col>0</xdr:col>
          <xdr:colOff>220980</xdr:colOff>
          <xdr:row>25</xdr:row>
          <xdr:rowOff>220980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1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27</xdr:row>
          <xdr:rowOff>45720</xdr:rowOff>
        </xdr:from>
        <xdr:to>
          <xdr:col>0</xdr:col>
          <xdr:colOff>220980</xdr:colOff>
          <xdr:row>27</xdr:row>
          <xdr:rowOff>220980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1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31</xdr:row>
          <xdr:rowOff>45720</xdr:rowOff>
        </xdr:from>
        <xdr:to>
          <xdr:col>0</xdr:col>
          <xdr:colOff>220980</xdr:colOff>
          <xdr:row>31</xdr:row>
          <xdr:rowOff>220980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1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32</xdr:row>
          <xdr:rowOff>45720</xdr:rowOff>
        </xdr:from>
        <xdr:to>
          <xdr:col>0</xdr:col>
          <xdr:colOff>220980</xdr:colOff>
          <xdr:row>32</xdr:row>
          <xdr:rowOff>220980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1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34</xdr:row>
          <xdr:rowOff>45720</xdr:rowOff>
        </xdr:from>
        <xdr:to>
          <xdr:col>0</xdr:col>
          <xdr:colOff>220980</xdr:colOff>
          <xdr:row>34</xdr:row>
          <xdr:rowOff>220980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1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35</xdr:row>
          <xdr:rowOff>45720</xdr:rowOff>
        </xdr:from>
        <xdr:to>
          <xdr:col>0</xdr:col>
          <xdr:colOff>220980</xdr:colOff>
          <xdr:row>35</xdr:row>
          <xdr:rowOff>220980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1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36</xdr:row>
          <xdr:rowOff>45720</xdr:rowOff>
        </xdr:from>
        <xdr:to>
          <xdr:col>0</xdr:col>
          <xdr:colOff>220980</xdr:colOff>
          <xdr:row>36</xdr:row>
          <xdr:rowOff>220980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1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39</xdr:row>
          <xdr:rowOff>45720</xdr:rowOff>
        </xdr:from>
        <xdr:to>
          <xdr:col>0</xdr:col>
          <xdr:colOff>220980</xdr:colOff>
          <xdr:row>39</xdr:row>
          <xdr:rowOff>220980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1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29</xdr:row>
          <xdr:rowOff>45720</xdr:rowOff>
        </xdr:from>
        <xdr:to>
          <xdr:col>0</xdr:col>
          <xdr:colOff>220980</xdr:colOff>
          <xdr:row>29</xdr:row>
          <xdr:rowOff>220980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1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37</xdr:row>
          <xdr:rowOff>45720</xdr:rowOff>
        </xdr:from>
        <xdr:to>
          <xdr:col>0</xdr:col>
          <xdr:colOff>220980</xdr:colOff>
          <xdr:row>37</xdr:row>
          <xdr:rowOff>220980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1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40</xdr:row>
          <xdr:rowOff>45720</xdr:rowOff>
        </xdr:from>
        <xdr:to>
          <xdr:col>0</xdr:col>
          <xdr:colOff>220980</xdr:colOff>
          <xdr:row>40</xdr:row>
          <xdr:rowOff>220980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1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41</xdr:row>
          <xdr:rowOff>45720</xdr:rowOff>
        </xdr:from>
        <xdr:to>
          <xdr:col>0</xdr:col>
          <xdr:colOff>220980</xdr:colOff>
          <xdr:row>41</xdr:row>
          <xdr:rowOff>220980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1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17</xdr:row>
          <xdr:rowOff>45720</xdr:rowOff>
        </xdr:from>
        <xdr:to>
          <xdr:col>0</xdr:col>
          <xdr:colOff>220980</xdr:colOff>
          <xdr:row>17</xdr:row>
          <xdr:rowOff>220980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1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11</xdr:row>
          <xdr:rowOff>45720</xdr:rowOff>
        </xdr:from>
        <xdr:to>
          <xdr:col>0</xdr:col>
          <xdr:colOff>220980</xdr:colOff>
          <xdr:row>11</xdr:row>
          <xdr:rowOff>220980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1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30</xdr:row>
          <xdr:rowOff>45720</xdr:rowOff>
        </xdr:from>
        <xdr:to>
          <xdr:col>0</xdr:col>
          <xdr:colOff>220980</xdr:colOff>
          <xdr:row>30</xdr:row>
          <xdr:rowOff>220980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1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42</xdr:row>
          <xdr:rowOff>45720</xdr:rowOff>
        </xdr:from>
        <xdr:to>
          <xdr:col>0</xdr:col>
          <xdr:colOff>220980</xdr:colOff>
          <xdr:row>42</xdr:row>
          <xdr:rowOff>220980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1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38</xdr:row>
          <xdr:rowOff>45720</xdr:rowOff>
        </xdr:from>
        <xdr:to>
          <xdr:col>0</xdr:col>
          <xdr:colOff>220980</xdr:colOff>
          <xdr:row>38</xdr:row>
          <xdr:rowOff>220980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1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33</xdr:row>
          <xdr:rowOff>45720</xdr:rowOff>
        </xdr:from>
        <xdr:to>
          <xdr:col>0</xdr:col>
          <xdr:colOff>220980</xdr:colOff>
          <xdr:row>33</xdr:row>
          <xdr:rowOff>220980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1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26</xdr:row>
          <xdr:rowOff>45720</xdr:rowOff>
        </xdr:from>
        <xdr:to>
          <xdr:col>0</xdr:col>
          <xdr:colOff>220980</xdr:colOff>
          <xdr:row>26</xdr:row>
          <xdr:rowOff>220980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1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28</xdr:row>
          <xdr:rowOff>45720</xdr:rowOff>
        </xdr:from>
        <xdr:to>
          <xdr:col>0</xdr:col>
          <xdr:colOff>220980</xdr:colOff>
          <xdr:row>28</xdr:row>
          <xdr:rowOff>220980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1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24</xdr:row>
          <xdr:rowOff>45720</xdr:rowOff>
        </xdr:from>
        <xdr:to>
          <xdr:col>0</xdr:col>
          <xdr:colOff>220980</xdr:colOff>
          <xdr:row>24</xdr:row>
          <xdr:rowOff>220980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1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0</xdr:row>
      <xdr:rowOff>190500</xdr:rowOff>
    </xdr:from>
    <xdr:to>
      <xdr:col>1</xdr:col>
      <xdr:colOff>2530954</xdr:colOff>
      <xdr:row>2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33375" y="190500"/>
          <a:ext cx="2492854" cy="5734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5514975</xdr:colOff>
      <xdr:row>1</xdr:row>
      <xdr:rowOff>19050</xdr:rowOff>
    </xdr:from>
    <xdr:to>
      <xdr:col>3</xdr:col>
      <xdr:colOff>7073265</xdr:colOff>
      <xdr:row>2</xdr:row>
      <xdr:rowOff>65405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0325" y="352425"/>
          <a:ext cx="1558290" cy="370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257175</xdr:rowOff>
    </xdr:from>
    <xdr:to>
      <xdr:col>1</xdr:col>
      <xdr:colOff>43024</xdr:colOff>
      <xdr:row>2</xdr:row>
      <xdr:rowOff>173355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3850" y="257175"/>
          <a:ext cx="2492854" cy="5734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266700</xdr:colOff>
      <xdr:row>1</xdr:row>
      <xdr:rowOff>85725</xdr:rowOff>
    </xdr:from>
    <xdr:to>
      <xdr:col>3</xdr:col>
      <xdr:colOff>1824990</xdr:colOff>
      <xdr:row>2</xdr:row>
      <xdr:rowOff>132080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419100"/>
          <a:ext cx="1558290" cy="370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212913</xdr:rowOff>
    </xdr:from>
    <xdr:to>
      <xdr:col>1</xdr:col>
      <xdr:colOff>61156</xdr:colOff>
      <xdr:row>2</xdr:row>
      <xdr:rowOff>179295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00853" y="212913"/>
          <a:ext cx="2728156" cy="62752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4078940</xdr:colOff>
      <xdr:row>0</xdr:row>
      <xdr:rowOff>299759</xdr:rowOff>
    </xdr:from>
    <xdr:to>
      <xdr:col>1</xdr:col>
      <xdr:colOff>6060813</xdr:colOff>
      <xdr:row>2</xdr:row>
      <xdr:rowOff>109448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793" y="299759"/>
          <a:ext cx="1981873" cy="4708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1374775</xdr:colOff>
      <xdr:row>53</xdr:row>
      <xdr:rowOff>171450</xdr:rowOff>
    </xdr:from>
    <xdr:to>
      <xdr:col>4</xdr:col>
      <xdr:colOff>209550</xdr:colOff>
      <xdr:row>61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  <a:ext uri="{147F2762-F138-4A5C-976F-8EAC2B608ADB}">
              <a16:predDERef xmlns:a16="http://schemas.microsoft.com/office/drawing/2014/main" pred="{00000000-0008-0000-04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0</xdr:row>
      <xdr:rowOff>209550</xdr:rowOff>
    </xdr:from>
    <xdr:to>
      <xdr:col>1</xdr:col>
      <xdr:colOff>490699</xdr:colOff>
      <xdr:row>2</xdr:row>
      <xdr:rowOff>118110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075" y="209550"/>
          <a:ext cx="2492854" cy="57340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1152525</xdr:colOff>
      <xdr:row>1</xdr:row>
      <xdr:rowOff>19050</xdr:rowOff>
    </xdr:from>
    <xdr:to>
      <xdr:col>4</xdr:col>
      <xdr:colOff>346710</xdr:colOff>
      <xdr:row>2</xdr:row>
      <xdr:rowOff>73025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352425"/>
          <a:ext cx="1558290" cy="37020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20</xdr:row>
      <xdr:rowOff>47625</xdr:rowOff>
    </xdr:from>
    <xdr:to>
      <xdr:col>3</xdr:col>
      <xdr:colOff>457200</xdr:colOff>
      <xdr:row>54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257925"/>
          <a:ext cx="6048375" cy="661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1374775</xdr:colOff>
      <xdr:row>53</xdr:row>
      <xdr:rowOff>171450</xdr:rowOff>
    </xdr:from>
    <xdr:to>
      <xdr:col>4</xdr:col>
      <xdr:colOff>209550</xdr:colOff>
      <xdr:row>61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  <a:ext uri="{147F2762-F138-4A5C-976F-8EAC2B608ADB}">
              <a16:predDERef xmlns:a16="http://schemas.microsoft.com/office/drawing/2014/main" pred="{00000000-0008-0000-04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0</xdr:row>
      <xdr:rowOff>209550</xdr:rowOff>
    </xdr:from>
    <xdr:to>
      <xdr:col>1</xdr:col>
      <xdr:colOff>490699</xdr:colOff>
      <xdr:row>2</xdr:row>
      <xdr:rowOff>118110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20980" y="213360"/>
          <a:ext cx="2502379" cy="5676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1152525</xdr:colOff>
      <xdr:row>1</xdr:row>
      <xdr:rowOff>19050</xdr:rowOff>
    </xdr:from>
    <xdr:to>
      <xdr:col>4</xdr:col>
      <xdr:colOff>346710</xdr:colOff>
      <xdr:row>2</xdr:row>
      <xdr:rowOff>73025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180" y="358140"/>
          <a:ext cx="1558290" cy="377825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</xdr:colOff>
      <xdr:row>20</xdr:row>
      <xdr:rowOff>30480</xdr:rowOff>
    </xdr:from>
    <xdr:to>
      <xdr:col>2</xdr:col>
      <xdr:colOff>1645920</xdr:colOff>
      <xdr:row>49</xdr:row>
      <xdr:rowOff>22860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6172200"/>
          <a:ext cx="5455920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1374775</xdr:colOff>
      <xdr:row>140</xdr:row>
      <xdr:rowOff>171450</xdr:rowOff>
    </xdr:from>
    <xdr:to>
      <xdr:col>4</xdr:col>
      <xdr:colOff>209550</xdr:colOff>
      <xdr:row>148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  <a:ext uri="{147F2762-F138-4A5C-976F-8EAC2B608ADB}">
              <a16:predDERef xmlns:a16="http://schemas.microsoft.com/office/drawing/2014/main" pred="{00000000-0008-0000-04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0</xdr:row>
      <xdr:rowOff>209550</xdr:rowOff>
    </xdr:from>
    <xdr:to>
      <xdr:col>1</xdr:col>
      <xdr:colOff>490699</xdr:colOff>
      <xdr:row>2</xdr:row>
      <xdr:rowOff>118110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075" y="209550"/>
          <a:ext cx="2565244" cy="5638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1152525</xdr:colOff>
      <xdr:row>1</xdr:row>
      <xdr:rowOff>19050</xdr:rowOff>
    </xdr:from>
    <xdr:to>
      <xdr:col>4</xdr:col>
      <xdr:colOff>346710</xdr:colOff>
      <xdr:row>2</xdr:row>
      <xdr:rowOff>73025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105" y="346710"/>
          <a:ext cx="1624965" cy="3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5</xdr:col>
      <xdr:colOff>564968</xdr:colOff>
      <xdr:row>138</xdr:row>
      <xdr:rowOff>163482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4620"/>
          <a:ext cx="10081260" cy="259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195943</xdr:colOff>
      <xdr:row>40</xdr:row>
      <xdr:rowOff>0</xdr:rowOff>
    </xdr:from>
    <xdr:to>
      <xdr:col>15</xdr:col>
      <xdr:colOff>507274</xdr:colOff>
      <xdr:row>113</xdr:row>
      <xdr:rowOff>264522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00" y="6509657"/>
          <a:ext cx="10478588" cy="2013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1374775</xdr:colOff>
      <xdr:row>67</xdr:row>
      <xdr:rowOff>171450</xdr:rowOff>
    </xdr:from>
    <xdr:to>
      <xdr:col>4</xdr:col>
      <xdr:colOff>209550</xdr:colOff>
      <xdr:row>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  <a:ext uri="{147F2762-F138-4A5C-976F-8EAC2B608ADB}">
              <a16:predDERef xmlns:a16="http://schemas.microsoft.com/office/drawing/2014/main" pred="{00000000-0008-0000-04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219075</xdr:colOff>
      <xdr:row>0</xdr:row>
      <xdr:rowOff>209550</xdr:rowOff>
    </xdr:from>
    <xdr:to>
      <xdr:col>1</xdr:col>
      <xdr:colOff>490699</xdr:colOff>
      <xdr:row>2</xdr:row>
      <xdr:rowOff>118110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075" y="209550"/>
          <a:ext cx="2565244" cy="5638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1152525</xdr:colOff>
      <xdr:row>1</xdr:row>
      <xdr:rowOff>19050</xdr:rowOff>
    </xdr:from>
    <xdr:to>
      <xdr:col>4</xdr:col>
      <xdr:colOff>346710</xdr:colOff>
      <xdr:row>2</xdr:row>
      <xdr:rowOff>73025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6105" y="346710"/>
          <a:ext cx="1624965" cy="3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20</xdr:row>
      <xdr:rowOff>32657</xdr:rowOff>
    </xdr:from>
    <xdr:to>
      <xdr:col>2</xdr:col>
      <xdr:colOff>1850572</xdr:colOff>
      <xdr:row>65</xdr:row>
      <xdr:rowOff>125718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542314"/>
          <a:ext cx="5606143" cy="12339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pachallenge.com/" TargetMode="External"/><Relationship Id="rId1" Type="http://schemas.openxmlformats.org/officeDocument/2006/relationships/hyperlink" Target="https://docs.uipath.com/activities/other/latest/productivity/outlook-activities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topLeftCell="A8" zoomScaleNormal="100" workbookViewId="0">
      <selection activeCell="A20" sqref="A20"/>
    </sheetView>
  </sheetViews>
  <sheetFormatPr defaultRowHeight="14.4" x14ac:dyDescent="0.3"/>
  <cols>
    <col min="1" max="1" width="15.109375" style="1" customWidth="1"/>
    <col min="2" max="2" width="30" customWidth="1"/>
    <col min="3" max="3" width="34.44140625" customWidth="1"/>
    <col min="4" max="4" width="46.44140625" customWidth="1"/>
    <col min="5" max="5" width="4" customWidth="1"/>
  </cols>
  <sheetData>
    <row r="1" spans="1:4" ht="25.8" x14ac:dyDescent="0.5">
      <c r="A1" s="62" t="s">
        <v>143</v>
      </c>
      <c r="B1" s="62"/>
      <c r="C1" s="62"/>
      <c r="D1" s="62"/>
    </row>
    <row r="2" spans="1:4" ht="26.1" customHeight="1" x14ac:dyDescent="0.45">
      <c r="A2" s="61" t="s">
        <v>1</v>
      </c>
      <c r="B2" s="61"/>
      <c r="C2" s="61"/>
      <c r="D2" s="61"/>
    </row>
    <row r="3" spans="1:4" ht="29.4" customHeight="1" x14ac:dyDescent="0.3">
      <c r="A3" s="63" t="s">
        <v>2</v>
      </c>
      <c r="B3" s="63"/>
      <c r="C3" s="63"/>
      <c r="D3" s="63"/>
    </row>
    <row r="5" spans="1:4" s="4" customFormat="1" ht="30.9" customHeight="1" x14ac:dyDescent="0.3">
      <c r="A5" s="59" t="s">
        <v>3</v>
      </c>
      <c r="B5" s="59"/>
      <c r="C5" s="59"/>
      <c r="D5" s="59"/>
    </row>
    <row r="6" spans="1:4" ht="28.5" customHeight="1" x14ac:dyDescent="0.3">
      <c r="A6" s="60" t="s">
        <v>144</v>
      </c>
      <c r="B6" s="60"/>
      <c r="C6" s="60"/>
      <c r="D6" s="60"/>
    </row>
    <row r="8" spans="1:4" s="4" customFormat="1" ht="30.9" customHeight="1" x14ac:dyDescent="0.3">
      <c r="A8" s="59" t="s">
        <v>4</v>
      </c>
      <c r="B8" s="59"/>
      <c r="C8" s="59"/>
      <c r="D8" s="59"/>
    </row>
    <row r="9" spans="1:4" ht="123.75" customHeight="1" x14ac:dyDescent="0.3">
      <c r="A9" s="60" t="s">
        <v>5</v>
      </c>
      <c r="B9" s="60"/>
      <c r="C9" s="60"/>
      <c r="D9" s="60"/>
    </row>
    <row r="11" spans="1:4" s="4" customFormat="1" ht="30.9" customHeight="1" x14ac:dyDescent="0.3">
      <c r="A11" s="58" t="s">
        <v>6</v>
      </c>
      <c r="B11" s="59"/>
      <c r="C11" s="59"/>
      <c r="D11" s="59"/>
    </row>
    <row r="12" spans="1:4" x14ac:dyDescent="0.3">
      <c r="A12" s="21" t="s">
        <v>7</v>
      </c>
      <c r="B12" s="22" t="s">
        <v>8</v>
      </c>
      <c r="C12" s="22" t="s">
        <v>9</v>
      </c>
      <c r="D12" s="22" t="s">
        <v>10</v>
      </c>
    </row>
    <row r="13" spans="1:4" x14ac:dyDescent="0.3">
      <c r="A13" s="23" t="s">
        <v>11</v>
      </c>
      <c r="B13" s="24" t="s">
        <v>145</v>
      </c>
      <c r="C13" s="24"/>
      <c r="D13" s="24"/>
    </row>
    <row r="14" spans="1:4" x14ac:dyDescent="0.3">
      <c r="A14" s="23" t="s">
        <v>12</v>
      </c>
      <c r="B14" s="24" t="s">
        <v>145</v>
      </c>
      <c r="C14" s="24"/>
      <c r="D14" s="24"/>
    </row>
    <row r="15" spans="1:4" x14ac:dyDescent="0.3">
      <c r="A15" s="23" t="s">
        <v>13</v>
      </c>
      <c r="B15" s="24" t="s">
        <v>145</v>
      </c>
      <c r="C15" s="24"/>
      <c r="D15" s="24"/>
    </row>
    <row r="16" spans="1:4" x14ac:dyDescent="0.3">
      <c r="A16" s="23" t="s">
        <v>14</v>
      </c>
      <c r="B16" s="24" t="s">
        <v>298</v>
      </c>
      <c r="C16" s="24"/>
      <c r="D16" s="24"/>
    </row>
    <row r="18" spans="1:4" s="4" customFormat="1" ht="30.9" customHeight="1" x14ac:dyDescent="0.3">
      <c r="A18" s="58" t="s">
        <v>15</v>
      </c>
      <c r="B18" s="59"/>
      <c r="C18" s="59"/>
      <c r="D18" s="59"/>
    </row>
    <row r="19" spans="1:4" x14ac:dyDescent="0.3">
      <c r="A19" s="25" t="s">
        <v>16</v>
      </c>
      <c r="B19" s="26" t="s">
        <v>17</v>
      </c>
      <c r="C19" s="26" t="s">
        <v>18</v>
      </c>
      <c r="D19" s="26" t="s">
        <v>10</v>
      </c>
    </row>
    <row r="20" spans="1:4" x14ac:dyDescent="0.3">
      <c r="A20" s="39">
        <v>45397</v>
      </c>
      <c r="B20" s="40">
        <v>0.9</v>
      </c>
      <c r="C20" s="28" t="s">
        <v>145</v>
      </c>
      <c r="D20" s="28" t="s">
        <v>146</v>
      </c>
    </row>
    <row r="21" spans="1:4" x14ac:dyDescent="0.3">
      <c r="A21" s="27"/>
      <c r="B21" s="28"/>
      <c r="C21" s="28"/>
      <c r="D21" s="28"/>
    </row>
    <row r="22" spans="1:4" x14ac:dyDescent="0.3">
      <c r="A22" s="27"/>
      <c r="B22" s="28"/>
      <c r="C22" s="28"/>
      <c r="D22" s="28"/>
    </row>
    <row r="23" spans="1:4" x14ac:dyDescent="0.3">
      <c r="A23" s="27"/>
      <c r="B23" s="28"/>
      <c r="C23" s="28"/>
      <c r="D23" s="28"/>
    </row>
    <row r="24" spans="1:4" x14ac:dyDescent="0.3">
      <c r="A24" s="27"/>
      <c r="B24" s="28"/>
      <c r="C24" s="28"/>
      <c r="D24" s="28"/>
    </row>
    <row r="25" spans="1:4" x14ac:dyDescent="0.3">
      <c r="A25" s="27"/>
      <c r="B25" s="28"/>
      <c r="C25" s="28"/>
      <c r="D25" s="28"/>
    </row>
    <row r="26" spans="1:4" x14ac:dyDescent="0.3">
      <c r="A26" s="27"/>
      <c r="B26" s="28"/>
      <c r="C26" s="28"/>
      <c r="D26" s="28"/>
    </row>
    <row r="27" spans="1:4" x14ac:dyDescent="0.3">
      <c r="A27" s="27"/>
      <c r="B27" s="28"/>
      <c r="C27" s="28"/>
      <c r="D27" s="28"/>
    </row>
    <row r="28" spans="1:4" x14ac:dyDescent="0.3">
      <c r="A28" s="3"/>
    </row>
  </sheetData>
  <mergeCells count="9">
    <mergeCell ref="A18:D18"/>
    <mergeCell ref="A9:D9"/>
    <mergeCell ref="A6:D6"/>
    <mergeCell ref="A2:D2"/>
    <mergeCell ref="A1:D1"/>
    <mergeCell ref="A8:D8"/>
    <mergeCell ref="A5:D5"/>
    <mergeCell ref="A3:D3"/>
    <mergeCell ref="A11:D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DE93-1F68-4102-8F10-335E615490B3}">
  <dimension ref="A1:D59"/>
  <sheetViews>
    <sheetView showGridLines="0" topLeftCell="A3" zoomScaleNormal="100" workbookViewId="0">
      <selection sqref="A1:D1"/>
    </sheetView>
  </sheetViews>
  <sheetFormatPr defaultRowHeight="14.4" x14ac:dyDescent="0.3"/>
  <cols>
    <col min="1" max="1" width="4.44140625" style="1" customWidth="1"/>
    <col min="2" max="2" width="47.109375" customWidth="1"/>
    <col min="3" max="3" width="19" customWidth="1"/>
    <col min="4" max="4" width="112.88671875" customWidth="1"/>
    <col min="5" max="5" width="4" customWidth="1"/>
  </cols>
  <sheetData>
    <row r="1" spans="1:4" ht="25.8" x14ac:dyDescent="0.5">
      <c r="A1" s="62" t="str">
        <f>'1. Introduction'!A1</f>
        <v>Automated Customer Service Request Handler</v>
      </c>
      <c r="B1" s="62"/>
      <c r="C1" s="62"/>
      <c r="D1" s="62"/>
    </row>
    <row r="2" spans="1:4" ht="26.1" customHeight="1" x14ac:dyDescent="0.45">
      <c r="A2" s="61" t="s">
        <v>1</v>
      </c>
      <c r="B2" s="61"/>
      <c r="C2" s="61"/>
      <c r="D2" s="61"/>
    </row>
    <row r="3" spans="1:4" ht="29.4" customHeight="1" x14ac:dyDescent="0.3">
      <c r="A3" s="63" t="s">
        <v>19</v>
      </c>
      <c r="B3" s="63"/>
      <c r="C3" s="63"/>
      <c r="D3" s="63"/>
    </row>
    <row r="5" spans="1:4" ht="20.399999999999999" customHeight="1" x14ac:dyDescent="0.3">
      <c r="A5" s="32"/>
      <c r="B5" s="29" t="s">
        <v>20</v>
      </c>
      <c r="C5" s="30" t="s">
        <v>21</v>
      </c>
      <c r="D5" s="31" t="s">
        <v>22</v>
      </c>
    </row>
    <row r="6" spans="1:4" ht="20.399999999999999" customHeight="1" x14ac:dyDescent="0.3">
      <c r="A6" s="6"/>
      <c r="B6" s="9" t="s">
        <v>23</v>
      </c>
      <c r="C6" s="7" t="s">
        <v>24</v>
      </c>
      <c r="D6" s="8" t="s">
        <v>25</v>
      </c>
    </row>
    <row r="7" spans="1:4" ht="20.399999999999999" customHeight="1" x14ac:dyDescent="0.3">
      <c r="A7" s="6"/>
      <c r="B7" s="9" t="s">
        <v>26</v>
      </c>
      <c r="C7" s="7" t="s">
        <v>24</v>
      </c>
      <c r="D7" s="8" t="s">
        <v>27</v>
      </c>
    </row>
    <row r="8" spans="1:4" ht="20.399999999999999" customHeight="1" x14ac:dyDescent="0.3">
      <c r="A8" s="6"/>
      <c r="B8" s="9" t="s">
        <v>28</v>
      </c>
      <c r="C8" s="7" t="s">
        <v>24</v>
      </c>
      <c r="D8" s="8" t="s">
        <v>29</v>
      </c>
    </row>
    <row r="9" spans="1:4" ht="20.399999999999999" customHeight="1" x14ac:dyDescent="0.3">
      <c r="A9" s="6"/>
      <c r="B9" s="9" t="s">
        <v>30</v>
      </c>
      <c r="C9" s="7" t="s">
        <v>24</v>
      </c>
      <c r="D9" s="8" t="s">
        <v>31</v>
      </c>
    </row>
    <row r="10" spans="1:4" ht="20.399999999999999" customHeight="1" x14ac:dyDescent="0.3">
      <c r="A10" s="6"/>
      <c r="B10" s="9" t="s">
        <v>32</v>
      </c>
      <c r="C10" s="7" t="s">
        <v>24</v>
      </c>
      <c r="D10" s="8" t="s">
        <v>33</v>
      </c>
    </row>
    <row r="11" spans="1:4" ht="20.399999999999999" customHeight="1" x14ac:dyDescent="0.3">
      <c r="A11" s="6"/>
      <c r="B11" s="9" t="s">
        <v>34</v>
      </c>
      <c r="C11" s="7" t="s">
        <v>24</v>
      </c>
      <c r="D11" s="8" t="s">
        <v>35</v>
      </c>
    </row>
    <row r="12" spans="1:4" ht="20.399999999999999" customHeight="1" x14ac:dyDescent="0.3">
      <c r="A12" s="6"/>
      <c r="B12" s="9" t="s">
        <v>36</v>
      </c>
      <c r="C12" s="7" t="s">
        <v>24</v>
      </c>
      <c r="D12" s="8" t="s">
        <v>37</v>
      </c>
    </row>
    <row r="13" spans="1:4" ht="20.399999999999999" customHeight="1" x14ac:dyDescent="0.3">
      <c r="A13" s="6"/>
      <c r="B13" s="9" t="s">
        <v>38</v>
      </c>
      <c r="C13" s="7" t="s">
        <v>39</v>
      </c>
      <c r="D13" s="8" t="s">
        <v>40</v>
      </c>
    </row>
    <row r="14" spans="1:4" ht="20.399999999999999" customHeight="1" x14ac:dyDescent="0.3">
      <c r="A14" s="6"/>
      <c r="B14" s="9" t="s">
        <v>41</v>
      </c>
      <c r="C14" s="7" t="s">
        <v>39</v>
      </c>
      <c r="D14" s="8" t="s">
        <v>42</v>
      </c>
    </row>
    <row r="15" spans="1:4" ht="20.399999999999999" customHeight="1" x14ac:dyDescent="0.3">
      <c r="A15" s="6"/>
      <c r="B15" s="9" t="s">
        <v>43</v>
      </c>
      <c r="C15" s="7" t="s">
        <v>39</v>
      </c>
      <c r="D15" s="8" t="s">
        <v>44</v>
      </c>
    </row>
    <row r="16" spans="1:4" ht="20.399999999999999" customHeight="1" x14ac:dyDescent="0.3">
      <c r="A16" s="6"/>
      <c r="B16" s="9" t="s">
        <v>45</v>
      </c>
      <c r="C16" s="7" t="s">
        <v>39</v>
      </c>
      <c r="D16" s="8" t="s">
        <v>46</v>
      </c>
    </row>
    <row r="17" spans="1:4" ht="20.399999999999999" customHeight="1" x14ac:dyDescent="0.3">
      <c r="A17" s="6"/>
      <c r="B17" s="9" t="s">
        <v>47</v>
      </c>
      <c r="C17" s="7" t="s">
        <v>39</v>
      </c>
      <c r="D17" s="8" t="s">
        <v>48</v>
      </c>
    </row>
    <row r="18" spans="1:4" ht="20.399999999999999" customHeight="1" x14ac:dyDescent="0.3">
      <c r="A18" s="6"/>
      <c r="B18" s="9" t="s">
        <v>49</v>
      </c>
      <c r="C18" s="7" t="s">
        <v>39</v>
      </c>
      <c r="D18" s="8" t="s">
        <v>50</v>
      </c>
    </row>
    <row r="19" spans="1:4" ht="20.399999999999999" customHeight="1" x14ac:dyDescent="0.3">
      <c r="A19" s="6"/>
      <c r="B19" s="9" t="s">
        <v>51</v>
      </c>
      <c r="C19" s="7" t="s">
        <v>52</v>
      </c>
      <c r="D19" s="8" t="s">
        <v>53</v>
      </c>
    </row>
    <row r="20" spans="1:4" ht="20.399999999999999" customHeight="1" x14ac:dyDescent="0.3">
      <c r="A20" s="6"/>
      <c r="B20" s="9" t="s">
        <v>54</v>
      </c>
      <c r="C20" s="7" t="s">
        <v>52</v>
      </c>
      <c r="D20" s="8" t="s">
        <v>55</v>
      </c>
    </row>
    <row r="21" spans="1:4" ht="20.399999999999999" customHeight="1" x14ac:dyDescent="0.3">
      <c r="A21" s="6"/>
      <c r="B21" s="9" t="s">
        <v>56</v>
      </c>
      <c r="C21" s="7" t="s">
        <v>52</v>
      </c>
      <c r="D21" s="8" t="s">
        <v>57</v>
      </c>
    </row>
    <row r="22" spans="1:4" ht="20.399999999999999" customHeight="1" x14ac:dyDescent="0.3">
      <c r="A22" s="6"/>
      <c r="B22" s="9" t="s">
        <v>58</v>
      </c>
      <c r="C22" s="7" t="s">
        <v>52</v>
      </c>
      <c r="D22" s="8" t="s">
        <v>59</v>
      </c>
    </row>
    <row r="23" spans="1:4" ht="20.399999999999999" customHeight="1" x14ac:dyDescent="0.3">
      <c r="A23" s="6"/>
      <c r="B23" s="9" t="s">
        <v>60</v>
      </c>
      <c r="C23" s="7" t="s">
        <v>52</v>
      </c>
      <c r="D23" s="8" t="s">
        <v>61</v>
      </c>
    </row>
    <row r="24" spans="1:4" ht="20.399999999999999" customHeight="1" x14ac:dyDescent="0.3">
      <c r="A24" s="6"/>
      <c r="B24" s="9" t="s">
        <v>62</v>
      </c>
      <c r="C24" s="7" t="s">
        <v>52</v>
      </c>
      <c r="D24" s="8" t="s">
        <v>63</v>
      </c>
    </row>
    <row r="25" spans="1:4" ht="20.399999999999999" customHeight="1" x14ac:dyDescent="0.3">
      <c r="A25" s="6"/>
      <c r="B25" s="9" t="s">
        <v>64</v>
      </c>
      <c r="C25" s="7" t="s">
        <v>52</v>
      </c>
      <c r="D25" s="8" t="s">
        <v>65</v>
      </c>
    </row>
    <row r="26" spans="1:4" ht="20.399999999999999" customHeight="1" x14ac:dyDescent="0.3">
      <c r="A26" s="6"/>
      <c r="B26" s="9" t="s">
        <v>66</v>
      </c>
      <c r="C26" s="7" t="s">
        <v>52</v>
      </c>
      <c r="D26" s="8" t="s">
        <v>67</v>
      </c>
    </row>
    <row r="27" spans="1:4" ht="20.399999999999999" customHeight="1" x14ac:dyDescent="0.3">
      <c r="A27" s="6"/>
      <c r="B27" s="9" t="s">
        <v>68</v>
      </c>
      <c r="C27" s="7" t="s">
        <v>52</v>
      </c>
      <c r="D27" s="8" t="s">
        <v>69</v>
      </c>
    </row>
    <row r="28" spans="1:4" ht="20.399999999999999" customHeight="1" x14ac:dyDescent="0.3">
      <c r="A28" s="6"/>
      <c r="B28" s="9" t="s">
        <v>70</v>
      </c>
      <c r="C28" s="7" t="s">
        <v>52</v>
      </c>
      <c r="D28" s="8" t="s">
        <v>71</v>
      </c>
    </row>
    <row r="29" spans="1:4" ht="20.399999999999999" customHeight="1" x14ac:dyDescent="0.3">
      <c r="A29" s="6"/>
      <c r="B29" s="9" t="s">
        <v>72</v>
      </c>
      <c r="C29" s="7" t="s">
        <v>52</v>
      </c>
      <c r="D29" s="8" t="s">
        <v>73</v>
      </c>
    </row>
    <row r="30" spans="1:4" ht="20.399999999999999" customHeight="1" x14ac:dyDescent="0.3">
      <c r="A30" s="6"/>
      <c r="B30" s="9" t="s">
        <v>74</v>
      </c>
      <c r="C30" s="7" t="s">
        <v>75</v>
      </c>
      <c r="D30" s="8" t="s">
        <v>76</v>
      </c>
    </row>
    <row r="31" spans="1:4" ht="20.399999999999999" customHeight="1" x14ac:dyDescent="0.3">
      <c r="A31" s="6"/>
      <c r="B31" s="9" t="s">
        <v>77</v>
      </c>
      <c r="C31" s="7" t="s">
        <v>75</v>
      </c>
      <c r="D31" s="8" t="s">
        <v>78</v>
      </c>
    </row>
    <row r="32" spans="1:4" ht="20.399999999999999" customHeight="1" x14ac:dyDescent="0.3">
      <c r="A32" s="6"/>
      <c r="B32" s="9" t="s">
        <v>79</v>
      </c>
      <c r="C32" s="7" t="s">
        <v>75</v>
      </c>
      <c r="D32" s="8" t="s">
        <v>80</v>
      </c>
    </row>
    <row r="33" spans="1:4" ht="20.399999999999999" customHeight="1" x14ac:dyDescent="0.3">
      <c r="A33" s="6"/>
      <c r="B33" s="9" t="s">
        <v>81</v>
      </c>
      <c r="C33" s="7" t="s">
        <v>75</v>
      </c>
      <c r="D33" s="8" t="s">
        <v>82</v>
      </c>
    </row>
    <row r="34" spans="1:4" ht="20.399999999999999" customHeight="1" x14ac:dyDescent="0.3">
      <c r="A34" s="6"/>
      <c r="B34" s="9" t="s">
        <v>83</v>
      </c>
      <c r="C34" s="7" t="s">
        <v>84</v>
      </c>
      <c r="D34" s="8" t="s">
        <v>85</v>
      </c>
    </row>
    <row r="35" spans="1:4" ht="20.399999999999999" customHeight="1" x14ac:dyDescent="0.3">
      <c r="A35" s="6"/>
      <c r="B35" s="9" t="s">
        <v>86</v>
      </c>
      <c r="C35" s="7" t="s">
        <v>84</v>
      </c>
      <c r="D35" s="8" t="s">
        <v>87</v>
      </c>
    </row>
    <row r="36" spans="1:4" ht="20.399999999999999" customHeight="1" x14ac:dyDescent="0.3">
      <c r="A36" s="6"/>
      <c r="B36" s="9" t="s">
        <v>88</v>
      </c>
      <c r="C36" s="7" t="s">
        <v>84</v>
      </c>
      <c r="D36" s="8" t="s">
        <v>89</v>
      </c>
    </row>
    <row r="37" spans="1:4" ht="20.399999999999999" customHeight="1" x14ac:dyDescent="0.3">
      <c r="A37" s="6"/>
      <c r="B37" s="9" t="s">
        <v>90</v>
      </c>
      <c r="C37" s="7" t="s">
        <v>84</v>
      </c>
      <c r="D37" s="8" t="s">
        <v>91</v>
      </c>
    </row>
    <row r="38" spans="1:4" ht="20.399999999999999" customHeight="1" x14ac:dyDescent="0.3">
      <c r="A38" s="6"/>
      <c r="B38" s="9" t="s">
        <v>92</v>
      </c>
      <c r="C38" s="7" t="s">
        <v>93</v>
      </c>
      <c r="D38" s="8" t="s">
        <v>76</v>
      </c>
    </row>
    <row r="39" spans="1:4" ht="20.399999999999999" customHeight="1" x14ac:dyDescent="0.3">
      <c r="A39" s="6"/>
      <c r="B39" s="9" t="s">
        <v>77</v>
      </c>
      <c r="C39" s="7" t="s">
        <v>93</v>
      </c>
      <c r="D39" s="8" t="s">
        <v>78</v>
      </c>
    </row>
    <row r="40" spans="1:4" ht="20.399999999999999" customHeight="1" x14ac:dyDescent="0.3">
      <c r="A40" s="6"/>
      <c r="B40" s="9" t="s">
        <v>94</v>
      </c>
      <c r="C40" s="7" t="s">
        <v>93</v>
      </c>
      <c r="D40" s="8" t="s">
        <v>80</v>
      </c>
    </row>
    <row r="41" spans="1:4" ht="20.399999999999999" customHeight="1" x14ac:dyDescent="0.3">
      <c r="A41" s="6"/>
      <c r="B41" s="9" t="s">
        <v>95</v>
      </c>
      <c r="C41" s="7" t="s">
        <v>93</v>
      </c>
      <c r="D41" s="8" t="s">
        <v>96</v>
      </c>
    </row>
    <row r="42" spans="1:4" ht="20.399999999999999" customHeight="1" x14ac:dyDescent="0.3">
      <c r="A42" s="6"/>
      <c r="B42" s="9" t="s">
        <v>97</v>
      </c>
      <c r="C42" s="7" t="s">
        <v>98</v>
      </c>
      <c r="D42" s="8" t="s">
        <v>89</v>
      </c>
    </row>
    <row r="43" spans="1:4" ht="20.399999999999999" customHeight="1" x14ac:dyDescent="0.3">
      <c r="A43" s="6"/>
      <c r="B43" s="9" t="s">
        <v>99</v>
      </c>
      <c r="C43" s="7" t="s">
        <v>98</v>
      </c>
      <c r="D43" s="8" t="s">
        <v>100</v>
      </c>
    </row>
    <row r="44" spans="1:4" x14ac:dyDescent="0.3">
      <c r="A44"/>
    </row>
    <row r="45" spans="1:4" x14ac:dyDescent="0.3">
      <c r="A45"/>
    </row>
    <row r="46" spans="1:4" x14ac:dyDescent="0.3">
      <c r="A46"/>
    </row>
    <row r="47" spans="1:4" x14ac:dyDescent="0.3">
      <c r="A47"/>
    </row>
    <row r="48" spans="1:4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0</xdr:col>
                    <xdr:colOff>30480</xdr:colOff>
                    <xdr:row>5</xdr:row>
                    <xdr:rowOff>45720</xdr:rowOff>
                  </from>
                  <to>
                    <xdr:col>0</xdr:col>
                    <xdr:colOff>220980</xdr:colOff>
                    <xdr:row>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0</xdr:col>
                    <xdr:colOff>30480</xdr:colOff>
                    <xdr:row>7</xdr:row>
                    <xdr:rowOff>45720</xdr:rowOff>
                  </from>
                  <to>
                    <xdr:col>0</xdr:col>
                    <xdr:colOff>220980</xdr:colOff>
                    <xdr:row>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0</xdr:col>
                    <xdr:colOff>30480</xdr:colOff>
                    <xdr:row>8</xdr:row>
                    <xdr:rowOff>45720</xdr:rowOff>
                  </from>
                  <to>
                    <xdr:col>0</xdr:col>
                    <xdr:colOff>220980</xdr:colOff>
                    <xdr:row>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0</xdr:col>
                    <xdr:colOff>30480</xdr:colOff>
                    <xdr:row>6</xdr:row>
                    <xdr:rowOff>45720</xdr:rowOff>
                  </from>
                  <to>
                    <xdr:col>0</xdr:col>
                    <xdr:colOff>220980</xdr:colOff>
                    <xdr:row>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0</xdr:col>
                    <xdr:colOff>30480</xdr:colOff>
                    <xdr:row>9</xdr:row>
                    <xdr:rowOff>45720</xdr:rowOff>
                  </from>
                  <to>
                    <xdr:col>0</xdr:col>
                    <xdr:colOff>220980</xdr:colOff>
                    <xdr:row>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0</xdr:col>
                    <xdr:colOff>30480</xdr:colOff>
                    <xdr:row>12</xdr:row>
                    <xdr:rowOff>45720</xdr:rowOff>
                  </from>
                  <to>
                    <xdr:col>0</xdr:col>
                    <xdr:colOff>220980</xdr:colOff>
                    <xdr:row>12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0</xdr:col>
                    <xdr:colOff>30480</xdr:colOff>
                    <xdr:row>14</xdr:row>
                    <xdr:rowOff>45720</xdr:rowOff>
                  </from>
                  <to>
                    <xdr:col>0</xdr:col>
                    <xdr:colOff>220980</xdr:colOff>
                    <xdr:row>14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0</xdr:col>
                    <xdr:colOff>30480</xdr:colOff>
                    <xdr:row>15</xdr:row>
                    <xdr:rowOff>45720</xdr:rowOff>
                  </from>
                  <to>
                    <xdr:col>0</xdr:col>
                    <xdr:colOff>220980</xdr:colOff>
                    <xdr:row>15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0</xdr:col>
                    <xdr:colOff>30480</xdr:colOff>
                    <xdr:row>13</xdr:row>
                    <xdr:rowOff>45720</xdr:rowOff>
                  </from>
                  <to>
                    <xdr:col>0</xdr:col>
                    <xdr:colOff>220980</xdr:colOff>
                    <xdr:row>13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0</xdr:col>
                    <xdr:colOff>30480</xdr:colOff>
                    <xdr:row>16</xdr:row>
                    <xdr:rowOff>45720</xdr:rowOff>
                  </from>
                  <to>
                    <xdr:col>0</xdr:col>
                    <xdr:colOff>220980</xdr:colOff>
                    <xdr:row>16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0</xdr:col>
                    <xdr:colOff>30480</xdr:colOff>
                    <xdr:row>18</xdr:row>
                    <xdr:rowOff>45720</xdr:rowOff>
                  </from>
                  <to>
                    <xdr:col>0</xdr:col>
                    <xdr:colOff>220980</xdr:colOff>
                    <xdr:row>18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0</xdr:col>
                    <xdr:colOff>30480</xdr:colOff>
                    <xdr:row>10</xdr:row>
                    <xdr:rowOff>45720</xdr:rowOff>
                  </from>
                  <to>
                    <xdr:col>0</xdr:col>
                    <xdr:colOff>220980</xdr:colOff>
                    <xdr:row>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0</xdr:col>
                    <xdr:colOff>30480</xdr:colOff>
                    <xdr:row>19</xdr:row>
                    <xdr:rowOff>45720</xdr:rowOff>
                  </from>
                  <to>
                    <xdr:col>0</xdr:col>
                    <xdr:colOff>220980</xdr:colOff>
                    <xdr:row>19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0</xdr:col>
                    <xdr:colOff>30480</xdr:colOff>
                    <xdr:row>20</xdr:row>
                    <xdr:rowOff>45720</xdr:rowOff>
                  </from>
                  <to>
                    <xdr:col>0</xdr:col>
                    <xdr:colOff>220980</xdr:colOff>
                    <xdr:row>20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0</xdr:col>
                    <xdr:colOff>30480</xdr:colOff>
                    <xdr:row>21</xdr:row>
                    <xdr:rowOff>45720</xdr:rowOff>
                  </from>
                  <to>
                    <xdr:col>0</xdr:col>
                    <xdr:colOff>220980</xdr:colOff>
                    <xdr:row>21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0</xdr:col>
                    <xdr:colOff>30480</xdr:colOff>
                    <xdr:row>22</xdr:row>
                    <xdr:rowOff>45720</xdr:rowOff>
                  </from>
                  <to>
                    <xdr:col>0</xdr:col>
                    <xdr:colOff>220980</xdr:colOff>
                    <xdr:row>22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0</xdr:col>
                    <xdr:colOff>30480</xdr:colOff>
                    <xdr:row>23</xdr:row>
                    <xdr:rowOff>45720</xdr:rowOff>
                  </from>
                  <to>
                    <xdr:col>0</xdr:col>
                    <xdr:colOff>220980</xdr:colOff>
                    <xdr:row>23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0</xdr:col>
                    <xdr:colOff>30480</xdr:colOff>
                    <xdr:row>25</xdr:row>
                    <xdr:rowOff>45720</xdr:rowOff>
                  </from>
                  <to>
                    <xdr:col>0</xdr:col>
                    <xdr:colOff>220980</xdr:colOff>
                    <xdr:row>25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0</xdr:col>
                    <xdr:colOff>30480</xdr:colOff>
                    <xdr:row>27</xdr:row>
                    <xdr:rowOff>45720</xdr:rowOff>
                  </from>
                  <to>
                    <xdr:col>0</xdr:col>
                    <xdr:colOff>220980</xdr:colOff>
                    <xdr:row>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0</xdr:col>
                    <xdr:colOff>30480</xdr:colOff>
                    <xdr:row>31</xdr:row>
                    <xdr:rowOff>45720</xdr:rowOff>
                  </from>
                  <to>
                    <xdr:col>0</xdr:col>
                    <xdr:colOff>220980</xdr:colOff>
                    <xdr:row>31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0</xdr:col>
                    <xdr:colOff>30480</xdr:colOff>
                    <xdr:row>32</xdr:row>
                    <xdr:rowOff>45720</xdr:rowOff>
                  </from>
                  <to>
                    <xdr:col>0</xdr:col>
                    <xdr:colOff>220980</xdr:colOff>
                    <xdr:row>32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0</xdr:col>
                    <xdr:colOff>30480</xdr:colOff>
                    <xdr:row>34</xdr:row>
                    <xdr:rowOff>45720</xdr:rowOff>
                  </from>
                  <to>
                    <xdr:col>0</xdr:col>
                    <xdr:colOff>220980</xdr:colOff>
                    <xdr:row>34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0</xdr:col>
                    <xdr:colOff>30480</xdr:colOff>
                    <xdr:row>35</xdr:row>
                    <xdr:rowOff>45720</xdr:rowOff>
                  </from>
                  <to>
                    <xdr:col>0</xdr:col>
                    <xdr:colOff>220980</xdr:colOff>
                    <xdr:row>35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0</xdr:col>
                    <xdr:colOff>30480</xdr:colOff>
                    <xdr:row>36</xdr:row>
                    <xdr:rowOff>45720</xdr:rowOff>
                  </from>
                  <to>
                    <xdr:col>0</xdr:col>
                    <xdr:colOff>220980</xdr:colOff>
                    <xdr:row>36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0</xdr:col>
                    <xdr:colOff>30480</xdr:colOff>
                    <xdr:row>39</xdr:row>
                    <xdr:rowOff>45720</xdr:rowOff>
                  </from>
                  <to>
                    <xdr:col>0</xdr:col>
                    <xdr:colOff>220980</xdr:colOff>
                    <xdr:row>39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0</xdr:col>
                    <xdr:colOff>30480</xdr:colOff>
                    <xdr:row>29</xdr:row>
                    <xdr:rowOff>45720</xdr:rowOff>
                  </from>
                  <to>
                    <xdr:col>0</xdr:col>
                    <xdr:colOff>220980</xdr:colOff>
                    <xdr:row>29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0</xdr:col>
                    <xdr:colOff>30480</xdr:colOff>
                    <xdr:row>37</xdr:row>
                    <xdr:rowOff>45720</xdr:rowOff>
                  </from>
                  <to>
                    <xdr:col>0</xdr:col>
                    <xdr:colOff>220980</xdr:colOff>
                    <xdr:row>37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0</xdr:col>
                    <xdr:colOff>30480</xdr:colOff>
                    <xdr:row>40</xdr:row>
                    <xdr:rowOff>45720</xdr:rowOff>
                  </from>
                  <to>
                    <xdr:col>0</xdr:col>
                    <xdr:colOff>220980</xdr:colOff>
                    <xdr:row>40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0</xdr:col>
                    <xdr:colOff>30480</xdr:colOff>
                    <xdr:row>41</xdr:row>
                    <xdr:rowOff>45720</xdr:rowOff>
                  </from>
                  <to>
                    <xdr:col>0</xdr:col>
                    <xdr:colOff>220980</xdr:colOff>
                    <xdr:row>41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0</xdr:col>
                    <xdr:colOff>30480</xdr:colOff>
                    <xdr:row>17</xdr:row>
                    <xdr:rowOff>45720</xdr:rowOff>
                  </from>
                  <to>
                    <xdr:col>0</xdr:col>
                    <xdr:colOff>220980</xdr:colOff>
                    <xdr:row>17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0</xdr:col>
                    <xdr:colOff>30480</xdr:colOff>
                    <xdr:row>11</xdr:row>
                    <xdr:rowOff>45720</xdr:rowOff>
                  </from>
                  <to>
                    <xdr:col>0</xdr:col>
                    <xdr:colOff>220980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0</xdr:col>
                    <xdr:colOff>30480</xdr:colOff>
                    <xdr:row>30</xdr:row>
                    <xdr:rowOff>45720</xdr:rowOff>
                  </from>
                  <to>
                    <xdr:col>0</xdr:col>
                    <xdr:colOff>220980</xdr:colOff>
                    <xdr:row>30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0</xdr:col>
                    <xdr:colOff>30480</xdr:colOff>
                    <xdr:row>42</xdr:row>
                    <xdr:rowOff>45720</xdr:rowOff>
                  </from>
                  <to>
                    <xdr:col>0</xdr:col>
                    <xdr:colOff>220980</xdr:colOff>
                    <xdr:row>42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0</xdr:col>
                    <xdr:colOff>30480</xdr:colOff>
                    <xdr:row>38</xdr:row>
                    <xdr:rowOff>45720</xdr:rowOff>
                  </from>
                  <to>
                    <xdr:col>0</xdr:col>
                    <xdr:colOff>220980</xdr:colOff>
                    <xdr:row>38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0</xdr:col>
                    <xdr:colOff>30480</xdr:colOff>
                    <xdr:row>33</xdr:row>
                    <xdr:rowOff>45720</xdr:rowOff>
                  </from>
                  <to>
                    <xdr:col>0</xdr:col>
                    <xdr:colOff>220980</xdr:colOff>
                    <xdr:row>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0</xdr:col>
                    <xdr:colOff>30480</xdr:colOff>
                    <xdr:row>26</xdr:row>
                    <xdr:rowOff>45720</xdr:rowOff>
                  </from>
                  <to>
                    <xdr:col>0</xdr:col>
                    <xdr:colOff>220980</xdr:colOff>
                    <xdr:row>26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0</xdr:col>
                    <xdr:colOff>30480</xdr:colOff>
                    <xdr:row>28</xdr:row>
                    <xdr:rowOff>45720</xdr:rowOff>
                  </from>
                  <to>
                    <xdr:col>0</xdr:col>
                    <xdr:colOff>220980</xdr:colOff>
                    <xdr:row>28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0</xdr:col>
                    <xdr:colOff>30480</xdr:colOff>
                    <xdr:row>24</xdr:row>
                    <xdr:rowOff>45720</xdr:rowOff>
                  </from>
                  <to>
                    <xdr:col>0</xdr:col>
                    <xdr:colOff>220980</xdr:colOff>
                    <xdr:row>24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546A-7355-4681-9594-992EDFF3298C}">
  <dimension ref="A1:D84"/>
  <sheetViews>
    <sheetView showGridLines="0" topLeftCell="A2" zoomScaleNormal="100" workbookViewId="0">
      <selection activeCell="B9" sqref="B9"/>
    </sheetView>
  </sheetViews>
  <sheetFormatPr defaultRowHeight="14.4" x14ac:dyDescent="0.3"/>
  <cols>
    <col min="1" max="1" width="41.44140625" style="1" bestFit="1" customWidth="1"/>
    <col min="2" max="2" width="54.44140625" customWidth="1"/>
    <col min="3" max="3" width="32.44140625" customWidth="1"/>
    <col min="4" max="4" width="39.44140625" customWidth="1"/>
    <col min="5" max="5" width="40.44140625" customWidth="1"/>
  </cols>
  <sheetData>
    <row r="1" spans="1:4" ht="25.8" x14ac:dyDescent="0.5">
      <c r="A1" s="62" t="str">
        <f>'1. Introduction'!A1</f>
        <v>Automated Customer Service Request Handler</v>
      </c>
      <c r="B1" s="62"/>
      <c r="C1" s="62"/>
      <c r="D1" s="62"/>
    </row>
    <row r="2" spans="1:4" ht="26.1" customHeight="1" x14ac:dyDescent="0.45">
      <c r="A2" s="61" t="s">
        <v>1</v>
      </c>
      <c r="B2" s="61"/>
      <c r="C2" s="61"/>
      <c r="D2" s="61"/>
    </row>
    <row r="3" spans="1:4" ht="29.4" customHeight="1" x14ac:dyDescent="0.3">
      <c r="A3" s="63" t="s">
        <v>101</v>
      </c>
      <c r="B3" s="63"/>
      <c r="C3" s="63"/>
      <c r="D3" s="63"/>
    </row>
    <row r="5" spans="1:4" ht="34.5" customHeight="1" x14ac:dyDescent="0.3">
      <c r="A5" s="34" t="s">
        <v>102</v>
      </c>
      <c r="B5" s="15"/>
      <c r="C5" s="15"/>
      <c r="D5" s="15"/>
    </row>
    <row r="6" spans="1:4" x14ac:dyDescent="0.3">
      <c r="A6" s="22" t="s">
        <v>103</v>
      </c>
      <c r="B6" s="10" t="s">
        <v>143</v>
      </c>
    </row>
    <row r="7" spans="1:4" x14ac:dyDescent="0.3">
      <c r="A7" s="22" t="s">
        <v>104</v>
      </c>
      <c r="B7" s="10" t="s">
        <v>265</v>
      </c>
    </row>
    <row r="8" spans="1:4" x14ac:dyDescent="0.3">
      <c r="A8" s="22" t="s">
        <v>105</v>
      </c>
      <c r="B8" s="10" t="s">
        <v>266</v>
      </c>
    </row>
    <row r="9" spans="1:4" x14ac:dyDescent="0.3">
      <c r="A9" s="22" t="s">
        <v>106</v>
      </c>
      <c r="B9" s="10" t="s">
        <v>267</v>
      </c>
    </row>
    <row r="10" spans="1:4" x14ac:dyDescent="0.3">
      <c r="A10" s="22" t="s">
        <v>107</v>
      </c>
      <c r="B10" s="10" t="s">
        <v>267</v>
      </c>
    </row>
    <row r="11" spans="1:4" x14ac:dyDescent="0.3">
      <c r="A11" s="22" t="s">
        <v>108</v>
      </c>
      <c r="B11" s="10" t="s">
        <v>268</v>
      </c>
    </row>
    <row r="12" spans="1:4" x14ac:dyDescent="0.3">
      <c r="A12" s="22" t="s">
        <v>109</v>
      </c>
      <c r="B12" s="10" t="s">
        <v>267</v>
      </c>
    </row>
    <row r="13" spans="1:4" x14ac:dyDescent="0.3">
      <c r="A13" s="22" t="s">
        <v>110</v>
      </c>
      <c r="B13" s="10" t="s">
        <v>269</v>
      </c>
    </row>
    <row r="14" spans="1:4" x14ac:dyDescent="0.3">
      <c r="A14"/>
    </row>
    <row r="15" spans="1:4" ht="21" x14ac:dyDescent="0.3">
      <c r="A15" s="34" t="s">
        <v>111</v>
      </c>
    </row>
    <row r="16" spans="1:4" x14ac:dyDescent="0.3">
      <c r="A16" s="30" t="s">
        <v>0</v>
      </c>
      <c r="B16" s="30" t="s">
        <v>112</v>
      </c>
      <c r="C16" s="30" t="s">
        <v>10</v>
      </c>
    </row>
    <row r="17" spans="1:3" x14ac:dyDescent="0.3">
      <c r="A17" s="16" t="s">
        <v>270</v>
      </c>
      <c r="B17" s="16" t="s">
        <v>271</v>
      </c>
      <c r="C17" s="16"/>
    </row>
    <row r="18" spans="1:3" x14ac:dyDescent="0.3">
      <c r="A18" s="16"/>
      <c r="B18" s="16"/>
      <c r="C18" s="16"/>
    </row>
    <row r="19" spans="1:3" x14ac:dyDescent="0.3">
      <c r="A19" s="16"/>
      <c r="B19" s="16"/>
      <c r="C19" s="16"/>
    </row>
    <row r="20" spans="1:3" x14ac:dyDescent="0.3">
      <c r="A20"/>
    </row>
    <row r="21" spans="1:3" x14ac:dyDescent="0.3">
      <c r="A21"/>
    </row>
    <row r="22" spans="1:3" x14ac:dyDescent="0.3">
      <c r="A22"/>
    </row>
    <row r="23" spans="1:3" x14ac:dyDescent="0.3">
      <c r="A23"/>
    </row>
    <row r="24" spans="1:3" x14ac:dyDescent="0.3">
      <c r="A24"/>
    </row>
    <row r="25" spans="1:3" x14ac:dyDescent="0.3">
      <c r="A25"/>
    </row>
    <row r="26" spans="1:3" x14ac:dyDescent="0.3">
      <c r="A26" s="2"/>
    </row>
    <row r="27" spans="1:3" x14ac:dyDescent="0.3">
      <c r="A27"/>
    </row>
    <row r="28" spans="1:3" x14ac:dyDescent="0.3">
      <c r="A28"/>
    </row>
    <row r="29" spans="1:3" x14ac:dyDescent="0.3">
      <c r="A29"/>
    </row>
    <row r="30" spans="1:3" x14ac:dyDescent="0.3">
      <c r="A30"/>
    </row>
    <row r="31" spans="1:3" x14ac:dyDescent="0.3">
      <c r="A31"/>
    </row>
    <row r="32" spans="1:3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2D28-4575-4777-A454-FA2A7F7DA1F5}">
  <dimension ref="A1:D55"/>
  <sheetViews>
    <sheetView showGridLines="0" zoomScale="90" zoomScaleNormal="90" workbookViewId="0">
      <selection activeCell="B23" sqref="B23"/>
    </sheetView>
  </sheetViews>
  <sheetFormatPr defaultRowHeight="14.4" x14ac:dyDescent="0.3"/>
  <cols>
    <col min="1" max="1" width="41.44140625" style="1" customWidth="1"/>
    <col min="2" max="2" width="93.5546875" customWidth="1"/>
    <col min="3" max="3" width="32.44140625" customWidth="1"/>
    <col min="4" max="4" width="14.44140625" customWidth="1"/>
    <col min="5" max="5" width="4" customWidth="1"/>
  </cols>
  <sheetData>
    <row r="1" spans="1:4" ht="25.8" x14ac:dyDescent="0.5">
      <c r="A1" s="62" t="str">
        <f>'1. Introduction'!A1</f>
        <v>Automated Customer Service Request Handler</v>
      </c>
      <c r="B1" s="62"/>
      <c r="C1" s="13"/>
      <c r="D1" s="13"/>
    </row>
    <row r="2" spans="1:4" ht="26.1" customHeight="1" x14ac:dyDescent="0.45">
      <c r="A2" s="61" t="s">
        <v>1</v>
      </c>
      <c r="B2" s="61"/>
      <c r="C2" s="12"/>
      <c r="D2" s="12"/>
    </row>
    <row r="3" spans="1:4" ht="29.4" customHeight="1" x14ac:dyDescent="0.3">
      <c r="A3" s="63" t="s">
        <v>113</v>
      </c>
      <c r="B3" s="63"/>
      <c r="C3" s="14"/>
      <c r="D3" s="14"/>
    </row>
    <row r="5" spans="1:4" ht="21" x14ac:dyDescent="0.3">
      <c r="A5" s="34" t="s">
        <v>275</v>
      </c>
      <c r="B5" s="15"/>
      <c r="C5" s="15"/>
      <c r="D5" s="15"/>
    </row>
    <row r="6" spans="1:4" x14ac:dyDescent="0.3">
      <c r="A6" s="22" t="s">
        <v>114</v>
      </c>
      <c r="B6" s="10" t="s">
        <v>147</v>
      </c>
    </row>
    <row r="7" spans="1:4" x14ac:dyDescent="0.3">
      <c r="A7" s="22" t="s">
        <v>115</v>
      </c>
      <c r="B7" s="10" t="s">
        <v>148</v>
      </c>
    </row>
    <row r="8" spans="1:4" x14ac:dyDescent="0.3">
      <c r="A8" s="22" t="s">
        <v>116</v>
      </c>
      <c r="B8" s="10" t="s">
        <v>148</v>
      </c>
    </row>
    <row r="9" spans="1:4" x14ac:dyDescent="0.3">
      <c r="A9" s="22" t="s">
        <v>117</v>
      </c>
      <c r="B9" s="11" t="s">
        <v>149</v>
      </c>
    </row>
    <row r="10" spans="1:4" x14ac:dyDescent="0.3">
      <c r="A10" s="22" t="s">
        <v>118</v>
      </c>
      <c r="B10" s="10" t="s">
        <v>161</v>
      </c>
    </row>
    <row r="11" spans="1:4" x14ac:dyDescent="0.3">
      <c r="A11" s="22" t="s">
        <v>119</v>
      </c>
      <c r="B11" s="10" t="s">
        <v>150</v>
      </c>
    </row>
    <row r="12" spans="1:4" x14ac:dyDescent="0.3">
      <c r="A12" s="22" t="s">
        <v>120</v>
      </c>
      <c r="B12" s="10" t="s">
        <v>151</v>
      </c>
    </row>
    <row r="13" spans="1:4" x14ac:dyDescent="0.3">
      <c r="A13" s="22" t="s">
        <v>121</v>
      </c>
      <c r="B13" s="10" t="s">
        <v>148</v>
      </c>
    </row>
    <row r="14" spans="1:4" x14ac:dyDescent="0.3">
      <c r="A14"/>
    </row>
    <row r="15" spans="1:4" ht="21" x14ac:dyDescent="0.3">
      <c r="A15" s="34" t="s">
        <v>299</v>
      </c>
      <c r="B15" s="15"/>
    </row>
    <row r="16" spans="1:4" ht="21" x14ac:dyDescent="0.3">
      <c r="A16" s="22" t="s">
        <v>114</v>
      </c>
      <c r="B16" s="10" t="s">
        <v>303</v>
      </c>
      <c r="C16" s="15"/>
      <c r="D16" s="15"/>
    </row>
    <row r="17" spans="1:2" x14ac:dyDescent="0.3">
      <c r="A17" s="22" t="s">
        <v>115</v>
      </c>
      <c r="B17" s="10" t="s">
        <v>287</v>
      </c>
    </row>
    <row r="18" spans="1:2" x14ac:dyDescent="0.3">
      <c r="A18" s="22" t="s">
        <v>116</v>
      </c>
      <c r="B18" s="10" t="s">
        <v>287</v>
      </c>
    </row>
    <row r="19" spans="1:2" x14ac:dyDescent="0.3">
      <c r="A19" s="22" t="s">
        <v>117</v>
      </c>
      <c r="B19" s="10" t="s">
        <v>287</v>
      </c>
    </row>
    <row r="20" spans="1:2" x14ac:dyDescent="0.3">
      <c r="A20" s="22" t="s">
        <v>118</v>
      </c>
      <c r="B20" s="10" t="s">
        <v>287</v>
      </c>
    </row>
    <row r="21" spans="1:2" x14ac:dyDescent="0.3">
      <c r="A21" s="22" t="s">
        <v>119</v>
      </c>
      <c r="B21" s="10" t="s">
        <v>300</v>
      </c>
    </row>
    <row r="22" spans="1:2" x14ac:dyDescent="0.3">
      <c r="A22" s="22" t="s">
        <v>120</v>
      </c>
      <c r="B22" s="10" t="s">
        <v>301</v>
      </c>
    </row>
    <row r="23" spans="1:2" x14ac:dyDescent="0.3">
      <c r="A23" s="22" t="s">
        <v>121</v>
      </c>
      <c r="B23" s="10" t="s">
        <v>302</v>
      </c>
    </row>
    <row r="24" spans="1:2" x14ac:dyDescent="0.3">
      <c r="A24"/>
    </row>
    <row r="25" spans="1:2" x14ac:dyDescent="0.3">
      <c r="A25"/>
    </row>
    <row r="26" spans="1:2" x14ac:dyDescent="0.3">
      <c r="A26"/>
    </row>
    <row r="27" spans="1:2" x14ac:dyDescent="0.3">
      <c r="A27"/>
    </row>
    <row r="28" spans="1:2" x14ac:dyDescent="0.3">
      <c r="A28"/>
    </row>
    <row r="29" spans="1:2" x14ac:dyDescent="0.3">
      <c r="A29"/>
    </row>
    <row r="30" spans="1:2" x14ac:dyDescent="0.3">
      <c r="A30"/>
    </row>
    <row r="31" spans="1:2" x14ac:dyDescent="0.3">
      <c r="A31"/>
    </row>
    <row r="32" spans="1:2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</sheetData>
  <mergeCells count="3">
    <mergeCell ref="A3:B3"/>
    <mergeCell ref="A2:B2"/>
    <mergeCell ref="A1:B1"/>
  </mergeCells>
  <hyperlinks>
    <hyperlink ref="B23" r:id="rId1" tooltip="https://docs.uipath.com/activities/other/latest/productivity/outlook-activities" xr:uid="{C5112DC4-205B-483A-BEC3-6D302DD2A24D}"/>
    <hyperlink ref="B9" r:id="rId2" xr:uid="{6FCB54A4-5780-4566-950B-2FD10AA53C30}"/>
  </hyperlinks>
  <pageMargins left="0.7" right="0.7" top="0.75" bottom="0.75" header="0.3" footer="0.3"/>
  <pageSetup orientation="portrait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043EF-90A0-47FA-ADA5-A519EEF5EEEA}">
  <dimension ref="A1:I99"/>
  <sheetViews>
    <sheetView showGridLines="0" topLeftCell="A59" zoomScaleNormal="100" workbookViewId="0">
      <selection activeCell="B68" sqref="B68"/>
    </sheetView>
  </sheetViews>
  <sheetFormatPr defaultRowHeight="14.4" x14ac:dyDescent="0.3"/>
  <cols>
    <col min="1" max="1" width="33.44140625" style="1" customWidth="1"/>
    <col min="2" max="2" width="22.44140625" customWidth="1"/>
    <col min="3" max="3" width="28.44140625" customWidth="1"/>
    <col min="4" max="4" width="35.44140625" customWidth="1"/>
    <col min="5" max="5" width="12.88671875" customWidth="1"/>
    <col min="6" max="6" width="12.44140625" customWidth="1"/>
    <col min="7" max="7" width="13.5546875" customWidth="1"/>
    <col min="8" max="8" width="12.44140625" customWidth="1"/>
    <col min="9" max="9" width="28.44140625" customWidth="1"/>
  </cols>
  <sheetData>
    <row r="1" spans="1:8" ht="25.8" x14ac:dyDescent="0.5">
      <c r="A1" s="62" t="str">
        <f>'1. Introduction'!A1</f>
        <v>Automated Customer Service Request Handler</v>
      </c>
      <c r="B1" s="62"/>
      <c r="C1" s="62"/>
      <c r="D1" s="62"/>
      <c r="E1" s="62"/>
      <c r="H1" s="20" t="s">
        <v>122</v>
      </c>
    </row>
    <row r="2" spans="1:8" ht="26.1" customHeight="1" x14ac:dyDescent="0.45">
      <c r="A2" s="61" t="s">
        <v>1</v>
      </c>
      <c r="B2" s="61"/>
      <c r="C2" s="61"/>
      <c r="D2" s="61"/>
      <c r="E2" s="61"/>
      <c r="H2" s="20" t="s">
        <v>123</v>
      </c>
    </row>
    <row r="3" spans="1:8" ht="29.4" customHeight="1" x14ac:dyDescent="0.3">
      <c r="A3" s="64" t="s">
        <v>159</v>
      </c>
      <c r="B3" s="64"/>
      <c r="C3" s="64"/>
      <c r="D3" s="64"/>
      <c r="E3" s="64"/>
      <c r="H3" s="20" t="s">
        <v>124</v>
      </c>
    </row>
    <row r="4" spans="1:8" x14ac:dyDescent="0.3">
      <c r="H4" s="20" t="s">
        <v>125</v>
      </c>
    </row>
    <row r="5" spans="1:8" ht="29.1" customHeight="1" x14ac:dyDescent="0.3">
      <c r="A5" s="33" t="str">
        <f>LEFT(A3,1)&amp;".1 Description"</f>
        <v>5.1 Description</v>
      </c>
      <c r="B5" s="15"/>
      <c r="C5" s="15"/>
    </row>
    <row r="6" spans="1:8" ht="104.4" customHeight="1" x14ac:dyDescent="0.3">
      <c r="A6" s="65" t="s">
        <v>175</v>
      </c>
      <c r="B6" s="65"/>
      <c r="C6" s="65"/>
      <c r="D6" s="65"/>
      <c r="E6" s="65"/>
    </row>
    <row r="7" spans="1:8" ht="34.5" customHeight="1" x14ac:dyDescent="0.3">
      <c r="A7" s="34" t="str">
        <f>LEFT(A3,1)&amp;".2 Required packages"</f>
        <v>5.2 Required packages</v>
      </c>
      <c r="B7" s="15"/>
      <c r="C7" s="15"/>
    </row>
    <row r="8" spans="1:8" ht="20.399999999999999" customHeight="1" x14ac:dyDescent="0.3">
      <c r="A8" s="30" t="s">
        <v>126</v>
      </c>
      <c r="B8" s="30" t="s">
        <v>17</v>
      </c>
      <c r="C8" s="30" t="s">
        <v>10</v>
      </c>
    </row>
    <row r="9" spans="1:8" x14ac:dyDescent="0.3">
      <c r="A9" s="16" t="s">
        <v>152</v>
      </c>
      <c r="B9" s="16" t="s">
        <v>153</v>
      </c>
      <c r="C9" s="16"/>
    </row>
    <row r="10" spans="1:8" x14ac:dyDescent="0.3">
      <c r="A10" s="16" t="s">
        <v>154</v>
      </c>
      <c r="B10" s="16" t="s">
        <v>155</v>
      </c>
      <c r="C10" s="16"/>
    </row>
    <row r="11" spans="1:8" x14ac:dyDescent="0.3">
      <c r="A11" s="16" t="s">
        <v>157</v>
      </c>
      <c r="B11" s="16" t="s">
        <v>156</v>
      </c>
      <c r="C11" s="16"/>
    </row>
    <row r="12" spans="1:8" x14ac:dyDescent="0.3">
      <c r="A12" s="16" t="s">
        <v>158</v>
      </c>
      <c r="B12" s="16" t="s">
        <v>156</v>
      </c>
      <c r="C12" s="16"/>
    </row>
    <row r="13" spans="1:8" x14ac:dyDescent="0.3">
      <c r="A13" s="16"/>
      <c r="B13" s="16"/>
      <c r="C13" s="16"/>
    </row>
    <row r="14" spans="1:8" x14ac:dyDescent="0.3">
      <c r="A14"/>
    </row>
    <row r="15" spans="1:8" ht="30" customHeight="1" x14ac:dyDescent="0.3">
      <c r="A15" s="34" t="str">
        <f>LEFT(A3,1)&amp;".3 Reused components"</f>
        <v>5.3 Reused components</v>
      </c>
      <c r="B15" s="15"/>
      <c r="C15" s="15"/>
    </row>
    <row r="16" spans="1:8" ht="20.100000000000001" customHeight="1" x14ac:dyDescent="0.3">
      <c r="A16" s="30" t="s">
        <v>20</v>
      </c>
      <c r="B16" s="30" t="s">
        <v>127</v>
      </c>
      <c r="C16" s="30" t="s">
        <v>128</v>
      </c>
      <c r="D16" s="30" t="s">
        <v>10</v>
      </c>
    </row>
    <row r="17" spans="1:4" x14ac:dyDescent="0.3">
      <c r="A17" s="16" t="s">
        <v>287</v>
      </c>
      <c r="B17" s="16"/>
      <c r="C17" s="16"/>
      <c r="D17" s="16"/>
    </row>
    <row r="18" spans="1:4" x14ac:dyDescent="0.3">
      <c r="A18" s="16"/>
      <c r="B18" s="16"/>
      <c r="C18" s="16"/>
      <c r="D18" s="16"/>
    </row>
    <row r="19" spans="1:4" x14ac:dyDescent="0.3">
      <c r="A19"/>
    </row>
    <row r="20" spans="1:4" ht="21" x14ac:dyDescent="0.3">
      <c r="A20" s="34" t="str">
        <f>LEFT(A3,1)&amp;".4 Process Design"</f>
        <v>5.4 Process Design</v>
      </c>
      <c r="B20" s="15"/>
      <c r="C20" s="15"/>
    </row>
    <row r="54" spans="1:9" ht="21.15" customHeight="1" x14ac:dyDescent="0.3">
      <c r="A54" s="34" t="str">
        <f>LEFT(A3,1)&amp;".5 Components"</f>
        <v>5.5 Components</v>
      </c>
      <c r="B54" s="15"/>
      <c r="C54" s="15"/>
    </row>
    <row r="55" spans="1:9" ht="15.6" customHeight="1" x14ac:dyDescent="0.3">
      <c r="A55" s="5"/>
      <c r="B55" s="5"/>
      <c r="C55" s="5"/>
    </row>
    <row r="56" spans="1:9" ht="21" x14ac:dyDescent="0.3">
      <c r="A56" s="31" t="s">
        <v>129</v>
      </c>
      <c r="B56" s="19" t="str">
        <f>SUM(E64:E132)/8 &amp;" Days"</f>
        <v>0 Days</v>
      </c>
      <c r="C56" s="5"/>
    </row>
    <row r="57" spans="1:9" ht="21" x14ac:dyDescent="0.3">
      <c r="A57" s="31" t="s">
        <v>130</v>
      </c>
      <c r="B57" s="18">
        <f>COUNTA(A64:A251)</f>
        <v>7</v>
      </c>
      <c r="C57" s="5"/>
    </row>
    <row r="58" spans="1:9" ht="21" x14ac:dyDescent="0.3">
      <c r="A58" s="31" t="s">
        <v>131</v>
      </c>
      <c r="B58" s="19">
        <f>COUNTIF(F64:F126,"Tested (Done)")</f>
        <v>6</v>
      </c>
      <c r="C58" s="5"/>
    </row>
    <row r="59" spans="1:9" ht="21" x14ac:dyDescent="0.3">
      <c r="A59" s="31" t="s">
        <v>132</v>
      </c>
      <c r="B59" s="19">
        <f>COUNTIF(F64:F126,"In Progress")</f>
        <v>1</v>
      </c>
      <c r="C59" s="5"/>
    </row>
    <row r="60" spans="1:9" ht="21" x14ac:dyDescent="0.3">
      <c r="A60" s="31" t="s">
        <v>133</v>
      </c>
      <c r="B60" s="19">
        <f>B57-B58-B61-B59</f>
        <v>0</v>
      </c>
      <c r="C60" s="5"/>
    </row>
    <row r="61" spans="1:9" ht="21" x14ac:dyDescent="0.3">
      <c r="A61" s="31" t="s">
        <v>134</v>
      </c>
      <c r="B61" s="19">
        <f>COUNTIF(F64:F128,"Blocked")</f>
        <v>0</v>
      </c>
      <c r="C61" s="5"/>
    </row>
    <row r="62" spans="1:9" ht="21" x14ac:dyDescent="0.3">
      <c r="A62" s="5"/>
      <c r="B62" s="5"/>
      <c r="C62" s="5"/>
      <c r="F62" s="66" t="s">
        <v>135</v>
      </c>
      <c r="G62" s="66"/>
      <c r="H62" s="66"/>
      <c r="I62" s="66"/>
    </row>
    <row r="63" spans="1:9" x14ac:dyDescent="0.3">
      <c r="A63" s="30" t="s">
        <v>136</v>
      </c>
      <c r="B63" s="30" t="s">
        <v>137</v>
      </c>
      <c r="C63" s="30" t="s">
        <v>138</v>
      </c>
      <c r="D63" s="30" t="s">
        <v>22</v>
      </c>
      <c r="E63" s="35" t="s">
        <v>139</v>
      </c>
      <c r="F63" s="36" t="s">
        <v>140</v>
      </c>
      <c r="G63" s="36" t="s">
        <v>141</v>
      </c>
      <c r="H63" s="36" t="s">
        <v>142</v>
      </c>
      <c r="I63" s="36" t="s">
        <v>10</v>
      </c>
    </row>
    <row r="64" spans="1:9" x14ac:dyDescent="0.3">
      <c r="A64" s="41" t="s">
        <v>160</v>
      </c>
      <c r="B64" s="41"/>
      <c r="C64" s="41"/>
      <c r="D64" s="41"/>
      <c r="E64" s="17"/>
      <c r="F64" s="37" t="s">
        <v>124</v>
      </c>
      <c r="G64" s="38"/>
      <c r="H64" s="38"/>
      <c r="I64" s="38"/>
    </row>
    <row r="65" spans="1:9" x14ac:dyDescent="0.3">
      <c r="A65" s="41" t="s">
        <v>162</v>
      </c>
      <c r="B65" s="41"/>
      <c r="C65" s="41"/>
      <c r="D65" s="41"/>
      <c r="E65" s="17"/>
      <c r="F65" s="37" t="s">
        <v>124</v>
      </c>
      <c r="G65" s="38"/>
      <c r="H65" s="38"/>
      <c r="I65" s="38"/>
    </row>
    <row r="66" spans="1:9" x14ac:dyDescent="0.3">
      <c r="A66" s="41" t="s">
        <v>163</v>
      </c>
      <c r="B66" s="41"/>
      <c r="C66" s="41"/>
      <c r="D66" s="41"/>
      <c r="E66" s="17"/>
      <c r="F66" s="37" t="s">
        <v>124</v>
      </c>
      <c r="G66" s="38"/>
      <c r="H66" s="38"/>
      <c r="I66" s="38"/>
    </row>
    <row r="67" spans="1:9" x14ac:dyDescent="0.3">
      <c r="A67" s="41" t="s">
        <v>164</v>
      </c>
      <c r="B67" s="41"/>
      <c r="C67" s="41"/>
      <c r="D67" s="41"/>
      <c r="E67" s="17"/>
      <c r="F67" s="37" t="s">
        <v>122</v>
      </c>
      <c r="G67" s="38"/>
      <c r="H67" s="38"/>
      <c r="I67" s="38"/>
    </row>
    <row r="68" spans="1:9" ht="57.6" x14ac:dyDescent="0.3">
      <c r="A68" s="41" t="s">
        <v>165</v>
      </c>
      <c r="B68" s="41"/>
      <c r="C68" s="42" t="s">
        <v>168</v>
      </c>
      <c r="D68" s="42" t="s">
        <v>169</v>
      </c>
      <c r="E68" s="17"/>
      <c r="F68" s="37" t="s">
        <v>124</v>
      </c>
      <c r="G68" s="38"/>
      <c r="H68" s="38"/>
      <c r="I68" s="38"/>
    </row>
    <row r="69" spans="1:9" ht="100.8" x14ac:dyDescent="0.3">
      <c r="A69" s="41" t="s">
        <v>166</v>
      </c>
      <c r="B69" s="42" t="s">
        <v>171</v>
      </c>
      <c r="C69" s="41" t="s">
        <v>172</v>
      </c>
      <c r="D69" s="42" t="s">
        <v>170</v>
      </c>
      <c r="E69" s="17"/>
      <c r="F69" s="37" t="s">
        <v>124</v>
      </c>
      <c r="G69" s="38"/>
      <c r="H69" s="38"/>
      <c r="I69" s="38"/>
    </row>
    <row r="70" spans="1:9" ht="28.8" x14ac:dyDescent="0.3">
      <c r="A70" s="41" t="s">
        <v>167</v>
      </c>
      <c r="B70" s="41" t="s">
        <v>174</v>
      </c>
      <c r="C70" s="41"/>
      <c r="D70" s="42" t="s">
        <v>173</v>
      </c>
      <c r="E70" s="17"/>
      <c r="F70" s="37" t="s">
        <v>124</v>
      </c>
      <c r="G70" s="38"/>
      <c r="H70" s="38"/>
      <c r="I70" s="38"/>
    </row>
    <row r="71" spans="1:9" x14ac:dyDescent="0.3">
      <c r="A71" s="41"/>
      <c r="B71" s="41"/>
      <c r="C71" s="41"/>
      <c r="D71" s="41"/>
      <c r="E71" s="17"/>
      <c r="F71" s="37"/>
      <c r="G71" s="38"/>
      <c r="H71" s="38"/>
      <c r="I71" s="38"/>
    </row>
    <row r="72" spans="1:9" x14ac:dyDescent="0.3">
      <c r="A72" s="41"/>
      <c r="B72" s="41"/>
      <c r="C72" s="41"/>
      <c r="D72" s="41"/>
      <c r="E72" s="17"/>
      <c r="F72" s="37"/>
      <c r="G72" s="38"/>
      <c r="H72" s="38"/>
      <c r="I72" s="38"/>
    </row>
    <row r="73" spans="1:9" x14ac:dyDescent="0.3">
      <c r="A73" s="41"/>
      <c r="B73" s="41"/>
      <c r="C73" s="41"/>
      <c r="D73" s="41"/>
      <c r="E73" s="17"/>
      <c r="F73" s="37"/>
      <c r="G73" s="38"/>
      <c r="H73" s="38"/>
      <c r="I73" s="38"/>
    </row>
    <row r="74" spans="1:9" x14ac:dyDescent="0.3">
      <c r="A74" s="41"/>
      <c r="B74" s="41"/>
      <c r="C74" s="41"/>
      <c r="D74" s="41"/>
      <c r="E74" s="17"/>
      <c r="F74" s="37"/>
      <c r="G74" s="38"/>
      <c r="H74" s="38"/>
      <c r="I74" s="38"/>
    </row>
    <row r="75" spans="1:9" x14ac:dyDescent="0.3">
      <c r="A75" s="42"/>
      <c r="B75" s="41"/>
      <c r="C75" s="41"/>
      <c r="D75" s="41"/>
      <c r="E75" s="17"/>
      <c r="F75" s="37"/>
      <c r="G75" s="38"/>
      <c r="H75" s="38"/>
      <c r="I75" s="38"/>
    </row>
    <row r="76" spans="1:9" x14ac:dyDescent="0.3">
      <c r="A76" s="42"/>
      <c r="B76" s="41"/>
      <c r="C76" s="41"/>
      <c r="D76" s="41"/>
      <c r="E76" s="17"/>
      <c r="F76" s="37"/>
      <c r="G76" s="38"/>
      <c r="H76" s="38"/>
      <c r="I76" s="38"/>
    </row>
    <row r="77" spans="1:9" x14ac:dyDescent="0.3">
      <c r="A77" s="42"/>
      <c r="B77" s="41"/>
      <c r="C77" s="41"/>
      <c r="D77" s="41"/>
      <c r="E77" s="17"/>
      <c r="F77" s="37"/>
      <c r="G77" s="38"/>
      <c r="H77" s="38"/>
      <c r="I77" s="38"/>
    </row>
    <row r="78" spans="1:9" x14ac:dyDescent="0.3">
      <c r="A78" s="42"/>
      <c r="B78" s="41"/>
      <c r="C78" s="41"/>
      <c r="D78" s="41"/>
      <c r="E78" s="17"/>
      <c r="F78" s="37"/>
      <c r="G78" s="38"/>
      <c r="H78" s="38"/>
      <c r="I78" s="38"/>
    </row>
    <row r="79" spans="1:9" x14ac:dyDescent="0.3">
      <c r="A79" s="42"/>
      <c r="B79" s="41"/>
      <c r="C79" s="41"/>
      <c r="D79" s="41"/>
      <c r="E79" s="17"/>
      <c r="F79" s="37"/>
      <c r="G79" s="38"/>
      <c r="H79" s="38"/>
      <c r="I79" s="38"/>
    </row>
    <row r="80" spans="1:9" x14ac:dyDescent="0.3">
      <c r="A80" s="42"/>
      <c r="B80" s="41"/>
      <c r="C80" s="41"/>
      <c r="D80" s="41"/>
      <c r="E80" s="17"/>
      <c r="F80" s="37"/>
      <c r="G80" s="38"/>
      <c r="H80" s="38"/>
      <c r="I80" s="38"/>
    </row>
    <row r="81" spans="1:9" x14ac:dyDescent="0.3">
      <c r="A81" s="42"/>
      <c r="B81" s="41"/>
      <c r="C81" s="41"/>
      <c r="D81" s="41"/>
      <c r="E81" s="17"/>
      <c r="F81" s="37"/>
      <c r="G81" s="38"/>
      <c r="H81" s="38"/>
      <c r="I81" s="38"/>
    </row>
    <row r="82" spans="1:9" x14ac:dyDescent="0.3">
      <c r="A82" s="42"/>
      <c r="B82" s="41"/>
      <c r="C82" s="41"/>
      <c r="D82" s="41"/>
      <c r="E82" s="17"/>
      <c r="F82" s="37"/>
      <c r="G82" s="38"/>
      <c r="H82" s="38"/>
      <c r="I82" s="38"/>
    </row>
    <row r="83" spans="1:9" x14ac:dyDescent="0.3">
      <c r="A83" s="42"/>
      <c r="B83" s="41"/>
      <c r="C83" s="41"/>
      <c r="D83" s="41"/>
      <c r="E83" s="17"/>
      <c r="F83" s="37"/>
      <c r="G83" s="38"/>
      <c r="H83" s="38"/>
      <c r="I83" s="38"/>
    </row>
    <row r="84" spans="1:9" x14ac:dyDescent="0.3">
      <c r="A84" s="42"/>
      <c r="B84" s="41"/>
      <c r="C84" s="41"/>
      <c r="D84" s="41"/>
      <c r="E84" s="17"/>
      <c r="F84" s="37"/>
      <c r="G84" s="38"/>
      <c r="H84" s="38"/>
      <c r="I84" s="38"/>
    </row>
    <row r="85" spans="1:9" x14ac:dyDescent="0.3">
      <c r="A85" s="42"/>
      <c r="B85" s="41"/>
      <c r="C85" s="41"/>
      <c r="D85" s="41"/>
      <c r="E85" s="17"/>
      <c r="F85" s="37"/>
      <c r="G85" s="38"/>
      <c r="H85" s="38"/>
      <c r="I85" s="38"/>
    </row>
    <row r="86" spans="1:9" x14ac:dyDescent="0.3">
      <c r="A86" s="42"/>
      <c r="B86" s="41"/>
      <c r="C86" s="41"/>
      <c r="D86" s="41"/>
      <c r="E86" s="17"/>
      <c r="F86" s="37"/>
      <c r="G86" s="38"/>
      <c r="H86" s="38"/>
      <c r="I86" s="38"/>
    </row>
    <row r="87" spans="1:9" x14ac:dyDescent="0.3">
      <c r="A87" s="42"/>
      <c r="B87" s="41"/>
      <c r="C87" s="41"/>
      <c r="D87" s="41"/>
      <c r="E87" s="17"/>
      <c r="F87" s="37"/>
      <c r="G87" s="38"/>
      <c r="H87" s="38"/>
      <c r="I87" s="38"/>
    </row>
    <row r="88" spans="1:9" x14ac:dyDescent="0.3">
      <c r="A88" s="42"/>
      <c r="B88" s="41"/>
      <c r="C88" s="41"/>
      <c r="D88" s="41"/>
      <c r="E88" s="17"/>
      <c r="F88" s="37"/>
      <c r="G88" s="38"/>
      <c r="H88" s="38"/>
      <c r="I88" s="38"/>
    </row>
    <row r="89" spans="1:9" x14ac:dyDescent="0.3">
      <c r="A89" s="42"/>
      <c r="B89" s="41"/>
      <c r="C89" s="41"/>
      <c r="D89" s="41"/>
      <c r="E89" s="17"/>
      <c r="F89" s="37"/>
      <c r="G89" s="38"/>
      <c r="H89" s="38"/>
      <c r="I89" s="38"/>
    </row>
    <row r="90" spans="1:9" x14ac:dyDescent="0.3">
      <c r="A90" s="42"/>
      <c r="B90" s="41"/>
      <c r="C90" s="41"/>
      <c r="D90" s="41"/>
      <c r="E90" s="17"/>
      <c r="F90" s="37"/>
      <c r="G90" s="38"/>
      <c r="H90" s="38"/>
      <c r="I90" s="38"/>
    </row>
    <row r="91" spans="1:9" x14ac:dyDescent="0.3">
      <c r="A91" s="42"/>
      <c r="B91" s="41"/>
      <c r="C91" s="41"/>
      <c r="D91" s="41"/>
      <c r="E91" s="17"/>
      <c r="F91" s="37"/>
      <c r="G91" s="38"/>
      <c r="H91" s="38"/>
      <c r="I91" s="38"/>
    </row>
    <row r="92" spans="1:9" x14ac:dyDescent="0.3">
      <c r="A92" s="42"/>
      <c r="B92" s="41"/>
      <c r="C92" s="41"/>
      <c r="D92" s="41"/>
      <c r="E92" s="17"/>
      <c r="F92" s="37"/>
      <c r="G92" s="38"/>
      <c r="H92" s="38"/>
      <c r="I92" s="38"/>
    </row>
    <row r="93" spans="1:9" x14ac:dyDescent="0.3">
      <c r="A93" s="42"/>
      <c r="B93" s="41"/>
      <c r="C93" s="41"/>
      <c r="D93" s="41"/>
      <c r="E93" s="17"/>
      <c r="F93" s="37"/>
      <c r="G93" s="38"/>
      <c r="H93" s="38"/>
      <c r="I93" s="38"/>
    </row>
    <row r="94" spans="1:9" x14ac:dyDescent="0.3">
      <c r="A94" s="42"/>
      <c r="B94" s="41"/>
      <c r="C94" s="41"/>
      <c r="D94" s="41"/>
      <c r="E94" s="17"/>
      <c r="F94" s="37"/>
      <c r="G94" s="38"/>
      <c r="H94" s="38"/>
      <c r="I94" s="38"/>
    </row>
    <row r="95" spans="1:9" x14ac:dyDescent="0.3">
      <c r="A95" s="42"/>
      <c r="B95" s="41"/>
      <c r="C95" s="41"/>
      <c r="D95" s="41"/>
      <c r="E95" s="17"/>
      <c r="F95" s="37"/>
      <c r="G95" s="38"/>
      <c r="H95" s="38"/>
      <c r="I95" s="38"/>
    </row>
    <row r="96" spans="1:9" x14ac:dyDescent="0.3">
      <c r="E96" s="2"/>
    </row>
    <row r="97" spans="5:5" x14ac:dyDescent="0.3">
      <c r="E97" s="2"/>
    </row>
    <row r="98" spans="5:5" x14ac:dyDescent="0.3">
      <c r="E98" s="2"/>
    </row>
    <row r="99" spans="5:5" x14ac:dyDescent="0.3">
      <c r="E99" s="2"/>
    </row>
  </sheetData>
  <mergeCells count="5">
    <mergeCell ref="A1:E1"/>
    <mergeCell ref="A2:E2"/>
    <mergeCell ref="A3:E3"/>
    <mergeCell ref="A6:E6"/>
    <mergeCell ref="F62:I62"/>
  </mergeCells>
  <conditionalFormatting sqref="F64:F95">
    <cfRule type="containsText" dxfId="18" priority="1" operator="containsText" text="Blocked">
      <formula>NOT(ISERROR(SEARCH("Blocked",F64)))</formula>
    </cfRule>
    <cfRule type="containsText" dxfId="17" priority="2" operator="containsText" text="Done">
      <formula>NOT(ISERROR(SEARCH("Done",F64)))</formula>
    </cfRule>
    <cfRule type="containsText" dxfId="16" priority="3" operator="containsText" text="Built">
      <formula>NOT(ISERROR(SEARCH("Built",F64)))</formula>
    </cfRule>
    <cfRule type="containsText" dxfId="15" priority="4" operator="containsText" text="In Progress">
      <formula>NOT(ISERROR(SEARCH("In Progress",F64)))</formula>
    </cfRule>
  </conditionalFormatting>
  <dataValidations count="1">
    <dataValidation type="list" allowBlank="1" showInputMessage="1" showErrorMessage="1" sqref="F64:F95" xr:uid="{2CDE8145-1D9A-450C-BB2C-6E629928681C}">
      <formula1>$H$1:$H$5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67E08-05DE-40B2-855A-9E293FEEEA8C}">
  <dimension ref="A1:I97"/>
  <sheetViews>
    <sheetView showGridLines="0" topLeftCell="A63" zoomScaleNormal="100" workbookViewId="0">
      <selection activeCell="B68" sqref="B68"/>
    </sheetView>
  </sheetViews>
  <sheetFormatPr defaultRowHeight="14.4" x14ac:dyDescent="0.3"/>
  <cols>
    <col min="1" max="1" width="33.44140625" style="1" customWidth="1"/>
    <col min="2" max="2" width="22.44140625" customWidth="1"/>
    <col min="3" max="3" width="28.44140625" customWidth="1"/>
    <col min="4" max="4" width="35.44140625" customWidth="1"/>
    <col min="5" max="5" width="12.88671875" customWidth="1"/>
    <col min="6" max="6" width="12.44140625" customWidth="1"/>
    <col min="7" max="7" width="13.5546875" customWidth="1"/>
    <col min="8" max="8" width="12.44140625" customWidth="1"/>
    <col min="9" max="9" width="28.44140625" customWidth="1"/>
  </cols>
  <sheetData>
    <row r="1" spans="1:8" ht="25.8" x14ac:dyDescent="0.5">
      <c r="A1" s="62" t="str">
        <f>'1. Introduction'!A1</f>
        <v>Automated Customer Service Request Handler</v>
      </c>
      <c r="B1" s="62"/>
      <c r="C1" s="62"/>
      <c r="D1" s="62"/>
      <c r="E1" s="62"/>
      <c r="H1" s="20" t="s">
        <v>122</v>
      </c>
    </row>
    <row r="2" spans="1:8" ht="26.1" customHeight="1" x14ac:dyDescent="0.45">
      <c r="A2" s="61" t="s">
        <v>1</v>
      </c>
      <c r="B2" s="61"/>
      <c r="C2" s="61"/>
      <c r="D2" s="61"/>
      <c r="E2" s="61"/>
      <c r="H2" s="20" t="s">
        <v>123</v>
      </c>
    </row>
    <row r="3" spans="1:8" ht="29.4" customHeight="1" x14ac:dyDescent="0.3">
      <c r="A3" s="64" t="s">
        <v>176</v>
      </c>
      <c r="B3" s="64"/>
      <c r="C3" s="64"/>
      <c r="D3" s="64"/>
      <c r="E3" s="64"/>
      <c r="H3" s="20" t="s">
        <v>124</v>
      </c>
    </row>
    <row r="4" spans="1:8" x14ac:dyDescent="0.3">
      <c r="H4" s="20" t="s">
        <v>125</v>
      </c>
    </row>
    <row r="5" spans="1:8" ht="29.1" customHeight="1" x14ac:dyDescent="0.3">
      <c r="A5" s="33" t="str">
        <f>LEFT(A3,1)&amp;".1 Description"</f>
        <v>6.1 Description</v>
      </c>
      <c r="B5" s="15"/>
      <c r="C5" s="15"/>
    </row>
    <row r="6" spans="1:8" ht="131.4" customHeight="1" x14ac:dyDescent="0.3">
      <c r="A6" s="65" t="s">
        <v>195</v>
      </c>
      <c r="B6" s="65"/>
      <c r="C6" s="65"/>
      <c r="D6" s="65"/>
      <c r="E6" s="65"/>
    </row>
    <row r="7" spans="1:8" ht="34.5" customHeight="1" x14ac:dyDescent="0.3">
      <c r="A7" s="34" t="str">
        <f>LEFT(A3,1)&amp;".2 Required packages"</f>
        <v>6.2 Required packages</v>
      </c>
      <c r="B7" s="15"/>
      <c r="C7" s="15"/>
    </row>
    <row r="8" spans="1:8" ht="20.399999999999999" customHeight="1" x14ac:dyDescent="0.3">
      <c r="A8" s="30" t="s">
        <v>126</v>
      </c>
      <c r="B8" s="30" t="s">
        <v>17</v>
      </c>
      <c r="C8" s="30" t="s">
        <v>10</v>
      </c>
    </row>
    <row r="9" spans="1:8" x14ac:dyDescent="0.3">
      <c r="A9" s="16" t="s">
        <v>152</v>
      </c>
      <c r="B9" s="16" t="s">
        <v>153</v>
      </c>
      <c r="C9" s="16"/>
    </row>
    <row r="10" spans="1:8" x14ac:dyDescent="0.3">
      <c r="A10" s="16" t="s">
        <v>154</v>
      </c>
      <c r="B10" s="16" t="s">
        <v>155</v>
      </c>
      <c r="C10" s="16"/>
    </row>
    <row r="11" spans="1:8" x14ac:dyDescent="0.3">
      <c r="A11" s="16" t="s">
        <v>157</v>
      </c>
      <c r="B11" s="16" t="s">
        <v>156</v>
      </c>
      <c r="C11" s="16"/>
    </row>
    <row r="12" spans="1:8" x14ac:dyDescent="0.3">
      <c r="A12" s="16" t="s">
        <v>158</v>
      </c>
      <c r="B12" s="16" t="s">
        <v>156</v>
      </c>
      <c r="C12" s="16"/>
    </row>
    <row r="13" spans="1:8" x14ac:dyDescent="0.3">
      <c r="A13" s="16"/>
      <c r="B13" s="16"/>
      <c r="C13" s="16"/>
    </row>
    <row r="14" spans="1:8" x14ac:dyDescent="0.3">
      <c r="A14"/>
    </row>
    <row r="15" spans="1:8" ht="30" customHeight="1" x14ac:dyDescent="0.3">
      <c r="A15" s="34" t="str">
        <f>LEFT(A3,1)&amp;".3 Reused components"</f>
        <v>6.3 Reused components</v>
      </c>
      <c r="B15" s="15"/>
      <c r="C15" s="15"/>
    </row>
    <row r="16" spans="1:8" ht="20.100000000000001" customHeight="1" x14ac:dyDescent="0.3">
      <c r="A16" s="30" t="s">
        <v>20</v>
      </c>
      <c r="B16" s="30" t="s">
        <v>127</v>
      </c>
      <c r="C16" s="30" t="s">
        <v>128</v>
      </c>
      <c r="D16" s="30" t="s">
        <v>10</v>
      </c>
    </row>
    <row r="17" spans="1:4" x14ac:dyDescent="0.3">
      <c r="A17" s="16" t="s">
        <v>287</v>
      </c>
      <c r="B17" s="16"/>
      <c r="C17" s="16"/>
      <c r="D17" s="16"/>
    </row>
    <row r="18" spans="1:4" x14ac:dyDescent="0.3">
      <c r="A18" s="16"/>
      <c r="B18" s="16"/>
      <c r="C18" s="16"/>
      <c r="D18" s="16"/>
    </row>
    <row r="19" spans="1:4" x14ac:dyDescent="0.3">
      <c r="A19"/>
    </row>
    <row r="20" spans="1:4" ht="21" x14ac:dyDescent="0.3">
      <c r="A20" s="34" t="str">
        <f>LEFT(A3,1)&amp;".4 Process Design"</f>
        <v>6.4 Process Design</v>
      </c>
      <c r="B20" s="15"/>
      <c r="C20" s="15"/>
    </row>
    <row r="54" spans="1:9" ht="21.15" customHeight="1" x14ac:dyDescent="0.3">
      <c r="A54" s="34" t="str">
        <f>LEFT(A3,1)&amp;".5 Components"</f>
        <v>6.5 Components</v>
      </c>
      <c r="B54" s="15"/>
      <c r="C54" s="15"/>
    </row>
    <row r="55" spans="1:9" ht="15.6" customHeight="1" x14ac:dyDescent="0.3">
      <c r="A55" s="5"/>
      <c r="B55" s="5"/>
      <c r="C55" s="5"/>
    </row>
    <row r="56" spans="1:9" ht="21" x14ac:dyDescent="0.3">
      <c r="A56" s="31" t="s">
        <v>129</v>
      </c>
      <c r="B56" s="19" t="str">
        <f>SUM(E64:E130)/8 &amp;" Days"</f>
        <v>0 Days</v>
      </c>
      <c r="C56" s="5"/>
    </row>
    <row r="57" spans="1:9" ht="21" x14ac:dyDescent="0.3">
      <c r="A57" s="31" t="s">
        <v>130</v>
      </c>
      <c r="B57" s="18">
        <f>COUNTA(A64:A249)</f>
        <v>9</v>
      </c>
      <c r="C57" s="5"/>
    </row>
    <row r="58" spans="1:9" ht="21" x14ac:dyDescent="0.3">
      <c r="A58" s="31" t="s">
        <v>131</v>
      </c>
      <c r="B58" s="19">
        <f>COUNTIF(F64:F124,"Tested (Done)")</f>
        <v>8</v>
      </c>
      <c r="C58" s="5"/>
    </row>
    <row r="59" spans="1:9" ht="21" x14ac:dyDescent="0.3">
      <c r="A59" s="31" t="s">
        <v>132</v>
      </c>
      <c r="B59" s="19">
        <f>COUNTIF(F64:F124,"In Progress")</f>
        <v>1</v>
      </c>
      <c r="C59" s="5"/>
    </row>
    <row r="60" spans="1:9" ht="21" x14ac:dyDescent="0.3">
      <c r="A60" s="31" t="s">
        <v>133</v>
      </c>
      <c r="B60" s="19">
        <f>B57-B58-B61-B59</f>
        <v>0</v>
      </c>
      <c r="C60" s="5"/>
    </row>
    <row r="61" spans="1:9" ht="21" x14ac:dyDescent="0.3">
      <c r="A61" s="31" t="s">
        <v>134</v>
      </c>
      <c r="B61" s="19">
        <f>COUNTIF(F64:F126,"Blocked")</f>
        <v>0</v>
      </c>
      <c r="C61" s="5"/>
    </row>
    <row r="62" spans="1:9" ht="21" x14ac:dyDescent="0.3">
      <c r="A62" s="5"/>
      <c r="B62" s="5"/>
      <c r="C62" s="5"/>
      <c r="F62" s="66" t="s">
        <v>135</v>
      </c>
      <c r="G62" s="66"/>
      <c r="H62" s="66"/>
      <c r="I62" s="66"/>
    </row>
    <row r="63" spans="1:9" x14ac:dyDescent="0.3">
      <c r="A63" s="30" t="s">
        <v>136</v>
      </c>
      <c r="B63" s="30" t="s">
        <v>137</v>
      </c>
      <c r="C63" s="30" t="s">
        <v>138</v>
      </c>
      <c r="D63" s="30" t="s">
        <v>22</v>
      </c>
      <c r="E63" s="35" t="s">
        <v>139</v>
      </c>
      <c r="F63" s="36" t="s">
        <v>140</v>
      </c>
      <c r="G63" s="36" t="s">
        <v>141</v>
      </c>
      <c r="H63" s="36" t="s">
        <v>142</v>
      </c>
      <c r="I63" s="36" t="s">
        <v>10</v>
      </c>
    </row>
    <row r="64" spans="1:9" x14ac:dyDescent="0.3">
      <c r="A64" s="41" t="s">
        <v>162</v>
      </c>
      <c r="B64" s="41"/>
      <c r="C64" s="41"/>
      <c r="D64" s="41"/>
      <c r="E64" s="17"/>
      <c r="F64" s="37" t="s">
        <v>124</v>
      </c>
      <c r="G64" s="38"/>
      <c r="H64" s="38"/>
      <c r="I64" s="38"/>
    </row>
    <row r="65" spans="1:9" x14ac:dyDescent="0.3">
      <c r="A65" s="41" t="s">
        <v>164</v>
      </c>
      <c r="B65" s="41"/>
      <c r="C65" s="41"/>
      <c r="D65" s="41"/>
      <c r="E65" s="17"/>
      <c r="F65" s="37" t="s">
        <v>122</v>
      </c>
      <c r="G65" s="38"/>
      <c r="H65" s="38"/>
      <c r="I65" s="38"/>
    </row>
    <row r="66" spans="1:9" ht="57.6" x14ac:dyDescent="0.3">
      <c r="A66" s="41" t="s">
        <v>177</v>
      </c>
      <c r="B66" s="41"/>
      <c r="C66" s="42"/>
      <c r="D66" s="42" t="s">
        <v>184</v>
      </c>
      <c r="E66" s="17"/>
      <c r="F66" s="37" t="s">
        <v>124</v>
      </c>
      <c r="G66" s="38"/>
      <c r="H66" s="38"/>
      <c r="I66" s="38"/>
    </row>
    <row r="67" spans="1:9" ht="28.8" x14ac:dyDescent="0.3">
      <c r="A67" s="41" t="s">
        <v>178</v>
      </c>
      <c r="B67" s="42"/>
      <c r="C67" s="41"/>
      <c r="D67" s="42" t="s">
        <v>185</v>
      </c>
      <c r="E67" s="17"/>
      <c r="F67" s="37" t="s">
        <v>124</v>
      </c>
      <c r="G67" s="38"/>
      <c r="H67" s="38"/>
      <c r="I67" s="38"/>
    </row>
    <row r="68" spans="1:9" ht="43.2" x14ac:dyDescent="0.3">
      <c r="A68" s="41" t="s">
        <v>179</v>
      </c>
      <c r="B68" s="41"/>
      <c r="C68" s="41" t="s">
        <v>186</v>
      </c>
      <c r="D68" s="42" t="s">
        <v>304</v>
      </c>
      <c r="E68" s="17"/>
      <c r="F68" s="37" t="s">
        <v>124</v>
      </c>
      <c r="G68" s="38"/>
      <c r="H68" s="38"/>
      <c r="I68" s="38"/>
    </row>
    <row r="69" spans="1:9" ht="43.2" x14ac:dyDescent="0.3">
      <c r="A69" s="41" t="s">
        <v>180</v>
      </c>
      <c r="B69" s="41"/>
      <c r="C69" s="41" t="s">
        <v>187</v>
      </c>
      <c r="D69" s="42" t="s">
        <v>190</v>
      </c>
      <c r="E69" s="17"/>
      <c r="F69" s="37" t="s">
        <v>124</v>
      </c>
      <c r="G69" s="38"/>
      <c r="H69" s="38"/>
      <c r="I69" s="38"/>
    </row>
    <row r="70" spans="1:9" ht="43.2" x14ac:dyDescent="0.3">
      <c r="A70" s="41" t="s">
        <v>181</v>
      </c>
      <c r="B70" s="41"/>
      <c r="C70" s="41" t="s">
        <v>188</v>
      </c>
      <c r="D70" s="42" t="s">
        <v>189</v>
      </c>
      <c r="E70" s="17"/>
      <c r="F70" s="37" t="s">
        <v>124</v>
      </c>
      <c r="G70" s="38"/>
      <c r="H70" s="38"/>
      <c r="I70" s="38"/>
    </row>
    <row r="71" spans="1:9" ht="72" x14ac:dyDescent="0.3">
      <c r="A71" s="41" t="s">
        <v>182</v>
      </c>
      <c r="B71" s="41" t="s">
        <v>192</v>
      </c>
      <c r="C71" s="41" t="s">
        <v>174</v>
      </c>
      <c r="D71" s="42" t="s">
        <v>191</v>
      </c>
      <c r="E71" s="17"/>
      <c r="F71" s="37" t="s">
        <v>124</v>
      </c>
      <c r="G71" s="38"/>
      <c r="H71" s="38"/>
      <c r="I71" s="38"/>
    </row>
    <row r="72" spans="1:9" x14ac:dyDescent="0.3">
      <c r="A72" s="41" t="s">
        <v>183</v>
      </c>
      <c r="B72" s="41"/>
      <c r="C72" s="41" t="s">
        <v>194</v>
      </c>
      <c r="D72" s="41" t="s">
        <v>193</v>
      </c>
      <c r="E72" s="17"/>
      <c r="F72" s="37" t="s">
        <v>124</v>
      </c>
      <c r="G72" s="38"/>
      <c r="H72" s="38"/>
      <c r="I72" s="38"/>
    </row>
    <row r="73" spans="1:9" x14ac:dyDescent="0.3">
      <c r="A73" s="42"/>
      <c r="B73" s="41"/>
      <c r="C73" s="41"/>
      <c r="D73" s="41"/>
      <c r="E73" s="17"/>
      <c r="F73" s="37"/>
      <c r="G73" s="38"/>
      <c r="H73" s="38"/>
      <c r="I73" s="38"/>
    </row>
    <row r="74" spans="1:9" x14ac:dyDescent="0.3">
      <c r="A74" s="42"/>
      <c r="B74" s="41"/>
      <c r="C74" s="41"/>
      <c r="D74" s="41"/>
      <c r="E74" s="17"/>
      <c r="F74" s="37"/>
      <c r="G74" s="38"/>
      <c r="H74" s="38"/>
      <c r="I74" s="38"/>
    </row>
    <row r="75" spans="1:9" x14ac:dyDescent="0.3">
      <c r="A75" s="42"/>
      <c r="B75" s="41"/>
      <c r="C75" s="41"/>
      <c r="D75" s="41"/>
      <c r="E75" s="17"/>
      <c r="F75" s="37"/>
      <c r="G75" s="38"/>
      <c r="H75" s="38"/>
      <c r="I75" s="38"/>
    </row>
    <row r="76" spans="1:9" x14ac:dyDescent="0.3">
      <c r="A76" s="42"/>
      <c r="B76" s="41"/>
      <c r="C76" s="41"/>
      <c r="D76" s="41"/>
      <c r="E76" s="17"/>
      <c r="F76" s="37"/>
      <c r="G76" s="38"/>
      <c r="H76" s="38"/>
      <c r="I76" s="38"/>
    </row>
    <row r="77" spans="1:9" x14ac:dyDescent="0.3">
      <c r="A77" s="42"/>
      <c r="B77" s="41"/>
      <c r="C77" s="41"/>
      <c r="D77" s="41"/>
      <c r="E77" s="17"/>
      <c r="F77" s="37"/>
      <c r="G77" s="38"/>
      <c r="H77" s="38"/>
      <c r="I77" s="38"/>
    </row>
    <row r="78" spans="1:9" x14ac:dyDescent="0.3">
      <c r="A78" s="42"/>
      <c r="B78" s="41"/>
      <c r="C78" s="41"/>
      <c r="D78" s="41"/>
      <c r="E78" s="17"/>
      <c r="F78" s="37"/>
      <c r="G78" s="38"/>
      <c r="H78" s="38"/>
      <c r="I78" s="38"/>
    </row>
    <row r="79" spans="1:9" x14ac:dyDescent="0.3">
      <c r="A79" s="42"/>
      <c r="B79" s="41"/>
      <c r="C79" s="41"/>
      <c r="D79" s="41"/>
      <c r="E79" s="17"/>
      <c r="F79" s="37"/>
      <c r="G79" s="38"/>
      <c r="H79" s="38"/>
      <c r="I79" s="38"/>
    </row>
    <row r="80" spans="1:9" x14ac:dyDescent="0.3">
      <c r="A80" s="42"/>
      <c r="B80" s="41"/>
      <c r="C80" s="41"/>
      <c r="D80" s="41"/>
      <c r="E80" s="17"/>
      <c r="F80" s="37"/>
      <c r="G80" s="38"/>
      <c r="H80" s="38"/>
      <c r="I80" s="38"/>
    </row>
    <row r="81" spans="1:9" x14ac:dyDescent="0.3">
      <c r="A81" s="42"/>
      <c r="B81" s="41"/>
      <c r="C81" s="41"/>
      <c r="D81" s="41"/>
      <c r="E81" s="17"/>
      <c r="F81" s="37"/>
      <c r="G81" s="38"/>
      <c r="H81" s="38"/>
      <c r="I81" s="38"/>
    </row>
    <row r="82" spans="1:9" x14ac:dyDescent="0.3">
      <c r="A82" s="42"/>
      <c r="B82" s="41"/>
      <c r="C82" s="41"/>
      <c r="D82" s="41"/>
      <c r="E82" s="17"/>
      <c r="F82" s="37"/>
      <c r="G82" s="38"/>
      <c r="H82" s="38"/>
      <c r="I82" s="38"/>
    </row>
    <row r="83" spans="1:9" x14ac:dyDescent="0.3">
      <c r="A83" s="42"/>
      <c r="B83" s="41"/>
      <c r="C83" s="41"/>
      <c r="D83" s="41"/>
      <c r="E83" s="17"/>
      <c r="F83" s="37"/>
      <c r="G83" s="38"/>
      <c r="H83" s="38"/>
      <c r="I83" s="38"/>
    </row>
    <row r="84" spans="1:9" x14ac:dyDescent="0.3">
      <c r="A84" s="42"/>
      <c r="B84" s="41"/>
      <c r="C84" s="41"/>
      <c r="D84" s="41"/>
      <c r="E84" s="17"/>
      <c r="F84" s="37"/>
      <c r="G84" s="38"/>
      <c r="H84" s="38"/>
      <c r="I84" s="38"/>
    </row>
    <row r="85" spans="1:9" x14ac:dyDescent="0.3">
      <c r="A85" s="42"/>
      <c r="B85" s="41"/>
      <c r="C85" s="41"/>
      <c r="D85" s="41"/>
      <c r="E85" s="17"/>
      <c r="F85" s="37"/>
      <c r="G85" s="38"/>
      <c r="H85" s="38"/>
      <c r="I85" s="38"/>
    </row>
    <row r="86" spans="1:9" x14ac:dyDescent="0.3">
      <c r="A86" s="42"/>
      <c r="B86" s="41"/>
      <c r="C86" s="41"/>
      <c r="D86" s="41"/>
      <c r="E86" s="17"/>
      <c r="F86" s="37"/>
      <c r="G86" s="38"/>
      <c r="H86" s="38"/>
      <c r="I86" s="38"/>
    </row>
    <row r="87" spans="1:9" x14ac:dyDescent="0.3">
      <c r="A87" s="42"/>
      <c r="B87" s="41"/>
      <c r="C87" s="41"/>
      <c r="D87" s="41"/>
      <c r="E87" s="17"/>
      <c r="F87" s="37"/>
      <c r="G87" s="38"/>
      <c r="H87" s="38"/>
      <c r="I87" s="38"/>
    </row>
    <row r="88" spans="1:9" x14ac:dyDescent="0.3">
      <c r="A88" s="42"/>
      <c r="B88" s="41"/>
      <c r="C88" s="41"/>
      <c r="D88" s="41"/>
      <c r="E88" s="17"/>
      <c r="F88" s="37"/>
      <c r="G88" s="38"/>
      <c r="H88" s="38"/>
      <c r="I88" s="38"/>
    </row>
    <row r="89" spans="1:9" x14ac:dyDescent="0.3">
      <c r="A89" s="42"/>
      <c r="B89" s="41"/>
      <c r="C89" s="41"/>
      <c r="D89" s="41"/>
      <c r="E89" s="17"/>
      <c r="F89" s="37"/>
      <c r="G89" s="38"/>
      <c r="H89" s="38"/>
      <c r="I89" s="38"/>
    </row>
    <row r="90" spans="1:9" x14ac:dyDescent="0.3">
      <c r="A90" s="42"/>
      <c r="B90" s="41"/>
      <c r="C90" s="41"/>
      <c r="D90" s="41"/>
      <c r="E90" s="17"/>
      <c r="F90" s="37"/>
      <c r="G90" s="38"/>
      <c r="H90" s="38"/>
      <c r="I90" s="38"/>
    </row>
    <row r="91" spans="1:9" x14ac:dyDescent="0.3">
      <c r="A91" s="42"/>
      <c r="B91" s="41"/>
      <c r="C91" s="41"/>
      <c r="D91" s="41"/>
      <c r="E91" s="17"/>
      <c r="F91" s="37"/>
      <c r="G91" s="38"/>
      <c r="H91" s="38"/>
      <c r="I91" s="38"/>
    </row>
    <row r="92" spans="1:9" x14ac:dyDescent="0.3">
      <c r="A92" s="42"/>
      <c r="B92" s="41"/>
      <c r="C92" s="41"/>
      <c r="D92" s="41"/>
      <c r="E92" s="17"/>
      <c r="F92" s="37"/>
      <c r="G92" s="38"/>
      <c r="H92" s="38"/>
      <c r="I92" s="38"/>
    </row>
    <row r="93" spans="1:9" x14ac:dyDescent="0.3">
      <c r="A93" s="42"/>
      <c r="B93" s="41"/>
      <c r="C93" s="41"/>
      <c r="D93" s="41"/>
      <c r="E93" s="17"/>
      <c r="F93" s="37"/>
      <c r="G93" s="38"/>
      <c r="H93" s="38"/>
      <c r="I93" s="38"/>
    </row>
    <row r="94" spans="1:9" x14ac:dyDescent="0.3">
      <c r="E94" s="2"/>
    </row>
    <row r="95" spans="1:9" x14ac:dyDescent="0.3">
      <c r="E95" s="2"/>
    </row>
    <row r="96" spans="1:9" x14ac:dyDescent="0.3">
      <c r="E96" s="2"/>
    </row>
    <row r="97" spans="5:5" x14ac:dyDescent="0.3">
      <c r="E97" s="2"/>
    </row>
  </sheetData>
  <mergeCells count="5">
    <mergeCell ref="A1:E1"/>
    <mergeCell ref="A2:E2"/>
    <mergeCell ref="A3:E3"/>
    <mergeCell ref="A6:E6"/>
    <mergeCell ref="F62:I62"/>
  </mergeCells>
  <conditionalFormatting sqref="F64:F93">
    <cfRule type="containsText" dxfId="14" priority="1" operator="containsText" text="Blocked">
      <formula>NOT(ISERROR(SEARCH("Blocked",F64)))</formula>
    </cfRule>
    <cfRule type="containsText" dxfId="13" priority="2" operator="containsText" text="Done">
      <formula>NOT(ISERROR(SEARCH("Done",F64)))</formula>
    </cfRule>
    <cfRule type="containsText" dxfId="12" priority="3" operator="containsText" text="Built">
      <formula>NOT(ISERROR(SEARCH("Built",F64)))</formula>
    </cfRule>
    <cfRule type="containsText" dxfId="11" priority="4" operator="containsText" text="In Progress">
      <formula>NOT(ISERROR(SEARCH("In Progress",F64)))</formula>
    </cfRule>
  </conditionalFormatting>
  <dataValidations count="1">
    <dataValidation type="list" allowBlank="1" showInputMessage="1" showErrorMessage="1" sqref="F64:F93" xr:uid="{3D1CC532-FF25-4365-9B40-4B36D9333307}">
      <formula1>$H$1:$H$5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1851-1616-43F9-9A36-2354D7BD88CD}">
  <dimension ref="A1:K184"/>
  <sheetViews>
    <sheetView showGridLines="0" topLeftCell="A145" zoomScale="70" zoomScaleNormal="70" workbookViewId="0">
      <selection activeCell="A151" sqref="A151"/>
    </sheetView>
  </sheetViews>
  <sheetFormatPr defaultRowHeight="14.4" x14ac:dyDescent="0.3"/>
  <cols>
    <col min="1" max="1" width="33.44140625" style="1" customWidth="1"/>
    <col min="2" max="2" width="22.44140625" customWidth="1"/>
    <col min="3" max="3" width="28.44140625" customWidth="1"/>
    <col min="4" max="4" width="35.44140625" customWidth="1"/>
    <col min="5" max="5" width="18.88671875" bestFit="1" customWidth="1"/>
    <col min="6" max="6" width="26.6640625" bestFit="1" customWidth="1"/>
    <col min="7" max="7" width="13.5546875" customWidth="1"/>
    <col min="8" max="8" width="18.5546875" bestFit="1" customWidth="1"/>
    <col min="9" max="9" width="28.44140625" customWidth="1"/>
    <col min="10" max="10" width="39.44140625" bestFit="1" customWidth="1"/>
    <col min="11" max="11" width="12.6640625" bestFit="1" customWidth="1"/>
  </cols>
  <sheetData>
    <row r="1" spans="1:8" ht="25.8" x14ac:dyDescent="0.5">
      <c r="A1" s="62" t="str">
        <f>'1. Introduction'!A1</f>
        <v>Automated Customer Service Request Handler</v>
      </c>
      <c r="B1" s="62"/>
      <c r="C1" s="62"/>
      <c r="D1" s="62"/>
      <c r="E1" s="62"/>
      <c r="H1" s="20" t="s">
        <v>122</v>
      </c>
    </row>
    <row r="2" spans="1:8" ht="26.1" customHeight="1" x14ac:dyDescent="0.45">
      <c r="A2" s="61" t="s">
        <v>1</v>
      </c>
      <c r="B2" s="61"/>
      <c r="C2" s="61"/>
      <c r="D2" s="61"/>
      <c r="E2" s="61"/>
      <c r="H2" s="20" t="s">
        <v>123</v>
      </c>
    </row>
    <row r="3" spans="1:8" ht="29.4" customHeight="1" x14ac:dyDescent="0.3">
      <c r="A3" s="64" t="s">
        <v>196</v>
      </c>
      <c r="B3" s="64"/>
      <c r="C3" s="64"/>
      <c r="D3" s="64"/>
      <c r="E3" s="64"/>
      <c r="H3" s="20" t="s">
        <v>124</v>
      </c>
    </row>
    <row r="4" spans="1:8" x14ac:dyDescent="0.3">
      <c r="H4" s="20" t="s">
        <v>125</v>
      </c>
    </row>
    <row r="5" spans="1:8" ht="29.1" customHeight="1" x14ac:dyDescent="0.3">
      <c r="A5" s="33" t="str">
        <f>LEFT(A3,1)&amp;".1 Description"</f>
        <v>7.1 Description</v>
      </c>
      <c r="B5" s="15"/>
      <c r="C5" s="15"/>
    </row>
    <row r="6" spans="1:8" ht="149.4" customHeight="1" x14ac:dyDescent="0.3">
      <c r="A6" s="65" t="s">
        <v>276</v>
      </c>
      <c r="B6" s="65"/>
      <c r="C6" s="65"/>
      <c r="D6" s="65"/>
      <c r="E6" s="65"/>
    </row>
    <row r="7" spans="1:8" ht="34.5" customHeight="1" x14ac:dyDescent="0.3">
      <c r="A7" s="34" t="str">
        <f>LEFT(A3,1)&amp;".2 Required packages"</f>
        <v>7.2 Required packages</v>
      </c>
      <c r="B7" s="15"/>
      <c r="C7" s="15"/>
    </row>
    <row r="8" spans="1:8" ht="20.399999999999999" customHeight="1" x14ac:dyDescent="0.3">
      <c r="A8" s="30" t="s">
        <v>126</v>
      </c>
      <c r="B8" s="30" t="s">
        <v>17</v>
      </c>
      <c r="C8" s="30" t="s">
        <v>10</v>
      </c>
    </row>
    <row r="9" spans="1:8" x14ac:dyDescent="0.3">
      <c r="A9" s="16" t="s">
        <v>152</v>
      </c>
      <c r="B9" s="16" t="s">
        <v>153</v>
      </c>
      <c r="C9" s="16"/>
    </row>
    <row r="10" spans="1:8" x14ac:dyDescent="0.3">
      <c r="A10" s="16" t="s">
        <v>154</v>
      </c>
      <c r="B10" s="16" t="s">
        <v>155</v>
      </c>
      <c r="C10" s="16"/>
    </row>
    <row r="11" spans="1:8" x14ac:dyDescent="0.3">
      <c r="A11" s="16" t="s">
        <v>157</v>
      </c>
      <c r="B11" s="16" t="s">
        <v>156</v>
      </c>
      <c r="C11" s="16"/>
    </row>
    <row r="12" spans="1:8" x14ac:dyDescent="0.3">
      <c r="A12" s="16" t="s">
        <v>158</v>
      </c>
      <c r="B12" s="16" t="s">
        <v>156</v>
      </c>
      <c r="C12" s="16"/>
    </row>
    <row r="13" spans="1:8" x14ac:dyDescent="0.3">
      <c r="A13" s="16"/>
      <c r="B13" s="16"/>
      <c r="C13" s="16"/>
    </row>
    <row r="14" spans="1:8" x14ac:dyDescent="0.3">
      <c r="A14"/>
    </row>
    <row r="15" spans="1:8" ht="30" customHeight="1" x14ac:dyDescent="0.3">
      <c r="A15" s="34" t="str">
        <f>LEFT(A3,1)&amp;".3 Reused components"</f>
        <v>7.3 Reused components</v>
      </c>
      <c r="B15" s="15"/>
      <c r="C15" s="15"/>
    </row>
    <row r="16" spans="1:8" ht="20.100000000000001" customHeight="1" x14ac:dyDescent="0.3">
      <c r="A16" s="30" t="s">
        <v>20</v>
      </c>
      <c r="B16" s="30" t="s">
        <v>127</v>
      </c>
      <c r="C16" s="30" t="s">
        <v>128</v>
      </c>
      <c r="D16" s="30" t="s">
        <v>10</v>
      </c>
    </row>
    <row r="17" spans="1:11" x14ac:dyDescent="0.3">
      <c r="A17" s="16" t="s">
        <v>287</v>
      </c>
      <c r="B17" s="16"/>
      <c r="C17" s="16"/>
      <c r="D17" s="16"/>
    </row>
    <row r="18" spans="1:11" x14ac:dyDescent="0.3">
      <c r="A18" s="16"/>
      <c r="B18" s="16"/>
      <c r="C18" s="16"/>
      <c r="D18" s="16"/>
    </row>
    <row r="19" spans="1:11" x14ac:dyDescent="0.3">
      <c r="A19"/>
    </row>
    <row r="20" spans="1:11" ht="30" customHeight="1" thickBot="1" x14ac:dyDescent="0.35">
      <c r="A20" s="67" t="str">
        <f>LEFT(A3,1)&amp;".4 Transaction Log Design"</f>
        <v>7.4 Transaction Log Design</v>
      </c>
      <c r="B20" s="68"/>
      <c r="C20" s="15"/>
    </row>
    <row r="21" spans="1:11" ht="15" thickBot="1" x14ac:dyDescent="0.35">
      <c r="A21" s="43" t="s">
        <v>221</v>
      </c>
      <c r="B21" s="44" t="s">
        <v>222</v>
      </c>
      <c r="C21" s="44" t="s">
        <v>16</v>
      </c>
      <c r="D21" s="44" t="s">
        <v>223</v>
      </c>
      <c r="E21" s="44" t="s">
        <v>224</v>
      </c>
      <c r="F21" s="44" t="s">
        <v>225</v>
      </c>
      <c r="G21" s="44" t="s">
        <v>226</v>
      </c>
      <c r="H21" s="44" t="s">
        <v>227</v>
      </c>
      <c r="I21" s="44" t="s">
        <v>228</v>
      </c>
      <c r="J21" s="44" t="s">
        <v>229</v>
      </c>
      <c r="K21" s="45" t="s">
        <v>230</v>
      </c>
    </row>
    <row r="22" spans="1:11" x14ac:dyDescent="0.3">
      <c r="A22" s="46" t="s">
        <v>231</v>
      </c>
      <c r="B22" s="46" t="s">
        <v>231</v>
      </c>
      <c r="C22" s="2" t="s">
        <v>232</v>
      </c>
      <c r="D22" s="47" t="s">
        <v>233</v>
      </c>
      <c r="E22" s="2" t="s">
        <v>234</v>
      </c>
      <c r="F22" s="48" t="s">
        <v>235</v>
      </c>
      <c r="G22" s="2" t="s">
        <v>236</v>
      </c>
      <c r="H22" s="2" t="s">
        <v>237</v>
      </c>
      <c r="I22" s="2" t="s">
        <v>238</v>
      </c>
      <c r="J22" s="2" t="s">
        <v>239</v>
      </c>
      <c r="K22" s="2" t="s">
        <v>240</v>
      </c>
    </row>
    <row r="23" spans="1:11" x14ac:dyDescent="0.3">
      <c r="A23" s="46" t="s">
        <v>231</v>
      </c>
      <c r="B23" s="46" t="s">
        <v>241</v>
      </c>
      <c r="C23" s="2" t="s">
        <v>232</v>
      </c>
      <c r="D23" s="47" t="s">
        <v>233</v>
      </c>
      <c r="E23" s="2" t="s">
        <v>234</v>
      </c>
      <c r="F23" s="48" t="s">
        <v>235</v>
      </c>
      <c r="G23" s="2" t="s">
        <v>236</v>
      </c>
      <c r="H23" s="2" t="s">
        <v>242</v>
      </c>
      <c r="I23" s="2" t="s">
        <v>243</v>
      </c>
      <c r="J23" s="2" t="s">
        <v>239</v>
      </c>
      <c r="K23" s="2" t="s">
        <v>240</v>
      </c>
    </row>
    <row r="24" spans="1:11" x14ac:dyDescent="0.3">
      <c r="A24" s="46" t="s">
        <v>231</v>
      </c>
      <c r="B24" s="46" t="s">
        <v>244</v>
      </c>
      <c r="C24" s="2" t="s">
        <v>232</v>
      </c>
      <c r="D24" s="47" t="s">
        <v>233</v>
      </c>
      <c r="E24" s="2" t="s">
        <v>234</v>
      </c>
      <c r="F24" s="48" t="s">
        <v>235</v>
      </c>
      <c r="G24" s="2" t="s">
        <v>236</v>
      </c>
      <c r="H24" s="2" t="s">
        <v>245</v>
      </c>
      <c r="I24" s="2" t="s">
        <v>246</v>
      </c>
      <c r="J24" s="2" t="s">
        <v>239</v>
      </c>
      <c r="K24" s="2" t="s">
        <v>240</v>
      </c>
    </row>
    <row r="25" spans="1:11" x14ac:dyDescent="0.3">
      <c r="A25" s="46" t="s">
        <v>231</v>
      </c>
      <c r="B25" s="46" t="s">
        <v>247</v>
      </c>
      <c r="C25" s="2" t="s">
        <v>232</v>
      </c>
      <c r="D25" s="47" t="s">
        <v>233</v>
      </c>
      <c r="E25" s="2" t="s">
        <v>234</v>
      </c>
      <c r="F25" s="48" t="s">
        <v>235</v>
      </c>
      <c r="G25" s="2" t="s">
        <v>248</v>
      </c>
      <c r="H25" s="2" t="s">
        <v>249</v>
      </c>
      <c r="I25" s="2" t="s">
        <v>250</v>
      </c>
      <c r="J25" s="2" t="s">
        <v>251</v>
      </c>
      <c r="K25" s="2" t="s">
        <v>252</v>
      </c>
    </row>
    <row r="26" spans="1:11" x14ac:dyDescent="0.3">
      <c r="A26" s="46" t="s">
        <v>231</v>
      </c>
      <c r="B26" s="46" t="s">
        <v>253</v>
      </c>
      <c r="C26" s="2" t="s">
        <v>232</v>
      </c>
      <c r="D26" s="47" t="s">
        <v>233</v>
      </c>
      <c r="E26" s="2" t="s">
        <v>234</v>
      </c>
      <c r="F26" s="48" t="s">
        <v>235</v>
      </c>
      <c r="G26" s="2" t="s">
        <v>236</v>
      </c>
      <c r="H26" s="2" t="s">
        <v>254</v>
      </c>
      <c r="I26" s="2" t="s">
        <v>255</v>
      </c>
      <c r="J26" s="2" t="s">
        <v>239</v>
      </c>
      <c r="K26" s="2" t="s">
        <v>240</v>
      </c>
    </row>
    <row r="27" spans="1:11" x14ac:dyDescent="0.3">
      <c r="A27" s="46" t="s">
        <v>231</v>
      </c>
      <c r="B27" s="46" t="s">
        <v>256</v>
      </c>
      <c r="C27" s="2" t="s">
        <v>232</v>
      </c>
      <c r="D27" s="47" t="s">
        <v>233</v>
      </c>
      <c r="E27" s="2" t="s">
        <v>234</v>
      </c>
      <c r="F27" s="48" t="s">
        <v>235</v>
      </c>
      <c r="G27" s="2" t="s">
        <v>236</v>
      </c>
      <c r="H27" s="2" t="s">
        <v>257</v>
      </c>
      <c r="I27" s="2" t="s">
        <v>258</v>
      </c>
      <c r="J27" s="2" t="s">
        <v>259</v>
      </c>
      <c r="K27" s="2" t="s">
        <v>252</v>
      </c>
    </row>
    <row r="28" spans="1:11" x14ac:dyDescent="0.3">
      <c r="A28" s="46" t="s">
        <v>231</v>
      </c>
      <c r="B28" s="46" t="s">
        <v>260</v>
      </c>
      <c r="C28" s="2" t="s">
        <v>232</v>
      </c>
      <c r="D28" s="47" t="s">
        <v>233</v>
      </c>
      <c r="E28" s="2" t="s">
        <v>234</v>
      </c>
      <c r="F28" s="48" t="s">
        <v>235</v>
      </c>
      <c r="G28" s="2" t="s">
        <v>236</v>
      </c>
      <c r="H28" s="2" t="s">
        <v>249</v>
      </c>
      <c r="I28" s="2" t="s">
        <v>250</v>
      </c>
      <c r="J28" s="2" t="s">
        <v>239</v>
      </c>
      <c r="K28" s="2" t="s">
        <v>240</v>
      </c>
    </row>
    <row r="29" spans="1:11" x14ac:dyDescent="0.3">
      <c r="A29" s="46" t="s">
        <v>231</v>
      </c>
      <c r="B29" s="46" t="s">
        <v>261</v>
      </c>
      <c r="C29" s="2" t="s">
        <v>232</v>
      </c>
      <c r="D29" s="47" t="s">
        <v>233</v>
      </c>
      <c r="E29" s="2" t="s">
        <v>234</v>
      </c>
      <c r="F29" s="48" t="s">
        <v>235</v>
      </c>
      <c r="G29" s="2" t="s">
        <v>262</v>
      </c>
      <c r="H29" s="2" t="s">
        <v>254</v>
      </c>
      <c r="I29" s="2" t="s">
        <v>255</v>
      </c>
      <c r="J29" s="2" t="s">
        <v>239</v>
      </c>
      <c r="K29" s="2" t="s">
        <v>240</v>
      </c>
    </row>
    <row r="30" spans="1:11" x14ac:dyDescent="0.3">
      <c r="A30" s="46" t="s">
        <v>231</v>
      </c>
      <c r="B30" s="46" t="s">
        <v>263</v>
      </c>
      <c r="C30" s="2" t="s">
        <v>232</v>
      </c>
      <c r="D30" s="47" t="s">
        <v>233</v>
      </c>
      <c r="E30" s="2" t="s">
        <v>234</v>
      </c>
      <c r="F30" s="2" t="s">
        <v>235</v>
      </c>
      <c r="G30" s="2" t="s">
        <v>248</v>
      </c>
      <c r="H30" s="2" t="s">
        <v>249</v>
      </c>
      <c r="I30" s="2" t="s">
        <v>250</v>
      </c>
      <c r="J30" s="2" t="s">
        <v>239</v>
      </c>
      <c r="K30" s="2" t="s">
        <v>240</v>
      </c>
    </row>
    <row r="31" spans="1:11" ht="21" x14ac:dyDescent="0.3">
      <c r="A31" s="33"/>
      <c r="B31" s="33"/>
      <c r="C31" s="15"/>
    </row>
    <row r="32" spans="1:11" ht="30" customHeight="1" thickBot="1" x14ac:dyDescent="0.35">
      <c r="A32" s="67" t="str">
        <f>LEFT(A15,1)&amp;".5 Master Sheet Design"</f>
        <v>7.5 Master Sheet Design</v>
      </c>
      <c r="B32" s="68"/>
      <c r="C32" s="15"/>
    </row>
    <row r="33" spans="1:8" ht="15" thickBot="1" x14ac:dyDescent="0.35">
      <c r="A33" s="50" t="s">
        <v>228</v>
      </c>
      <c r="B33" s="51" t="s">
        <v>277</v>
      </c>
      <c r="C33" s="51" t="s">
        <v>278</v>
      </c>
      <c r="D33" s="51" t="s">
        <v>227</v>
      </c>
      <c r="E33" s="51" t="s">
        <v>9</v>
      </c>
      <c r="F33" s="51" t="s">
        <v>279</v>
      </c>
      <c r="G33" s="52" t="s">
        <v>280</v>
      </c>
      <c r="H33" s="53" t="s">
        <v>281</v>
      </c>
    </row>
    <row r="34" spans="1:8" x14ac:dyDescent="0.3">
      <c r="A34" s="2" t="s">
        <v>238</v>
      </c>
      <c r="B34" s="2" t="s">
        <v>282</v>
      </c>
      <c r="C34" s="2" t="s">
        <v>283</v>
      </c>
      <c r="D34" s="2" t="s">
        <v>237</v>
      </c>
      <c r="E34" s="48" t="s">
        <v>284</v>
      </c>
      <c r="F34" s="2" t="s">
        <v>285</v>
      </c>
      <c r="G34" s="54" t="s">
        <v>286</v>
      </c>
      <c r="H34" s="55" t="s">
        <v>287</v>
      </c>
    </row>
    <row r="35" spans="1:8" x14ac:dyDescent="0.3">
      <c r="A35" s="2" t="s">
        <v>243</v>
      </c>
      <c r="B35" s="2" t="s">
        <v>288</v>
      </c>
      <c r="C35" s="2" t="s">
        <v>289</v>
      </c>
      <c r="D35" s="2" t="s">
        <v>242</v>
      </c>
      <c r="E35" s="48" t="s">
        <v>290</v>
      </c>
      <c r="F35" s="2" t="s">
        <v>285</v>
      </c>
      <c r="G35" s="56" t="s">
        <v>286</v>
      </c>
      <c r="H35" s="57" t="s">
        <v>287</v>
      </c>
    </row>
    <row r="36" spans="1:8" x14ac:dyDescent="0.3">
      <c r="A36" s="2" t="s">
        <v>246</v>
      </c>
      <c r="B36" s="2" t="s">
        <v>291</v>
      </c>
      <c r="C36" s="2" t="s">
        <v>292</v>
      </c>
      <c r="D36" s="2" t="s">
        <v>245</v>
      </c>
      <c r="E36" s="48" t="s">
        <v>293</v>
      </c>
      <c r="F36" s="2" t="s">
        <v>285</v>
      </c>
      <c r="G36" s="56" t="s">
        <v>286</v>
      </c>
      <c r="H36" s="57" t="s">
        <v>287</v>
      </c>
    </row>
    <row r="37" spans="1:8" x14ac:dyDescent="0.3">
      <c r="A37" s="2" t="s">
        <v>250</v>
      </c>
      <c r="B37" s="2" t="s">
        <v>294</v>
      </c>
      <c r="C37" s="2" t="s">
        <v>295</v>
      </c>
      <c r="D37" s="2" t="s">
        <v>249</v>
      </c>
      <c r="E37" s="48" t="s">
        <v>296</v>
      </c>
      <c r="F37" s="2" t="s">
        <v>285</v>
      </c>
      <c r="G37" s="56" t="s">
        <v>286</v>
      </c>
      <c r="H37" s="57" t="s">
        <v>297</v>
      </c>
    </row>
    <row r="38" spans="1:8" x14ac:dyDescent="0.3">
      <c r="A38"/>
    </row>
    <row r="40" spans="1:8" ht="21" x14ac:dyDescent="0.3">
      <c r="A40" s="34" t="str">
        <f>LEFT(A3,1)&amp;".6 Process Design"</f>
        <v>7.6 Process Design</v>
      </c>
      <c r="B40" s="15"/>
      <c r="C40" s="15"/>
    </row>
    <row r="41" spans="1:8" ht="21" x14ac:dyDescent="0.3">
      <c r="A41"/>
      <c r="B41" s="15"/>
      <c r="C41" s="15"/>
    </row>
    <row r="42" spans="1:8" ht="21" x14ac:dyDescent="0.3">
      <c r="A42" s="33"/>
      <c r="B42" s="15"/>
      <c r="C42" s="15"/>
    </row>
    <row r="43" spans="1:8" ht="21" x14ac:dyDescent="0.3">
      <c r="A43" s="33"/>
      <c r="B43" s="15"/>
      <c r="C43" s="15"/>
    </row>
    <row r="44" spans="1:8" ht="21" x14ac:dyDescent="0.3">
      <c r="A44" s="33"/>
      <c r="B44" s="15"/>
      <c r="C44" s="15"/>
    </row>
    <row r="45" spans="1:8" ht="21" x14ac:dyDescent="0.3">
      <c r="A45" s="33"/>
      <c r="B45" s="15"/>
      <c r="C45" s="15"/>
    </row>
    <row r="46" spans="1:8" ht="21" x14ac:dyDescent="0.3">
      <c r="A46" s="33"/>
      <c r="B46" s="15"/>
      <c r="C46" s="15"/>
    </row>
    <row r="47" spans="1:8" ht="21" x14ac:dyDescent="0.3">
      <c r="A47" s="33"/>
      <c r="B47" s="15"/>
      <c r="C47" s="15"/>
    </row>
    <row r="48" spans="1:8" ht="21" x14ac:dyDescent="0.3">
      <c r="A48" s="33"/>
      <c r="B48" s="15"/>
      <c r="C48" s="15"/>
    </row>
    <row r="49" spans="1:3" ht="21" x14ac:dyDescent="0.3">
      <c r="A49" s="33"/>
      <c r="B49" s="15"/>
      <c r="C49" s="15"/>
    </row>
    <row r="50" spans="1:3" ht="21" x14ac:dyDescent="0.3">
      <c r="A50" s="33"/>
      <c r="B50" s="15"/>
      <c r="C50" s="15"/>
    </row>
    <row r="51" spans="1:3" ht="21" x14ac:dyDescent="0.3">
      <c r="A51" s="33"/>
      <c r="B51" s="15"/>
      <c r="C51" s="15"/>
    </row>
    <row r="52" spans="1:3" ht="21" x14ac:dyDescent="0.3">
      <c r="A52" s="33"/>
      <c r="B52" s="15"/>
      <c r="C52" s="15"/>
    </row>
    <row r="53" spans="1:3" ht="21" x14ac:dyDescent="0.3">
      <c r="A53" s="33"/>
      <c r="B53" s="15"/>
      <c r="C53" s="15"/>
    </row>
    <row r="54" spans="1:3" ht="21" x14ac:dyDescent="0.3">
      <c r="A54" s="33"/>
      <c r="B54" s="15"/>
      <c r="C54" s="15"/>
    </row>
    <row r="55" spans="1:3" ht="21" x14ac:dyDescent="0.3">
      <c r="A55" s="33"/>
      <c r="B55" s="15"/>
      <c r="C55" s="15"/>
    </row>
    <row r="56" spans="1:3" ht="21" x14ac:dyDescent="0.3">
      <c r="A56" s="33"/>
      <c r="B56" s="15"/>
      <c r="C56" s="15"/>
    </row>
    <row r="57" spans="1:3" ht="21" x14ac:dyDescent="0.3">
      <c r="A57" s="33"/>
      <c r="B57" s="15"/>
      <c r="C57" s="15"/>
    </row>
    <row r="58" spans="1:3" ht="21" x14ac:dyDescent="0.3">
      <c r="A58" s="33"/>
      <c r="B58" s="15"/>
      <c r="C58" s="15"/>
    </row>
    <row r="59" spans="1:3" ht="21" x14ac:dyDescent="0.3">
      <c r="A59" s="33"/>
      <c r="B59" s="15"/>
      <c r="C59" s="15"/>
    </row>
    <row r="60" spans="1:3" ht="21" x14ac:dyDescent="0.3">
      <c r="A60" s="33"/>
      <c r="B60" s="15"/>
      <c r="C60" s="15"/>
    </row>
    <row r="61" spans="1:3" ht="21" x14ac:dyDescent="0.3">
      <c r="A61" s="33"/>
      <c r="B61" s="15"/>
      <c r="C61" s="15"/>
    </row>
    <row r="62" spans="1:3" ht="21" x14ac:dyDescent="0.3">
      <c r="A62" s="33"/>
      <c r="B62" s="15"/>
      <c r="C62" s="15"/>
    </row>
    <row r="63" spans="1:3" ht="21" x14ac:dyDescent="0.3">
      <c r="A63" s="33"/>
      <c r="B63" s="15"/>
      <c r="C63" s="15"/>
    </row>
    <row r="64" spans="1:3" ht="21" x14ac:dyDescent="0.3">
      <c r="A64" s="33"/>
      <c r="B64" s="15"/>
      <c r="C64" s="15"/>
    </row>
    <row r="65" spans="1:3" ht="21" x14ac:dyDescent="0.3">
      <c r="A65" s="33"/>
      <c r="B65" s="15"/>
      <c r="C65" s="15"/>
    </row>
    <row r="66" spans="1:3" ht="21" x14ac:dyDescent="0.3">
      <c r="A66" s="33"/>
      <c r="B66" s="15"/>
      <c r="C66" s="15"/>
    </row>
    <row r="67" spans="1:3" ht="21" x14ac:dyDescent="0.3">
      <c r="A67" s="33"/>
      <c r="B67" s="15"/>
      <c r="C67" s="15"/>
    </row>
    <row r="68" spans="1:3" ht="21" x14ac:dyDescent="0.3">
      <c r="A68" s="33"/>
      <c r="B68" s="15"/>
      <c r="C68" s="15"/>
    </row>
    <row r="69" spans="1:3" ht="21" x14ac:dyDescent="0.3">
      <c r="A69" s="33"/>
      <c r="B69" s="15"/>
      <c r="C69" s="15"/>
    </row>
    <row r="70" spans="1:3" ht="21" x14ac:dyDescent="0.3">
      <c r="A70" s="33"/>
      <c r="B70" s="15"/>
      <c r="C70" s="15"/>
    </row>
    <row r="71" spans="1:3" ht="21" x14ac:dyDescent="0.3">
      <c r="A71" s="33"/>
      <c r="B71" s="15"/>
      <c r="C71" s="15"/>
    </row>
    <row r="72" spans="1:3" ht="21" x14ac:dyDescent="0.3">
      <c r="A72" s="33"/>
      <c r="B72" s="15"/>
      <c r="C72" s="15"/>
    </row>
    <row r="73" spans="1:3" ht="21" x14ac:dyDescent="0.3">
      <c r="A73" s="33"/>
      <c r="B73" s="15"/>
      <c r="C73" s="15"/>
    </row>
    <row r="74" spans="1:3" ht="21" x14ac:dyDescent="0.3">
      <c r="A74" s="33"/>
      <c r="B74" s="15"/>
      <c r="C74" s="15"/>
    </row>
    <row r="75" spans="1:3" ht="21" x14ac:dyDescent="0.3">
      <c r="A75" s="33"/>
      <c r="B75" s="15"/>
      <c r="C75" s="15"/>
    </row>
    <row r="76" spans="1:3" ht="21" x14ac:dyDescent="0.3">
      <c r="A76" s="33"/>
      <c r="B76" s="15"/>
      <c r="C76" s="15"/>
    </row>
    <row r="77" spans="1:3" ht="21" x14ac:dyDescent="0.3">
      <c r="A77" s="33"/>
      <c r="B77" s="15"/>
      <c r="C77" s="15"/>
    </row>
    <row r="78" spans="1:3" ht="21" x14ac:dyDescent="0.3">
      <c r="A78" s="33"/>
      <c r="B78" s="15"/>
      <c r="C78" s="15"/>
    </row>
    <row r="79" spans="1:3" ht="21" x14ac:dyDescent="0.3">
      <c r="A79" s="33"/>
      <c r="B79" s="15"/>
      <c r="C79" s="15"/>
    </row>
    <row r="80" spans="1:3" ht="21" x14ac:dyDescent="0.3">
      <c r="A80" s="33"/>
      <c r="B80" s="15"/>
      <c r="C80" s="15"/>
    </row>
    <row r="81" spans="1:3" ht="21" x14ac:dyDescent="0.3">
      <c r="A81" s="33"/>
      <c r="B81" s="15"/>
      <c r="C81" s="15"/>
    </row>
    <row r="82" spans="1:3" ht="21" x14ac:dyDescent="0.3">
      <c r="A82" s="33"/>
      <c r="B82" s="15"/>
      <c r="C82" s="15"/>
    </row>
    <row r="83" spans="1:3" ht="21" x14ac:dyDescent="0.3">
      <c r="A83" s="33"/>
      <c r="B83" s="15"/>
      <c r="C83" s="15"/>
    </row>
    <row r="84" spans="1:3" ht="21" x14ac:dyDescent="0.3">
      <c r="A84" s="33"/>
      <c r="B84" s="15"/>
      <c r="C84" s="15"/>
    </row>
    <row r="85" spans="1:3" ht="21" x14ac:dyDescent="0.3">
      <c r="A85" s="33"/>
      <c r="B85" s="15"/>
      <c r="C85" s="15"/>
    </row>
    <row r="86" spans="1:3" ht="21" x14ac:dyDescent="0.3">
      <c r="A86" s="33"/>
      <c r="B86" s="15"/>
      <c r="C86" s="15"/>
    </row>
    <row r="87" spans="1:3" ht="21" x14ac:dyDescent="0.3">
      <c r="A87" s="33"/>
      <c r="B87" s="15"/>
      <c r="C87" s="15"/>
    </row>
    <row r="88" spans="1:3" ht="21" x14ac:dyDescent="0.3">
      <c r="A88" s="33"/>
      <c r="B88" s="15"/>
      <c r="C88" s="15"/>
    </row>
    <row r="89" spans="1:3" ht="21" x14ac:dyDescent="0.3">
      <c r="A89" s="33"/>
      <c r="B89" s="15"/>
      <c r="C89" s="15"/>
    </row>
    <row r="90" spans="1:3" ht="21" x14ac:dyDescent="0.3">
      <c r="A90" s="33"/>
      <c r="B90" s="15"/>
      <c r="C90" s="15"/>
    </row>
    <row r="91" spans="1:3" ht="21" x14ac:dyDescent="0.3">
      <c r="A91" s="33"/>
      <c r="B91" s="15"/>
      <c r="C91" s="15"/>
    </row>
    <row r="92" spans="1:3" ht="21" x14ac:dyDescent="0.3">
      <c r="A92" s="33"/>
      <c r="B92" s="15"/>
      <c r="C92" s="15"/>
    </row>
    <row r="93" spans="1:3" ht="21" x14ac:dyDescent="0.3">
      <c r="A93" s="33"/>
      <c r="B93" s="15"/>
      <c r="C93" s="15"/>
    </row>
    <row r="94" spans="1:3" ht="21" x14ac:dyDescent="0.3">
      <c r="A94" s="33"/>
      <c r="B94" s="15"/>
      <c r="C94" s="15"/>
    </row>
    <row r="95" spans="1:3" ht="21" x14ac:dyDescent="0.3">
      <c r="A95" s="33"/>
      <c r="B95" s="15"/>
      <c r="C95" s="15"/>
    </row>
    <row r="96" spans="1:3" ht="21" x14ac:dyDescent="0.3">
      <c r="A96" s="33"/>
      <c r="B96" s="15"/>
      <c r="C96" s="15"/>
    </row>
    <row r="97" spans="1:3" ht="21" x14ac:dyDescent="0.3">
      <c r="A97" s="33"/>
      <c r="B97" s="15"/>
      <c r="C97" s="15"/>
    </row>
    <row r="98" spans="1:3" ht="21" x14ac:dyDescent="0.3">
      <c r="A98" s="33"/>
      <c r="B98" s="15"/>
      <c r="C98" s="15"/>
    </row>
    <row r="99" spans="1:3" ht="21" x14ac:dyDescent="0.3">
      <c r="A99" s="33"/>
      <c r="B99" s="15"/>
      <c r="C99" s="15"/>
    </row>
    <row r="100" spans="1:3" ht="21" x14ac:dyDescent="0.3">
      <c r="A100" s="33"/>
      <c r="B100" s="15"/>
      <c r="C100" s="15"/>
    </row>
    <row r="101" spans="1:3" ht="21" x14ac:dyDescent="0.3">
      <c r="A101" s="33"/>
      <c r="B101" s="15"/>
      <c r="C101" s="15"/>
    </row>
    <row r="102" spans="1:3" ht="21" x14ac:dyDescent="0.3">
      <c r="A102" s="33"/>
      <c r="B102" s="15"/>
      <c r="C102" s="15"/>
    </row>
    <row r="103" spans="1:3" ht="21" x14ac:dyDescent="0.3">
      <c r="A103" s="33"/>
      <c r="B103" s="15"/>
      <c r="C103" s="15"/>
    </row>
    <row r="104" spans="1:3" ht="21" x14ac:dyDescent="0.3">
      <c r="A104" s="33"/>
      <c r="B104" s="15"/>
      <c r="C104" s="15"/>
    </row>
    <row r="105" spans="1:3" ht="21" x14ac:dyDescent="0.3">
      <c r="A105" s="33"/>
      <c r="B105" s="15"/>
      <c r="C105" s="15"/>
    </row>
    <row r="106" spans="1:3" ht="21" x14ac:dyDescent="0.3">
      <c r="A106" s="33"/>
      <c r="B106" s="15"/>
      <c r="C106" s="15"/>
    </row>
    <row r="107" spans="1:3" ht="21" x14ac:dyDescent="0.3">
      <c r="A107" s="33"/>
      <c r="B107" s="15"/>
      <c r="C107" s="15"/>
    </row>
    <row r="108" spans="1:3" ht="21" x14ac:dyDescent="0.3">
      <c r="A108" s="33"/>
      <c r="B108" s="15"/>
      <c r="C108" s="15"/>
    </row>
    <row r="109" spans="1:3" ht="21" x14ac:dyDescent="0.3">
      <c r="A109" s="33"/>
      <c r="B109" s="15"/>
      <c r="C109" s="15"/>
    </row>
    <row r="110" spans="1:3" ht="21" x14ac:dyDescent="0.3">
      <c r="A110" s="33"/>
      <c r="B110" s="15"/>
      <c r="C110" s="15"/>
    </row>
    <row r="111" spans="1:3" ht="21" x14ac:dyDescent="0.3">
      <c r="A111" s="33"/>
      <c r="B111" s="15"/>
      <c r="C111" s="15"/>
    </row>
    <row r="112" spans="1:3" ht="21" x14ac:dyDescent="0.3">
      <c r="A112" s="33"/>
      <c r="B112" s="15"/>
      <c r="C112" s="15"/>
    </row>
    <row r="113" spans="1:3" ht="21" x14ac:dyDescent="0.3">
      <c r="A113" s="33"/>
      <c r="B113" s="15"/>
      <c r="C113" s="15"/>
    </row>
    <row r="114" spans="1:3" ht="21" x14ac:dyDescent="0.3">
      <c r="A114" s="33"/>
      <c r="B114" s="15"/>
      <c r="C114" s="15"/>
    </row>
    <row r="115" spans="1:3" ht="21" x14ac:dyDescent="0.3">
      <c r="A115" s="33"/>
      <c r="B115" s="15"/>
      <c r="C115" s="15"/>
    </row>
    <row r="116" spans="1:3" ht="21" x14ac:dyDescent="0.3">
      <c r="A116" s="33"/>
      <c r="B116" s="15"/>
      <c r="C116" s="15"/>
    </row>
    <row r="117" spans="1:3" ht="21" x14ac:dyDescent="0.3">
      <c r="A117" s="33"/>
      <c r="B117" s="15"/>
      <c r="C117" s="15"/>
    </row>
    <row r="118" spans="1:3" ht="21" x14ac:dyDescent="0.3">
      <c r="A118" s="33"/>
      <c r="B118" s="15"/>
      <c r="C118" s="15"/>
    </row>
    <row r="119" spans="1:3" ht="21" x14ac:dyDescent="0.3">
      <c r="A119" s="33"/>
      <c r="B119" s="15"/>
      <c r="C119" s="15"/>
    </row>
    <row r="120" spans="1:3" ht="21" x14ac:dyDescent="0.3">
      <c r="A120" s="33"/>
      <c r="B120" s="15"/>
      <c r="C120" s="15"/>
    </row>
    <row r="121" spans="1:3" ht="21" x14ac:dyDescent="0.3">
      <c r="A121" s="33"/>
      <c r="B121" s="15"/>
      <c r="C121" s="15"/>
    </row>
    <row r="122" spans="1:3" ht="21" x14ac:dyDescent="0.3">
      <c r="A122" s="33"/>
      <c r="B122" s="15"/>
      <c r="C122" s="15"/>
    </row>
    <row r="123" spans="1:3" ht="21" x14ac:dyDescent="0.3">
      <c r="A123" s="33"/>
      <c r="B123" s="15"/>
      <c r="C123" s="15"/>
    </row>
    <row r="124" spans="1:3" ht="21" x14ac:dyDescent="0.3">
      <c r="A124" s="33"/>
      <c r="B124" s="15"/>
      <c r="C124" s="15"/>
    </row>
    <row r="125" spans="1:3" ht="21" x14ac:dyDescent="0.3">
      <c r="A125" s="33"/>
      <c r="B125" s="15"/>
      <c r="C125" s="15"/>
    </row>
    <row r="126" spans="1:3" ht="21.15" customHeight="1" x14ac:dyDescent="0.3">
      <c r="A126" s="33"/>
      <c r="B126" s="15"/>
      <c r="C126" s="15"/>
    </row>
    <row r="127" spans="1:3" ht="15.6" customHeight="1" x14ac:dyDescent="0.3">
      <c r="A127" s="33"/>
      <c r="B127" s="15"/>
      <c r="C127" s="15"/>
    </row>
    <row r="128" spans="1:3" ht="21" x14ac:dyDescent="0.3">
      <c r="A128" s="33"/>
      <c r="B128" s="15"/>
      <c r="C128" s="15"/>
    </row>
    <row r="129" spans="1:3" ht="21" x14ac:dyDescent="0.3">
      <c r="A129" s="33"/>
      <c r="B129" s="15"/>
      <c r="C129" s="15"/>
    </row>
    <row r="130" spans="1:3" ht="21" x14ac:dyDescent="0.3">
      <c r="A130" s="33"/>
      <c r="B130" s="15"/>
      <c r="C130" s="15"/>
    </row>
    <row r="131" spans="1:3" ht="21" x14ac:dyDescent="0.3">
      <c r="A131" s="33"/>
      <c r="B131" s="15"/>
      <c r="C131" s="15"/>
    </row>
    <row r="132" spans="1:3" ht="21" x14ac:dyDescent="0.3">
      <c r="A132" s="33"/>
      <c r="B132" s="15"/>
      <c r="C132" s="15"/>
    </row>
    <row r="133" spans="1:3" ht="21" x14ac:dyDescent="0.3">
      <c r="A133" s="33"/>
      <c r="B133" s="15"/>
      <c r="C133" s="15"/>
    </row>
    <row r="134" spans="1:3" ht="21" x14ac:dyDescent="0.3">
      <c r="A134" s="33"/>
      <c r="B134" s="15"/>
      <c r="C134" s="15"/>
    </row>
    <row r="135" spans="1:3" x14ac:dyDescent="0.3">
      <c r="A135"/>
    </row>
    <row r="141" spans="1:3" ht="21" x14ac:dyDescent="0.3">
      <c r="A141" s="34" t="str">
        <f>LEFT(A3,1)&amp;".7 Components"</f>
        <v>7.7 Components</v>
      </c>
      <c r="B141" s="15"/>
      <c r="C141" s="15"/>
    </row>
    <row r="142" spans="1:3" ht="21" x14ac:dyDescent="0.3">
      <c r="A142" s="5"/>
      <c r="B142" s="5"/>
      <c r="C142" s="5"/>
    </row>
    <row r="143" spans="1:3" ht="21" x14ac:dyDescent="0.3">
      <c r="A143" s="31" t="s">
        <v>129</v>
      </c>
      <c r="B143" s="19" t="str">
        <f>SUM(E151:E217)/8 &amp;" Days"</f>
        <v>0 Days</v>
      </c>
      <c r="C143" s="5"/>
    </row>
    <row r="144" spans="1:3" ht="21" x14ac:dyDescent="0.3">
      <c r="A144" s="31" t="s">
        <v>130</v>
      </c>
      <c r="B144" s="18">
        <f>COUNTA(A151:A336)</f>
        <v>9</v>
      </c>
      <c r="C144" s="5"/>
    </row>
    <row r="145" spans="1:9" ht="21" x14ac:dyDescent="0.3">
      <c r="A145" s="31" t="s">
        <v>131</v>
      </c>
      <c r="B145" s="19">
        <f>COUNTIF(F151:F211,"Tested (Done)")</f>
        <v>8</v>
      </c>
      <c r="C145" s="5"/>
    </row>
    <row r="146" spans="1:9" ht="21" x14ac:dyDescent="0.3">
      <c r="A146" s="31" t="s">
        <v>132</v>
      </c>
      <c r="B146" s="19">
        <f>COUNTIF(F151:F211,"In Progress")</f>
        <v>0</v>
      </c>
      <c r="C146" s="5"/>
    </row>
    <row r="147" spans="1:9" ht="21" x14ac:dyDescent="0.3">
      <c r="A147" s="31" t="s">
        <v>133</v>
      </c>
      <c r="B147" s="19">
        <f>B144-B145-B148-B146</f>
        <v>0</v>
      </c>
      <c r="C147" s="5"/>
    </row>
    <row r="148" spans="1:9" ht="21" x14ac:dyDescent="0.3">
      <c r="A148" s="31" t="s">
        <v>134</v>
      </c>
      <c r="B148" s="19">
        <f>COUNTIF(F151:F213,"Blocked")</f>
        <v>1</v>
      </c>
      <c r="C148" s="5"/>
    </row>
    <row r="149" spans="1:9" ht="21" x14ac:dyDescent="0.3">
      <c r="A149" s="5"/>
      <c r="B149" s="5"/>
      <c r="C149" s="5"/>
      <c r="F149" s="49" t="s">
        <v>135</v>
      </c>
      <c r="G149" s="49"/>
      <c r="H149" s="49"/>
      <c r="I149" s="49"/>
    </row>
    <row r="150" spans="1:9" x14ac:dyDescent="0.3">
      <c r="A150" s="30" t="s">
        <v>136</v>
      </c>
      <c r="B150" s="30" t="s">
        <v>137</v>
      </c>
      <c r="C150" s="30" t="s">
        <v>138</v>
      </c>
      <c r="D150" s="30" t="s">
        <v>22</v>
      </c>
      <c r="E150" s="35" t="s">
        <v>139</v>
      </c>
      <c r="F150" s="36" t="s">
        <v>140</v>
      </c>
      <c r="G150" s="36" t="s">
        <v>141</v>
      </c>
      <c r="H150" s="36" t="s">
        <v>142</v>
      </c>
      <c r="I150" s="36" t="s">
        <v>10</v>
      </c>
    </row>
    <row r="151" spans="1:9" x14ac:dyDescent="0.3">
      <c r="A151" s="41" t="s">
        <v>162</v>
      </c>
      <c r="B151" s="41"/>
      <c r="C151" s="41"/>
      <c r="D151" s="41"/>
      <c r="E151" s="17"/>
      <c r="F151" s="37" t="s">
        <v>124</v>
      </c>
      <c r="G151" s="38"/>
      <c r="H151" s="38"/>
      <c r="I151" s="38"/>
    </row>
    <row r="152" spans="1:9" x14ac:dyDescent="0.3">
      <c r="A152" s="41" t="s">
        <v>164</v>
      </c>
      <c r="B152" s="41"/>
      <c r="C152" s="41"/>
      <c r="D152" s="41"/>
      <c r="E152" s="17"/>
      <c r="F152" s="37" t="s">
        <v>125</v>
      </c>
      <c r="G152" s="38"/>
      <c r="H152" s="38"/>
      <c r="I152" s="38"/>
    </row>
    <row r="153" spans="1:9" ht="43.2" x14ac:dyDescent="0.3">
      <c r="A153" s="41" t="s">
        <v>197</v>
      </c>
      <c r="B153" s="42" t="s">
        <v>199</v>
      </c>
      <c r="C153" s="42" t="s">
        <v>200</v>
      </c>
      <c r="D153" s="42" t="s">
        <v>198</v>
      </c>
      <c r="E153" s="17"/>
      <c r="F153" s="37" t="s">
        <v>124</v>
      </c>
      <c r="G153" s="38"/>
      <c r="H153" s="38"/>
      <c r="I153" s="38"/>
    </row>
    <row r="154" spans="1:9" ht="28.8" x14ac:dyDescent="0.3">
      <c r="A154" s="42" t="s">
        <v>203</v>
      </c>
      <c r="B154" s="42"/>
      <c r="C154" s="41" t="s">
        <v>201</v>
      </c>
      <c r="D154" s="42" t="s">
        <v>202</v>
      </c>
      <c r="E154" s="17"/>
      <c r="F154" s="37" t="s">
        <v>124</v>
      </c>
      <c r="G154" s="38"/>
      <c r="H154" s="38"/>
      <c r="I154" s="38"/>
    </row>
    <row r="155" spans="1:9" ht="86.4" x14ac:dyDescent="0.3">
      <c r="A155" s="41" t="s">
        <v>204</v>
      </c>
      <c r="B155" s="42" t="s">
        <v>206</v>
      </c>
      <c r="C155" s="41" t="s">
        <v>201</v>
      </c>
      <c r="D155" s="42" t="s">
        <v>205</v>
      </c>
      <c r="E155" s="17"/>
      <c r="F155" s="37" t="s">
        <v>124</v>
      </c>
      <c r="G155" s="38"/>
      <c r="H155" s="38"/>
      <c r="I155" s="38"/>
    </row>
    <row r="156" spans="1:9" ht="28.8" x14ac:dyDescent="0.3">
      <c r="A156" s="41" t="s">
        <v>207</v>
      </c>
      <c r="B156" s="42" t="s">
        <v>208</v>
      </c>
      <c r="C156" s="41" t="s">
        <v>187</v>
      </c>
      <c r="D156" s="42" t="s">
        <v>209</v>
      </c>
      <c r="E156" s="17"/>
      <c r="F156" s="37" t="s">
        <v>124</v>
      </c>
      <c r="G156" s="38"/>
      <c r="H156" s="38"/>
      <c r="I156" s="38"/>
    </row>
    <row r="157" spans="1:9" ht="43.2" x14ac:dyDescent="0.3">
      <c r="A157" s="41" t="s">
        <v>210</v>
      </c>
      <c r="B157" s="42" t="s">
        <v>213</v>
      </c>
      <c r="C157" s="42" t="s">
        <v>212</v>
      </c>
      <c r="D157" s="42" t="s">
        <v>211</v>
      </c>
      <c r="E157" s="17"/>
      <c r="F157" s="37" t="s">
        <v>124</v>
      </c>
      <c r="G157" s="38"/>
      <c r="H157" s="38"/>
      <c r="I157" s="38"/>
    </row>
    <row r="158" spans="1:9" ht="57.6" x14ac:dyDescent="0.3">
      <c r="A158" s="41" t="s">
        <v>214</v>
      </c>
      <c r="B158" s="42" t="s">
        <v>215</v>
      </c>
      <c r="C158" s="41" t="s">
        <v>216</v>
      </c>
      <c r="D158" s="42" t="s">
        <v>217</v>
      </c>
      <c r="E158" s="17"/>
      <c r="F158" s="37" t="s">
        <v>124</v>
      </c>
      <c r="G158" s="38"/>
      <c r="H158" s="38"/>
      <c r="I158" s="38"/>
    </row>
    <row r="159" spans="1:9" ht="43.2" x14ac:dyDescent="0.3">
      <c r="A159" s="41" t="s">
        <v>218</v>
      </c>
      <c r="B159" s="42" t="s">
        <v>219</v>
      </c>
      <c r="C159" s="41" t="s">
        <v>194</v>
      </c>
      <c r="D159" s="42" t="s">
        <v>220</v>
      </c>
      <c r="E159" s="17"/>
      <c r="F159" s="37" t="s">
        <v>124</v>
      </c>
      <c r="G159" s="38"/>
      <c r="H159" s="38"/>
      <c r="I159" s="38"/>
    </row>
    <row r="160" spans="1:9" x14ac:dyDescent="0.3">
      <c r="A160" s="42"/>
      <c r="B160" s="41"/>
      <c r="C160" s="41"/>
      <c r="D160" s="41"/>
      <c r="E160" s="17"/>
      <c r="F160" s="37"/>
      <c r="G160" s="38"/>
      <c r="H160" s="38"/>
      <c r="I160" s="38"/>
    </row>
    <row r="161" spans="1:9" x14ac:dyDescent="0.3">
      <c r="A161" s="42"/>
      <c r="B161" s="41"/>
      <c r="C161" s="41"/>
      <c r="D161" s="41"/>
      <c r="E161" s="17"/>
      <c r="F161" s="37"/>
      <c r="G161" s="38"/>
      <c r="H161" s="38"/>
      <c r="I161" s="38"/>
    </row>
    <row r="162" spans="1:9" x14ac:dyDescent="0.3">
      <c r="A162" s="42"/>
      <c r="B162" s="41"/>
      <c r="C162" s="41"/>
      <c r="D162" s="41"/>
      <c r="E162" s="17"/>
      <c r="F162" s="37"/>
      <c r="G162" s="38"/>
      <c r="H162" s="38"/>
      <c r="I162" s="38"/>
    </row>
    <row r="163" spans="1:9" x14ac:dyDescent="0.3">
      <c r="A163" s="42"/>
      <c r="B163" s="41"/>
      <c r="C163" s="41"/>
      <c r="D163" s="41"/>
      <c r="E163" s="17"/>
      <c r="F163" s="37"/>
      <c r="G163" s="38"/>
      <c r="H163" s="38"/>
      <c r="I163" s="38"/>
    </row>
    <row r="164" spans="1:9" x14ac:dyDescent="0.3">
      <c r="A164" s="42"/>
      <c r="B164" s="41"/>
      <c r="C164" s="41"/>
      <c r="D164" s="41"/>
      <c r="E164" s="17"/>
      <c r="F164" s="37"/>
      <c r="G164" s="38"/>
      <c r="H164" s="38"/>
      <c r="I164" s="38"/>
    </row>
    <row r="165" spans="1:9" x14ac:dyDescent="0.3">
      <c r="A165" s="42"/>
      <c r="B165" s="41"/>
      <c r="C165" s="41"/>
      <c r="D165" s="41"/>
      <c r="E165" s="17"/>
      <c r="F165" s="37"/>
      <c r="G165" s="38"/>
      <c r="H165" s="38"/>
      <c r="I165" s="38"/>
    </row>
    <row r="166" spans="1:9" x14ac:dyDescent="0.3">
      <c r="A166" s="42"/>
      <c r="B166" s="41"/>
      <c r="C166" s="41"/>
      <c r="D166" s="41"/>
      <c r="E166" s="17"/>
      <c r="F166" s="37"/>
      <c r="G166" s="38"/>
      <c r="H166" s="38"/>
      <c r="I166" s="38"/>
    </row>
    <row r="167" spans="1:9" x14ac:dyDescent="0.3">
      <c r="A167" s="42"/>
      <c r="B167" s="41"/>
      <c r="C167" s="41"/>
      <c r="D167" s="41"/>
      <c r="E167" s="17"/>
      <c r="F167" s="37"/>
      <c r="G167" s="38"/>
      <c r="H167" s="38"/>
      <c r="I167" s="38"/>
    </row>
    <row r="168" spans="1:9" x14ac:dyDescent="0.3">
      <c r="A168" s="42"/>
      <c r="B168" s="41"/>
      <c r="C168" s="41"/>
      <c r="D168" s="41"/>
      <c r="E168" s="17"/>
      <c r="F168" s="37"/>
      <c r="G168" s="38"/>
      <c r="H168" s="38"/>
      <c r="I168" s="38"/>
    </row>
    <row r="169" spans="1:9" x14ac:dyDescent="0.3">
      <c r="A169" s="42"/>
      <c r="B169" s="41"/>
      <c r="C169" s="41"/>
      <c r="D169" s="41"/>
      <c r="E169" s="17"/>
      <c r="F169" s="37"/>
      <c r="G169" s="38"/>
      <c r="H169" s="38"/>
      <c r="I169" s="38"/>
    </row>
    <row r="170" spans="1:9" x14ac:dyDescent="0.3">
      <c r="A170" s="42"/>
      <c r="B170" s="41"/>
      <c r="C170" s="41"/>
      <c r="D170" s="41"/>
      <c r="E170" s="17"/>
      <c r="F170" s="37"/>
      <c r="G170" s="38"/>
      <c r="H170" s="38"/>
      <c r="I170" s="38"/>
    </row>
    <row r="171" spans="1:9" x14ac:dyDescent="0.3">
      <c r="A171" s="42"/>
      <c r="B171" s="41"/>
      <c r="C171" s="41"/>
      <c r="D171" s="41"/>
      <c r="E171" s="17"/>
      <c r="F171" s="37"/>
      <c r="G171" s="38"/>
      <c r="H171" s="38"/>
      <c r="I171" s="38"/>
    </row>
    <row r="172" spans="1:9" x14ac:dyDescent="0.3">
      <c r="A172" s="42"/>
      <c r="B172" s="41"/>
      <c r="C172" s="41"/>
      <c r="D172" s="41"/>
      <c r="E172" s="17"/>
      <c r="F172" s="37"/>
      <c r="G172" s="38"/>
      <c r="H172" s="38"/>
      <c r="I172" s="38"/>
    </row>
    <row r="173" spans="1:9" x14ac:dyDescent="0.3">
      <c r="A173" s="42"/>
      <c r="B173" s="41"/>
      <c r="C173" s="41"/>
      <c r="D173" s="41"/>
      <c r="E173" s="17"/>
      <c r="F173" s="37"/>
      <c r="G173" s="38"/>
      <c r="H173" s="38"/>
      <c r="I173" s="38"/>
    </row>
    <row r="174" spans="1:9" x14ac:dyDescent="0.3">
      <c r="A174" s="42"/>
      <c r="B174" s="41"/>
      <c r="C174" s="41"/>
      <c r="D174" s="41"/>
      <c r="E174" s="17"/>
      <c r="F174" s="37"/>
      <c r="G174" s="38"/>
      <c r="H174" s="38"/>
      <c r="I174" s="38"/>
    </row>
    <row r="175" spans="1:9" x14ac:dyDescent="0.3">
      <c r="A175" s="42"/>
      <c r="B175" s="41"/>
      <c r="C175" s="41"/>
      <c r="D175" s="41"/>
      <c r="E175" s="17"/>
      <c r="F175" s="37"/>
      <c r="G175" s="38"/>
      <c r="H175" s="38"/>
      <c r="I175" s="38"/>
    </row>
    <row r="176" spans="1:9" x14ac:dyDescent="0.3">
      <c r="A176" s="42"/>
      <c r="B176" s="41"/>
      <c r="C176" s="41"/>
      <c r="D176" s="41"/>
      <c r="E176" s="17"/>
      <c r="F176" s="37"/>
      <c r="G176" s="38"/>
      <c r="H176" s="38"/>
      <c r="I176" s="38"/>
    </row>
    <row r="177" spans="1:9" x14ac:dyDescent="0.3">
      <c r="A177" s="42"/>
      <c r="B177" s="41"/>
      <c r="C177" s="41"/>
      <c r="D177" s="41"/>
      <c r="E177" s="17"/>
      <c r="F177" s="37"/>
      <c r="G177" s="38"/>
      <c r="H177" s="38"/>
      <c r="I177" s="38"/>
    </row>
    <row r="178" spans="1:9" x14ac:dyDescent="0.3">
      <c r="A178" s="42"/>
      <c r="B178" s="41"/>
      <c r="C178" s="41"/>
      <c r="D178" s="41"/>
      <c r="E178" s="17"/>
      <c r="F178" s="37"/>
      <c r="G178" s="38"/>
      <c r="H178" s="38"/>
      <c r="I178" s="38"/>
    </row>
    <row r="179" spans="1:9" x14ac:dyDescent="0.3">
      <c r="A179" s="42"/>
      <c r="B179" s="41"/>
      <c r="C179" s="41"/>
      <c r="D179" s="41"/>
      <c r="E179" s="17"/>
      <c r="F179" s="37"/>
      <c r="G179" s="38"/>
      <c r="H179" s="38"/>
      <c r="I179" s="38"/>
    </row>
    <row r="180" spans="1:9" x14ac:dyDescent="0.3">
      <c r="A180" s="42"/>
      <c r="B180" s="41"/>
      <c r="C180" s="41"/>
      <c r="D180" s="41"/>
      <c r="E180" s="17"/>
      <c r="F180" s="37"/>
      <c r="G180" s="38"/>
      <c r="H180" s="38"/>
      <c r="I180" s="38"/>
    </row>
    <row r="181" spans="1:9" x14ac:dyDescent="0.3">
      <c r="E181" s="2"/>
    </row>
    <row r="182" spans="1:9" x14ac:dyDescent="0.3">
      <c r="E182" s="2"/>
    </row>
    <row r="183" spans="1:9" x14ac:dyDescent="0.3">
      <c r="E183" s="2"/>
    </row>
    <row r="184" spans="1:9" x14ac:dyDescent="0.3">
      <c r="E184" s="2"/>
    </row>
  </sheetData>
  <mergeCells count="6">
    <mergeCell ref="A32:B32"/>
    <mergeCell ref="A1:E1"/>
    <mergeCell ref="A2:E2"/>
    <mergeCell ref="A3:E3"/>
    <mergeCell ref="A6:E6"/>
    <mergeCell ref="A20:B20"/>
  </mergeCells>
  <conditionalFormatting sqref="A21:K30">
    <cfRule type="expression" dxfId="10" priority="1">
      <formula>AND(IF(COUNTIF($A$1:$A21,$A21)=COUNTIF($A:$A,$A21),1,0),$A21&lt;&gt;"",$A21&lt;&gt;"Email ID")</formula>
    </cfRule>
    <cfRule type="expression" dxfId="9" priority="2">
      <formula>$K21="Not Created"</formula>
    </cfRule>
    <cfRule type="expression" dxfId="8" priority="3">
      <formula>AND(ISEVEN($A21),$A21&lt;&gt;"")</formula>
    </cfRule>
  </conditionalFormatting>
  <conditionalFormatting sqref="F151:F180">
    <cfRule type="containsText" dxfId="7" priority="4" operator="containsText" text="Blocked">
      <formula>NOT(ISERROR(SEARCH("Blocked",F151)))</formula>
    </cfRule>
    <cfRule type="containsText" dxfId="6" priority="5" operator="containsText" text="Done">
      <formula>NOT(ISERROR(SEARCH("Done",F151)))</formula>
    </cfRule>
    <cfRule type="containsText" dxfId="5" priority="6" operator="containsText" text="Built">
      <formula>NOT(ISERROR(SEARCH("Built",F151)))</formula>
    </cfRule>
    <cfRule type="containsText" dxfId="4" priority="7" operator="containsText" text="In Progress">
      <formula>NOT(ISERROR(SEARCH("In Progress",F151)))</formula>
    </cfRule>
  </conditionalFormatting>
  <dataValidations count="1">
    <dataValidation type="list" allowBlank="1" showInputMessage="1" showErrorMessage="1" sqref="F151:F180" xr:uid="{D2914BFB-2F68-4115-BF76-9C36B4126DD6}">
      <formula1>$H$1:$H$5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E92A-31BE-48D9-8BBE-53BF91B21E7C}">
  <dimension ref="A1:I111"/>
  <sheetViews>
    <sheetView showGridLines="0" tabSelected="1" topLeftCell="A39" zoomScale="70" zoomScaleNormal="70" workbookViewId="0">
      <selection activeCell="A66" sqref="A66"/>
    </sheetView>
  </sheetViews>
  <sheetFormatPr defaultRowHeight="14.4" x14ac:dyDescent="0.3"/>
  <cols>
    <col min="1" max="1" width="33.44140625" style="1" customWidth="1"/>
    <col min="2" max="2" width="22.44140625" customWidth="1"/>
    <col min="3" max="3" width="28.44140625" customWidth="1"/>
    <col min="4" max="4" width="35.44140625" customWidth="1"/>
    <col min="5" max="5" width="18.88671875" bestFit="1" customWidth="1"/>
    <col min="6" max="6" width="26.6640625" bestFit="1" customWidth="1"/>
    <col min="7" max="7" width="13.5546875" customWidth="1"/>
    <col min="8" max="8" width="18.5546875" bestFit="1" customWidth="1"/>
    <col min="9" max="9" width="28.44140625" customWidth="1"/>
    <col min="10" max="10" width="39.44140625" bestFit="1" customWidth="1"/>
    <col min="11" max="11" width="12.6640625" bestFit="1" customWidth="1"/>
  </cols>
  <sheetData>
    <row r="1" spans="1:8" ht="25.8" x14ac:dyDescent="0.5">
      <c r="A1" s="62" t="str">
        <f>'1. Introduction'!A1</f>
        <v>Automated Customer Service Request Handler</v>
      </c>
      <c r="B1" s="62"/>
      <c r="C1" s="62"/>
      <c r="D1" s="62"/>
      <c r="E1" s="62"/>
      <c r="H1" s="20" t="s">
        <v>122</v>
      </c>
    </row>
    <row r="2" spans="1:8" ht="26.1" customHeight="1" x14ac:dyDescent="0.45">
      <c r="A2" s="61" t="s">
        <v>1</v>
      </c>
      <c r="B2" s="61"/>
      <c r="C2" s="61"/>
      <c r="D2" s="61"/>
      <c r="E2" s="61"/>
      <c r="H2" s="20" t="s">
        <v>123</v>
      </c>
    </row>
    <row r="3" spans="1:8" ht="29.4" customHeight="1" x14ac:dyDescent="0.3">
      <c r="A3" s="64" t="s">
        <v>264</v>
      </c>
      <c r="B3" s="64"/>
      <c r="C3" s="64"/>
      <c r="D3" s="64"/>
      <c r="E3" s="64"/>
      <c r="H3" s="20" t="s">
        <v>124</v>
      </c>
    </row>
    <row r="4" spans="1:8" x14ac:dyDescent="0.3">
      <c r="H4" s="20" t="s">
        <v>125</v>
      </c>
    </row>
    <row r="5" spans="1:8" ht="29.1" customHeight="1" x14ac:dyDescent="0.3">
      <c r="A5" s="33" t="str">
        <f>LEFT(A3,1)&amp;".1 Description"</f>
        <v>8.1 Description</v>
      </c>
      <c r="B5" s="15"/>
      <c r="C5" s="15"/>
    </row>
    <row r="6" spans="1:8" ht="25.95" customHeight="1" x14ac:dyDescent="0.3">
      <c r="A6" s="65" t="s">
        <v>274</v>
      </c>
      <c r="B6" s="65"/>
      <c r="C6" s="65"/>
      <c r="D6" s="65"/>
      <c r="E6" s="65"/>
    </row>
    <row r="7" spans="1:8" ht="34.5" customHeight="1" x14ac:dyDescent="0.3">
      <c r="A7" s="34" t="str">
        <f>LEFT(A3,1)&amp;".2 Required packages"</f>
        <v>8.2 Required packages</v>
      </c>
      <c r="B7" s="15"/>
      <c r="C7" s="15"/>
    </row>
    <row r="8" spans="1:8" ht="20.399999999999999" customHeight="1" x14ac:dyDescent="0.3">
      <c r="A8" s="30" t="s">
        <v>126</v>
      </c>
      <c r="B8" s="30" t="s">
        <v>17</v>
      </c>
      <c r="C8" s="30" t="s">
        <v>10</v>
      </c>
    </row>
    <row r="9" spans="1:8" x14ac:dyDescent="0.3">
      <c r="A9" s="16" t="s">
        <v>152</v>
      </c>
      <c r="B9" s="16" t="s">
        <v>153</v>
      </c>
      <c r="C9" s="16"/>
    </row>
    <row r="10" spans="1:8" x14ac:dyDescent="0.3">
      <c r="A10" s="16" t="s">
        <v>154</v>
      </c>
      <c r="B10" s="16" t="s">
        <v>155</v>
      </c>
      <c r="C10" s="16"/>
    </row>
    <row r="11" spans="1:8" x14ac:dyDescent="0.3">
      <c r="A11" s="16" t="s">
        <v>157</v>
      </c>
      <c r="B11" s="16" t="s">
        <v>156</v>
      </c>
      <c r="C11" s="16"/>
    </row>
    <row r="12" spans="1:8" x14ac:dyDescent="0.3">
      <c r="A12" s="16" t="s">
        <v>158</v>
      </c>
      <c r="B12" s="16" t="s">
        <v>156</v>
      </c>
      <c r="C12" s="16"/>
    </row>
    <row r="13" spans="1:8" x14ac:dyDescent="0.3">
      <c r="A13" s="16"/>
      <c r="B13" s="16"/>
      <c r="C13" s="16"/>
    </row>
    <row r="14" spans="1:8" x14ac:dyDescent="0.3">
      <c r="A14"/>
    </row>
    <row r="15" spans="1:8" ht="30" customHeight="1" x14ac:dyDescent="0.3">
      <c r="A15" s="34" t="str">
        <f>LEFT(A3,1)&amp;".3 Reused components"</f>
        <v>8.3 Reused components</v>
      </c>
      <c r="B15" s="15"/>
      <c r="C15" s="15"/>
    </row>
    <row r="16" spans="1:8" ht="20.100000000000001" customHeight="1" x14ac:dyDescent="0.3">
      <c r="A16" s="30" t="s">
        <v>20</v>
      </c>
      <c r="B16" s="30" t="s">
        <v>127</v>
      </c>
      <c r="C16" s="30" t="s">
        <v>128</v>
      </c>
      <c r="D16" s="30" t="s">
        <v>10</v>
      </c>
    </row>
    <row r="17" spans="1:4" x14ac:dyDescent="0.3">
      <c r="A17" s="41" t="s">
        <v>177</v>
      </c>
      <c r="B17" s="16" t="s">
        <v>273</v>
      </c>
      <c r="C17" s="16" t="s">
        <v>272</v>
      </c>
      <c r="D17" s="16"/>
    </row>
    <row r="18" spans="1:4" x14ac:dyDescent="0.3">
      <c r="A18" s="16"/>
      <c r="B18" s="16"/>
      <c r="C18" s="16"/>
      <c r="D18" s="16"/>
    </row>
    <row r="19" spans="1:4" x14ac:dyDescent="0.3">
      <c r="A19"/>
    </row>
    <row r="20" spans="1:4" ht="21" x14ac:dyDescent="0.3">
      <c r="A20" s="34" t="str">
        <f>LEFT(A3,1)&amp;".4 Process Design"</f>
        <v>8.4 Process Design</v>
      </c>
      <c r="B20" s="15"/>
      <c r="C20" s="15"/>
    </row>
    <row r="21" spans="1:4" ht="21" x14ac:dyDescent="0.3">
      <c r="A21"/>
      <c r="B21" s="15"/>
      <c r="C21" s="15"/>
    </row>
    <row r="22" spans="1:4" ht="21" x14ac:dyDescent="0.3">
      <c r="A22" s="33"/>
      <c r="B22" s="15"/>
      <c r="C22" s="15"/>
    </row>
    <row r="23" spans="1:4" ht="21" x14ac:dyDescent="0.3">
      <c r="A23" s="33"/>
      <c r="B23" s="15"/>
      <c r="C23" s="15"/>
    </row>
    <row r="24" spans="1:4" ht="21" x14ac:dyDescent="0.3">
      <c r="A24" s="33"/>
      <c r="B24" s="15"/>
      <c r="C24" s="15"/>
    </row>
    <row r="25" spans="1:4" ht="21" x14ac:dyDescent="0.3">
      <c r="A25" s="33"/>
      <c r="B25" s="15"/>
      <c r="C25" s="15"/>
    </row>
    <row r="26" spans="1:4" ht="21" x14ac:dyDescent="0.3">
      <c r="A26" s="33"/>
      <c r="B26" s="15"/>
      <c r="C26" s="15"/>
    </row>
    <row r="27" spans="1:4" ht="21" x14ac:dyDescent="0.3">
      <c r="A27" s="33"/>
      <c r="B27" s="15"/>
      <c r="C27" s="15"/>
    </row>
    <row r="28" spans="1:4" ht="21" x14ac:dyDescent="0.3">
      <c r="A28" s="33"/>
      <c r="B28" s="15"/>
      <c r="C28" s="15"/>
    </row>
    <row r="29" spans="1:4" ht="21" x14ac:dyDescent="0.3">
      <c r="A29" s="33"/>
      <c r="B29" s="15"/>
      <c r="C29" s="15"/>
    </row>
    <row r="30" spans="1:4" ht="21" x14ac:dyDescent="0.3">
      <c r="A30" s="33"/>
      <c r="B30" s="15"/>
      <c r="C30" s="15"/>
    </row>
    <row r="31" spans="1:4" ht="21" x14ac:dyDescent="0.3">
      <c r="A31" s="33"/>
      <c r="B31" s="15"/>
      <c r="C31" s="15"/>
    </row>
    <row r="32" spans="1:4" ht="21" x14ac:dyDescent="0.3">
      <c r="A32" s="33"/>
      <c r="B32" s="15"/>
      <c r="C32" s="15"/>
    </row>
    <row r="33" spans="1:3" ht="21" x14ac:dyDescent="0.3">
      <c r="A33" s="33"/>
      <c r="B33" s="15"/>
      <c r="C33" s="15"/>
    </row>
    <row r="34" spans="1:3" ht="21" x14ac:dyDescent="0.3">
      <c r="A34" s="33"/>
      <c r="B34" s="15"/>
      <c r="C34" s="15"/>
    </row>
    <row r="35" spans="1:3" ht="21" x14ac:dyDescent="0.3">
      <c r="A35" s="33"/>
      <c r="B35" s="15"/>
      <c r="C35" s="15"/>
    </row>
    <row r="36" spans="1:3" ht="21" x14ac:dyDescent="0.3">
      <c r="A36" s="33"/>
      <c r="B36" s="15"/>
      <c r="C36" s="15"/>
    </row>
    <row r="37" spans="1:3" ht="21" x14ac:dyDescent="0.3">
      <c r="A37" s="33"/>
      <c r="B37" s="15"/>
      <c r="C37" s="15"/>
    </row>
    <row r="38" spans="1:3" ht="21" x14ac:dyDescent="0.3">
      <c r="A38" s="33"/>
      <c r="B38" s="15"/>
      <c r="C38" s="15"/>
    </row>
    <row r="39" spans="1:3" ht="21" x14ac:dyDescent="0.3">
      <c r="A39" s="33"/>
      <c r="B39" s="15"/>
      <c r="C39" s="15"/>
    </row>
    <row r="40" spans="1:3" ht="21" x14ac:dyDescent="0.3">
      <c r="A40" s="33"/>
      <c r="B40" s="15"/>
      <c r="C40" s="15"/>
    </row>
    <row r="41" spans="1:3" ht="21" x14ac:dyDescent="0.3">
      <c r="A41" s="33"/>
      <c r="B41" s="15"/>
      <c r="C41" s="15"/>
    </row>
    <row r="42" spans="1:3" ht="21" x14ac:dyDescent="0.3">
      <c r="A42" s="33"/>
      <c r="B42" s="15"/>
      <c r="C42" s="15"/>
    </row>
    <row r="43" spans="1:3" ht="21" x14ac:dyDescent="0.3">
      <c r="A43" s="33"/>
      <c r="B43" s="15"/>
      <c r="C43" s="15"/>
    </row>
    <row r="44" spans="1:3" ht="21" x14ac:dyDescent="0.3">
      <c r="A44" s="33"/>
      <c r="B44" s="15"/>
      <c r="C44" s="15"/>
    </row>
    <row r="45" spans="1:3" ht="21" x14ac:dyDescent="0.3">
      <c r="A45" s="33"/>
      <c r="B45" s="15"/>
      <c r="C45" s="15"/>
    </row>
    <row r="46" spans="1:3" ht="21" x14ac:dyDescent="0.3">
      <c r="A46" s="33"/>
      <c r="B46" s="15"/>
      <c r="C46" s="15"/>
    </row>
    <row r="47" spans="1:3" ht="21" x14ac:dyDescent="0.3">
      <c r="A47" s="33"/>
      <c r="B47" s="15"/>
      <c r="C47" s="15"/>
    </row>
    <row r="48" spans="1:3" ht="21" x14ac:dyDescent="0.3">
      <c r="A48" s="33"/>
      <c r="B48" s="15"/>
      <c r="C48" s="15"/>
    </row>
    <row r="49" spans="1:3" ht="21" x14ac:dyDescent="0.3">
      <c r="A49" s="33"/>
      <c r="B49" s="15"/>
      <c r="C49" s="15"/>
    </row>
    <row r="50" spans="1:3" ht="21" x14ac:dyDescent="0.3">
      <c r="A50" s="33"/>
      <c r="B50" s="15"/>
      <c r="C50" s="15"/>
    </row>
    <row r="51" spans="1:3" ht="21" x14ac:dyDescent="0.3">
      <c r="A51" s="33"/>
      <c r="B51" s="15"/>
      <c r="C51" s="15"/>
    </row>
    <row r="52" spans="1:3" ht="21" x14ac:dyDescent="0.3">
      <c r="A52" s="33"/>
      <c r="B52" s="15"/>
      <c r="C52" s="15"/>
    </row>
    <row r="53" spans="1:3" ht="21" x14ac:dyDescent="0.3">
      <c r="A53" s="33"/>
      <c r="B53" s="15"/>
      <c r="C53" s="15"/>
    </row>
    <row r="54" spans="1:3" ht="21" x14ac:dyDescent="0.3">
      <c r="A54" s="33"/>
      <c r="B54" s="15"/>
      <c r="C54" s="15"/>
    </row>
    <row r="55" spans="1:3" ht="21" x14ac:dyDescent="0.3">
      <c r="A55" s="33"/>
      <c r="B55" s="15"/>
      <c r="C55" s="15"/>
    </row>
    <row r="56" spans="1:3" ht="21" x14ac:dyDescent="0.3">
      <c r="A56" s="33"/>
      <c r="B56" s="15"/>
      <c r="C56" s="15"/>
    </row>
    <row r="57" spans="1:3" ht="21" x14ac:dyDescent="0.3">
      <c r="A57" s="33"/>
      <c r="B57" s="15"/>
      <c r="C57" s="15"/>
    </row>
    <row r="58" spans="1:3" ht="21" x14ac:dyDescent="0.3">
      <c r="A58" s="33"/>
      <c r="B58" s="15"/>
      <c r="C58" s="15"/>
    </row>
    <row r="59" spans="1:3" ht="21" x14ac:dyDescent="0.3">
      <c r="A59" s="33"/>
      <c r="B59" s="15"/>
      <c r="C59" s="15"/>
    </row>
    <row r="60" spans="1:3" ht="21" x14ac:dyDescent="0.3">
      <c r="A60" s="33"/>
      <c r="B60" s="15"/>
      <c r="C60" s="15"/>
    </row>
    <row r="61" spans="1:3" ht="21" x14ac:dyDescent="0.3">
      <c r="A61" s="33"/>
      <c r="B61" s="15"/>
      <c r="C61" s="15"/>
    </row>
    <row r="62" spans="1:3" ht="21" x14ac:dyDescent="0.3">
      <c r="A62" s="33"/>
      <c r="B62" s="15"/>
      <c r="C62" s="15"/>
    </row>
    <row r="63" spans="1:3" ht="21" x14ac:dyDescent="0.3">
      <c r="A63" s="33"/>
      <c r="B63" s="15"/>
      <c r="C63" s="15"/>
    </row>
    <row r="64" spans="1:3" ht="21" x14ac:dyDescent="0.3">
      <c r="A64" s="33"/>
      <c r="B64" s="15"/>
      <c r="C64" s="15"/>
    </row>
    <row r="65" spans="1:9" ht="21" x14ac:dyDescent="0.3">
      <c r="A65" s="33"/>
      <c r="B65" s="15"/>
      <c r="C65" s="15"/>
    </row>
    <row r="66" spans="1:9" ht="21" x14ac:dyDescent="0.3">
      <c r="A66" s="33"/>
      <c r="B66" s="15"/>
      <c r="C66" s="15"/>
    </row>
    <row r="68" spans="1:9" ht="21" x14ac:dyDescent="0.3">
      <c r="A68" s="34" t="str">
        <f>LEFT(A3,1)&amp;".5 Components"</f>
        <v>8.5 Components</v>
      </c>
      <c r="B68" s="15"/>
      <c r="C68" s="15"/>
    </row>
    <row r="69" spans="1:9" ht="21" x14ac:dyDescent="0.3">
      <c r="A69" s="5"/>
      <c r="B69" s="5"/>
      <c r="C69" s="5"/>
    </row>
    <row r="70" spans="1:9" ht="21" x14ac:dyDescent="0.3">
      <c r="A70" s="31" t="s">
        <v>129</v>
      </c>
      <c r="B70" s="19" t="str">
        <f>SUM(E78:E144)/8 &amp;" Days"</f>
        <v>0 Days</v>
      </c>
      <c r="C70" s="5"/>
    </row>
    <row r="71" spans="1:9" ht="21" x14ac:dyDescent="0.3">
      <c r="A71" s="31" t="s">
        <v>130</v>
      </c>
      <c r="B71" s="18">
        <f>COUNTA(A78:A263)</f>
        <v>2</v>
      </c>
      <c r="C71" s="5"/>
    </row>
    <row r="72" spans="1:9" ht="21" x14ac:dyDescent="0.3">
      <c r="A72" s="31" t="s">
        <v>131</v>
      </c>
      <c r="B72" s="19">
        <f>COUNTIF(F78:F138,"Tested (Done)")</f>
        <v>1</v>
      </c>
      <c r="C72" s="5"/>
    </row>
    <row r="73" spans="1:9" ht="21" x14ac:dyDescent="0.3">
      <c r="A73" s="31" t="s">
        <v>132</v>
      </c>
      <c r="B73" s="19">
        <f>COUNTIF(F78:F138,"In Progress")</f>
        <v>0</v>
      </c>
      <c r="C73" s="5"/>
    </row>
    <row r="74" spans="1:9" ht="21" x14ac:dyDescent="0.3">
      <c r="A74" s="31" t="s">
        <v>133</v>
      </c>
      <c r="B74" s="19">
        <f>B71-B72-B75-B73</f>
        <v>0</v>
      </c>
      <c r="C74" s="5"/>
    </row>
    <row r="75" spans="1:9" ht="21" x14ac:dyDescent="0.3">
      <c r="A75" s="31" t="s">
        <v>134</v>
      </c>
      <c r="B75" s="19">
        <f>COUNTIF(F78:F140,"Blocked")</f>
        <v>1</v>
      </c>
      <c r="C75" s="5"/>
    </row>
    <row r="76" spans="1:9" ht="21" x14ac:dyDescent="0.3">
      <c r="A76" s="5"/>
      <c r="B76" s="5"/>
      <c r="C76" s="5"/>
      <c r="F76" s="66" t="s">
        <v>135</v>
      </c>
      <c r="G76" s="66"/>
      <c r="H76" s="66"/>
      <c r="I76" s="66"/>
    </row>
    <row r="77" spans="1:9" x14ac:dyDescent="0.3">
      <c r="A77" s="30" t="s">
        <v>136</v>
      </c>
      <c r="B77" s="30" t="s">
        <v>137</v>
      </c>
      <c r="C77" s="30" t="s">
        <v>138</v>
      </c>
      <c r="D77" s="30" t="s">
        <v>22</v>
      </c>
      <c r="E77" s="35" t="s">
        <v>139</v>
      </c>
      <c r="F77" s="36" t="s">
        <v>140</v>
      </c>
      <c r="G77" s="36" t="s">
        <v>141</v>
      </c>
      <c r="H77" s="36" t="s">
        <v>142</v>
      </c>
      <c r="I77" s="36" t="s">
        <v>10</v>
      </c>
    </row>
    <row r="78" spans="1:9" x14ac:dyDescent="0.3">
      <c r="A78" s="41" t="s">
        <v>162</v>
      </c>
      <c r="B78" s="41"/>
      <c r="C78" s="41"/>
      <c r="D78" s="41"/>
      <c r="E78" s="17"/>
      <c r="F78" s="37" t="s">
        <v>124</v>
      </c>
      <c r="G78" s="38"/>
      <c r="H78" s="38"/>
      <c r="I78" s="38"/>
    </row>
    <row r="79" spans="1:9" x14ac:dyDescent="0.3">
      <c r="A79" s="41" t="s">
        <v>164</v>
      </c>
      <c r="B79" s="41"/>
      <c r="C79" s="41"/>
      <c r="D79" s="41"/>
      <c r="E79" s="17"/>
      <c r="F79" s="37" t="s">
        <v>125</v>
      </c>
      <c r="G79" s="38"/>
      <c r="H79" s="38"/>
      <c r="I79" s="38"/>
    </row>
    <row r="80" spans="1:9" x14ac:dyDescent="0.3">
      <c r="A80" s="41"/>
      <c r="B80" s="42"/>
      <c r="C80" s="42"/>
      <c r="D80" s="42"/>
      <c r="E80" s="17"/>
      <c r="F80" s="37"/>
      <c r="G80" s="38"/>
      <c r="H80" s="38"/>
      <c r="I80" s="38"/>
    </row>
    <row r="81" spans="1:9" x14ac:dyDescent="0.3">
      <c r="A81" s="42"/>
      <c r="B81" s="42"/>
      <c r="C81" s="41"/>
      <c r="D81" s="42"/>
      <c r="E81" s="17"/>
      <c r="F81" s="37"/>
      <c r="G81" s="38"/>
      <c r="H81" s="38"/>
      <c r="I81" s="38"/>
    </row>
    <row r="82" spans="1:9" x14ac:dyDescent="0.3">
      <c r="A82" s="41"/>
      <c r="B82" s="42"/>
      <c r="C82" s="41"/>
      <c r="D82" s="42"/>
      <c r="E82" s="17"/>
      <c r="F82" s="37"/>
      <c r="G82" s="38"/>
      <c r="H82" s="38"/>
      <c r="I82" s="38"/>
    </row>
    <row r="83" spans="1:9" x14ac:dyDescent="0.3">
      <c r="A83" s="41"/>
      <c r="B83" s="42"/>
      <c r="C83" s="41"/>
      <c r="D83" s="42"/>
      <c r="E83" s="17"/>
      <c r="F83" s="37"/>
      <c r="G83" s="38"/>
      <c r="H83" s="38"/>
      <c r="I83" s="38"/>
    </row>
    <row r="84" spans="1:9" x14ac:dyDescent="0.3">
      <c r="A84" s="41"/>
      <c r="B84" s="42"/>
      <c r="C84" s="42"/>
      <c r="D84" s="42"/>
      <c r="E84" s="17"/>
      <c r="F84" s="37"/>
      <c r="G84" s="38"/>
      <c r="H84" s="38"/>
      <c r="I84" s="38"/>
    </row>
    <row r="85" spans="1:9" x14ac:dyDescent="0.3">
      <c r="A85" s="41"/>
      <c r="B85" s="42"/>
      <c r="C85" s="41"/>
      <c r="D85" s="42"/>
      <c r="E85" s="17"/>
      <c r="F85" s="37"/>
      <c r="G85" s="38"/>
      <c r="H85" s="38"/>
      <c r="I85" s="38"/>
    </row>
    <row r="86" spans="1:9" x14ac:dyDescent="0.3">
      <c r="A86" s="41"/>
      <c r="B86" s="42"/>
      <c r="C86" s="41"/>
      <c r="D86" s="42"/>
      <c r="E86" s="17"/>
      <c r="F86" s="37"/>
      <c r="G86" s="38"/>
      <c r="H86" s="38"/>
      <c r="I86" s="38"/>
    </row>
    <row r="87" spans="1:9" x14ac:dyDescent="0.3">
      <c r="A87" s="42"/>
      <c r="B87" s="41"/>
      <c r="C87" s="41"/>
      <c r="D87" s="41"/>
      <c r="E87" s="17"/>
      <c r="F87" s="37"/>
      <c r="G87" s="38"/>
      <c r="H87" s="38"/>
      <c r="I87" s="38"/>
    </row>
    <row r="88" spans="1:9" x14ac:dyDescent="0.3">
      <c r="A88" s="42"/>
      <c r="B88" s="41"/>
      <c r="C88" s="41"/>
      <c r="D88" s="41"/>
      <c r="E88" s="17"/>
      <c r="F88" s="37"/>
      <c r="G88" s="38"/>
      <c r="H88" s="38"/>
      <c r="I88" s="38"/>
    </row>
    <row r="89" spans="1:9" x14ac:dyDescent="0.3">
      <c r="A89" s="42"/>
      <c r="B89" s="41"/>
      <c r="C89" s="41"/>
      <c r="D89" s="41"/>
      <c r="E89" s="17"/>
      <c r="F89" s="37"/>
      <c r="G89" s="38"/>
      <c r="H89" s="38"/>
      <c r="I89" s="38"/>
    </row>
    <row r="90" spans="1:9" x14ac:dyDescent="0.3">
      <c r="A90" s="42"/>
      <c r="B90" s="41"/>
      <c r="C90" s="41"/>
      <c r="D90" s="41"/>
      <c r="E90" s="17"/>
      <c r="F90" s="37"/>
      <c r="G90" s="38"/>
      <c r="H90" s="38"/>
      <c r="I90" s="38"/>
    </row>
    <row r="91" spans="1:9" x14ac:dyDescent="0.3">
      <c r="A91" s="42"/>
      <c r="B91" s="41"/>
      <c r="C91" s="41"/>
      <c r="D91" s="41"/>
      <c r="E91" s="17"/>
      <c r="F91" s="37"/>
      <c r="G91" s="38"/>
      <c r="H91" s="38"/>
      <c r="I91" s="38"/>
    </row>
    <row r="92" spans="1:9" x14ac:dyDescent="0.3">
      <c r="A92" s="42"/>
      <c r="B92" s="41"/>
      <c r="C92" s="41"/>
      <c r="D92" s="41"/>
      <c r="E92" s="17"/>
      <c r="F92" s="37"/>
      <c r="G92" s="38"/>
      <c r="H92" s="38"/>
      <c r="I92" s="38"/>
    </row>
    <row r="93" spans="1:9" x14ac:dyDescent="0.3">
      <c r="A93" s="42"/>
      <c r="B93" s="41"/>
      <c r="C93" s="41"/>
      <c r="D93" s="41"/>
      <c r="E93" s="17"/>
      <c r="F93" s="37"/>
      <c r="G93" s="38"/>
      <c r="H93" s="38"/>
      <c r="I93" s="38"/>
    </row>
    <row r="94" spans="1:9" x14ac:dyDescent="0.3">
      <c r="A94" s="42"/>
      <c r="B94" s="41"/>
      <c r="C94" s="41"/>
      <c r="D94" s="41"/>
      <c r="E94" s="17"/>
      <c r="F94" s="37"/>
      <c r="G94" s="38"/>
      <c r="H94" s="38"/>
      <c r="I94" s="38"/>
    </row>
    <row r="95" spans="1:9" x14ac:dyDescent="0.3">
      <c r="A95" s="42"/>
      <c r="B95" s="41"/>
      <c r="C95" s="41"/>
      <c r="D95" s="41"/>
      <c r="E95" s="17"/>
      <c r="F95" s="37"/>
      <c r="G95" s="38"/>
      <c r="H95" s="38"/>
      <c r="I95" s="38"/>
    </row>
    <row r="96" spans="1:9" x14ac:dyDescent="0.3">
      <c r="A96" s="42"/>
      <c r="B96" s="41"/>
      <c r="C96" s="41"/>
      <c r="D96" s="41"/>
      <c r="E96" s="17"/>
      <c r="F96" s="37"/>
      <c r="G96" s="38"/>
      <c r="H96" s="38"/>
      <c r="I96" s="38"/>
    </row>
    <row r="97" spans="1:9" x14ac:dyDescent="0.3">
      <c r="A97" s="42"/>
      <c r="B97" s="41"/>
      <c r="C97" s="41"/>
      <c r="D97" s="41"/>
      <c r="E97" s="17"/>
      <c r="F97" s="37"/>
      <c r="G97" s="38"/>
      <c r="H97" s="38"/>
      <c r="I97" s="38"/>
    </row>
    <row r="98" spans="1:9" x14ac:dyDescent="0.3">
      <c r="A98" s="42"/>
      <c r="B98" s="41"/>
      <c r="C98" s="41"/>
      <c r="D98" s="41"/>
      <c r="E98" s="17"/>
      <c r="F98" s="37"/>
      <c r="G98" s="38"/>
      <c r="H98" s="38"/>
      <c r="I98" s="38"/>
    </row>
    <row r="99" spans="1:9" x14ac:dyDescent="0.3">
      <c r="A99" s="42"/>
      <c r="B99" s="41"/>
      <c r="C99" s="41"/>
      <c r="D99" s="41"/>
      <c r="E99" s="17"/>
      <c r="F99" s="37"/>
      <c r="G99" s="38"/>
      <c r="H99" s="38"/>
      <c r="I99" s="38"/>
    </row>
    <row r="100" spans="1:9" x14ac:dyDescent="0.3">
      <c r="A100" s="42"/>
      <c r="B100" s="41"/>
      <c r="C100" s="41"/>
      <c r="D100" s="41"/>
      <c r="E100" s="17"/>
      <c r="F100" s="37"/>
      <c r="G100" s="38"/>
      <c r="H100" s="38"/>
      <c r="I100" s="38"/>
    </row>
    <row r="101" spans="1:9" x14ac:dyDescent="0.3">
      <c r="A101" s="42"/>
      <c r="B101" s="41"/>
      <c r="C101" s="41"/>
      <c r="D101" s="41"/>
      <c r="E101" s="17"/>
      <c r="F101" s="37"/>
      <c r="G101" s="38"/>
      <c r="H101" s="38"/>
      <c r="I101" s="38"/>
    </row>
    <row r="102" spans="1:9" x14ac:dyDescent="0.3">
      <c r="A102" s="42"/>
      <c r="B102" s="41"/>
      <c r="C102" s="41"/>
      <c r="D102" s="41"/>
      <c r="E102" s="17"/>
      <c r="F102" s="37"/>
      <c r="G102" s="38"/>
      <c r="H102" s="38"/>
      <c r="I102" s="38"/>
    </row>
    <row r="103" spans="1:9" x14ac:dyDescent="0.3">
      <c r="A103" s="42"/>
      <c r="B103" s="41"/>
      <c r="C103" s="41"/>
      <c r="D103" s="41"/>
      <c r="E103" s="17"/>
      <c r="F103" s="37"/>
      <c r="G103" s="38"/>
      <c r="H103" s="38"/>
      <c r="I103" s="38"/>
    </row>
    <row r="104" spans="1:9" x14ac:dyDescent="0.3">
      <c r="A104" s="42"/>
      <c r="B104" s="41"/>
      <c r="C104" s="41"/>
      <c r="D104" s="41"/>
      <c r="E104" s="17"/>
      <c r="F104" s="37"/>
      <c r="G104" s="38"/>
      <c r="H104" s="38"/>
      <c r="I104" s="38"/>
    </row>
    <row r="105" spans="1:9" x14ac:dyDescent="0.3">
      <c r="A105" s="42"/>
      <c r="B105" s="41"/>
      <c r="C105" s="41"/>
      <c r="D105" s="41"/>
      <c r="E105" s="17"/>
      <c r="F105" s="37"/>
      <c r="G105" s="38"/>
      <c r="H105" s="38"/>
      <c r="I105" s="38"/>
    </row>
    <row r="106" spans="1:9" x14ac:dyDescent="0.3">
      <c r="A106" s="42"/>
      <c r="B106" s="41"/>
      <c r="C106" s="41"/>
      <c r="D106" s="41"/>
      <c r="E106" s="17"/>
      <c r="F106" s="37"/>
      <c r="G106" s="38"/>
      <c r="H106" s="38"/>
      <c r="I106" s="38"/>
    </row>
    <row r="107" spans="1:9" x14ac:dyDescent="0.3">
      <c r="A107" s="42"/>
      <c r="B107" s="41"/>
      <c r="C107" s="41"/>
      <c r="D107" s="41"/>
      <c r="E107" s="17"/>
      <c r="F107" s="37"/>
      <c r="G107" s="38"/>
      <c r="H107" s="38"/>
      <c r="I107" s="38"/>
    </row>
    <row r="108" spans="1:9" x14ac:dyDescent="0.3">
      <c r="E108" s="2"/>
    </row>
    <row r="109" spans="1:9" x14ac:dyDescent="0.3">
      <c r="E109" s="2"/>
    </row>
    <row r="110" spans="1:9" x14ac:dyDescent="0.3">
      <c r="E110" s="2"/>
    </row>
    <row r="111" spans="1:9" x14ac:dyDescent="0.3">
      <c r="E111" s="2"/>
    </row>
  </sheetData>
  <mergeCells count="5">
    <mergeCell ref="F76:I76"/>
    <mergeCell ref="A1:E1"/>
    <mergeCell ref="A2:E2"/>
    <mergeCell ref="A3:E3"/>
    <mergeCell ref="A6:E6"/>
  </mergeCells>
  <conditionalFormatting sqref="F78:F107">
    <cfRule type="containsText" dxfId="3" priority="4" operator="containsText" text="Blocked">
      <formula>NOT(ISERROR(SEARCH("Blocked",F78)))</formula>
    </cfRule>
    <cfRule type="containsText" dxfId="2" priority="5" operator="containsText" text="Done">
      <formula>NOT(ISERROR(SEARCH("Done",F78)))</formula>
    </cfRule>
    <cfRule type="containsText" dxfId="1" priority="6" operator="containsText" text="Built">
      <formula>NOT(ISERROR(SEARCH("Built",F78)))</formula>
    </cfRule>
    <cfRule type="containsText" dxfId="0" priority="7" operator="containsText" text="In Progress">
      <formula>NOT(ISERROR(SEARCH("In Progress",F78)))</formula>
    </cfRule>
  </conditionalFormatting>
  <dataValidations count="1">
    <dataValidation type="list" allowBlank="1" showInputMessage="1" showErrorMessage="1" sqref="F78:F107" xr:uid="{C891699E-B641-430F-BDEA-EE42FFF6D32A}">
      <formula1>$H$1:$H$5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a71d261-d24e-4987-bd3b-ae2823cf0243" xsi:nil="true"/>
    <lcf76f155ced4ddcb4097134ff3c332f xmlns="eeba9158-1b82-414b-878b-83c8f85bed2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8E96C85920749BE10707D544FA43E" ma:contentTypeVersion="16" ma:contentTypeDescription="Create a new document." ma:contentTypeScope="" ma:versionID="dc7e63e1b76921f3eccd6e3606e4b847">
  <xsd:schema xmlns:xsd="http://www.w3.org/2001/XMLSchema" xmlns:xs="http://www.w3.org/2001/XMLSchema" xmlns:p="http://schemas.microsoft.com/office/2006/metadata/properties" xmlns:ns2="eeba9158-1b82-414b-878b-83c8f85bed26" xmlns:ns3="9a71d261-d24e-4987-bd3b-ae2823cf0243" targetNamespace="http://schemas.microsoft.com/office/2006/metadata/properties" ma:root="true" ma:fieldsID="6267b8d361428972841b40b7c17a9b64" ns2:_="" ns3:_="">
    <xsd:import namespace="eeba9158-1b82-414b-878b-83c8f85bed26"/>
    <xsd:import namespace="9a71d261-d24e-4987-bd3b-ae2823cf0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a9158-1b82-414b-878b-83c8f85bed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6ddb0ec-cae1-4b94-bdc6-d5be94c720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71d261-d24e-4987-bd3b-ae2823cf02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b136db-ca67-438b-96c4-411ee0637382}" ma:internalName="TaxCatchAll" ma:showField="CatchAllData" ma:web="9a71d261-d24e-4987-bd3b-ae2823cf0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73CCB6-6D01-4292-95C3-3F00A230F9E4}">
  <ds:schemaRefs>
    <ds:schemaRef ds:uri="9a71d261-d24e-4987-bd3b-ae2823cf0243"/>
    <ds:schemaRef ds:uri="http://purl.org/dc/terms/"/>
    <ds:schemaRef ds:uri="http://purl.org/dc/dcmitype/"/>
    <ds:schemaRef ds:uri="eeba9158-1b82-414b-878b-83c8f85bed26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FA62C31-C601-469A-9714-A75623D586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8E029B-B3DF-4CE3-9B42-FF57B3A9D2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a9158-1b82-414b-878b-83c8f85bed26"/>
    <ds:schemaRef ds:uri="9a71d261-d24e-4987-bd3b-ae2823cf0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Introduction</vt:lpstr>
      <vt:lpstr>2. Checklist</vt:lpstr>
      <vt:lpstr>3. Overview</vt:lpstr>
      <vt:lpstr>4. Applications</vt:lpstr>
      <vt:lpstr>5. Automation</vt:lpstr>
      <vt:lpstr>6. Initialize</vt:lpstr>
      <vt:lpstr>7. Process_Inbox</vt:lpstr>
      <vt:lpstr>8. Wait_UserAccessRequest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 Sirbu</dc:creator>
  <cp:keywords/>
  <dc:description/>
  <cp:lastModifiedBy>Jobin, Alexandre (HC/SC)</cp:lastModifiedBy>
  <cp:revision/>
  <dcterms:created xsi:type="dcterms:W3CDTF">2015-06-05T18:17:20Z</dcterms:created>
  <dcterms:modified xsi:type="dcterms:W3CDTF">2024-04-15T19:18:12Z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0x010100C9D8E96C85920749BE10707D544FA43E</vt:lpwstr>
  </property>
  <property fmtid="{D5CDD505-2E9C-101B-9397-08002B2CF9AE}" pid="3" name="MediaServiceImageTags">
    <vt:lpwstr/>
  </property>
</Properties>
</file>