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696b9d4e2a0e642/Documentos/R/Projeto CAGED/Python/Tabelas/"/>
    </mc:Choice>
  </mc:AlternateContent>
  <xr:revisionPtr revIDLastSave="0" documentId="11_417C59D896F5242A5A6EA2868AFB7C911E6FF200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município" sheetId="1" r:id="rId1"/>
    <sheet name="graudeinstrução" sheetId="3" r:id="rId2"/>
    <sheet name="faixaetária" sheetId="4" r:id="rId3"/>
    <sheet name="raçacor" sheetId="5" r:id="rId4"/>
    <sheet name="salário" sheetId="7" r:id="rId5"/>
    <sheet name="sexo" sheetId="6" r:id="rId6"/>
    <sheet name="PI-NE-BR" sheetId="8" r:id="rId7"/>
    <sheet name="Setores" sheetId="12" r:id="rId8"/>
    <sheet name="Panorama" sheetId="13" r:id="rId9"/>
    <sheet name="Região e UF" sheetId="14" r:id="rId10"/>
    <sheet name="Ranking 2023" sheetId="15" r:id="rId11"/>
    <sheet name="Município - Setor" sheetId="16" r:id="rId12"/>
    <sheet name="Hitórico" sheetId="17" r:id="rId13"/>
  </sheets>
  <externalReferences>
    <externalReference r:id="rId14"/>
  </externalReferences>
  <definedNames>
    <definedName name="_xlnm._FilterDatabase" localSheetId="0" hidden="1">município!$A$1:$G$191</definedName>
    <definedName name="_xlnm._FilterDatabase" localSheetId="7" hidden="1">Setores!$B$1:$E$10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6" l="1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4"/>
  <c r="L4" i="6"/>
  <c r="M3" i="6" s="1"/>
  <c r="E9" i="5"/>
  <c r="D9" i="5"/>
  <c r="C9" i="5"/>
  <c r="M8" i="5"/>
  <c r="N4" i="5" s="1"/>
  <c r="N3" i="5"/>
  <c r="N2" i="5"/>
  <c r="N5" i="5" l="1"/>
  <c r="N7" i="5"/>
  <c r="N6" i="5"/>
  <c r="M2" i="6"/>
</calcChain>
</file>

<file path=xl/sharedStrings.xml><?xml version="1.0" encoding="utf-8"?>
<sst xmlns="http://schemas.openxmlformats.org/spreadsheetml/2006/main" count="1267" uniqueCount="492">
  <si>
    <t>Período</t>
  </si>
  <si>
    <t>município</t>
  </si>
  <si>
    <t xml:space="preserve"> </t>
  </si>
  <si>
    <t>Desligamentos</t>
  </si>
  <si>
    <t>Saldo</t>
  </si>
  <si>
    <t>Salario_desligamento</t>
  </si>
  <si>
    <t>Salário_admissão</t>
  </si>
  <si>
    <t>Municípios com mais admissões</t>
  </si>
  <si>
    <t>Municípios com mais desligamentos</t>
  </si>
  <si>
    <t>Teresina</t>
  </si>
  <si>
    <t>Marcolândia</t>
  </si>
  <si>
    <t>Parnaíba</t>
  </si>
  <si>
    <t>União</t>
  </si>
  <si>
    <t>Santa Rosa do Piauí</t>
  </si>
  <si>
    <t>Baixa Grande do Ribeiro</t>
  </si>
  <si>
    <t>Simplício Mendes</t>
  </si>
  <si>
    <t>Floriano</t>
  </si>
  <si>
    <t>Piripiri</t>
  </si>
  <si>
    <t>Batalha</t>
  </si>
  <si>
    <t>Ribeiro Gonçalves</t>
  </si>
  <si>
    <t>Dom Inocêncio</t>
  </si>
  <si>
    <t>Picos</t>
  </si>
  <si>
    <t>Corrente</t>
  </si>
  <si>
    <t>Sebastião Leal</t>
  </si>
  <si>
    <t>Pajeu do Piauí</t>
  </si>
  <si>
    <t>Água Branca</t>
  </si>
  <si>
    <t>Murici Dos Portelas</t>
  </si>
  <si>
    <t>Queimada Nova</t>
  </si>
  <si>
    <t>Altos</t>
  </si>
  <si>
    <t>Miguel Leão</t>
  </si>
  <si>
    <t>Oeiras</t>
  </si>
  <si>
    <t>Piracuruca</t>
  </si>
  <si>
    <t>Landri Sales</t>
  </si>
  <si>
    <t>Buriti Dos Lopes</t>
  </si>
  <si>
    <t>São João do Piauí</t>
  </si>
  <si>
    <t>Cajueiro da Praia</t>
  </si>
  <si>
    <t>Nazária</t>
  </si>
  <si>
    <t>Campo Alegre do Fidalgo</t>
  </si>
  <si>
    <t>São Miguel do Tapuio</t>
  </si>
  <si>
    <t>Amarante</t>
  </si>
  <si>
    <t>Palmeira do Piauí</t>
  </si>
  <si>
    <t>Alto Longá</t>
  </si>
  <si>
    <t>Monsenhor Gil</t>
  </si>
  <si>
    <t>Sussuapara</t>
  </si>
  <si>
    <t>Nossa Senhora de Nazaré</t>
  </si>
  <si>
    <t>Boa Hora</t>
  </si>
  <si>
    <t>Luzilândia</t>
  </si>
  <si>
    <t>Pimenteiras</t>
  </si>
  <si>
    <t>Simões</t>
  </si>
  <si>
    <t>Valença do Piauí</t>
  </si>
  <si>
    <t>Bom Jesus</t>
  </si>
  <si>
    <t>Cristino Castro</t>
  </si>
  <si>
    <t>Ilha Grande</t>
  </si>
  <si>
    <t>Miguel Alves</t>
  </si>
  <si>
    <t>Paulistana</t>
  </si>
  <si>
    <t>Santa Cruz do Piauí</t>
  </si>
  <si>
    <t>Caridade do Piauí</t>
  </si>
  <si>
    <t>Gilbués</t>
  </si>
  <si>
    <t>Pio ix</t>
  </si>
  <si>
    <t>Socorro do Piauí</t>
  </si>
  <si>
    <t>Angical do Piauí</t>
  </si>
  <si>
    <t>Jerumenha</t>
  </si>
  <si>
    <t>São José do Divino</t>
  </si>
  <si>
    <t>Esperantina</t>
  </si>
  <si>
    <t>Fronteiras</t>
  </si>
  <si>
    <t>Lagoa do Barro do Piauí</t>
  </si>
  <si>
    <t>Manoel Emídio</t>
  </si>
  <si>
    <t>Wall Ferraz</t>
  </si>
  <si>
    <t>Caracol</t>
  </si>
  <si>
    <t>Dirceu Arcoverde</t>
  </si>
  <si>
    <t>Francisco Santos</t>
  </si>
  <si>
    <t>Isaías Coelho</t>
  </si>
  <si>
    <t>Monte Alegre do Piauí</t>
  </si>
  <si>
    <t>Cocal de Telha</t>
  </si>
  <si>
    <t>Francisco Ayres</t>
  </si>
  <si>
    <t>Lagoa do Piauí</t>
  </si>
  <si>
    <t>Pedro ii</t>
  </si>
  <si>
    <t>Santo Inácio do Piauí</t>
  </si>
  <si>
    <t>Sigefredo Pacheco</t>
  </si>
  <si>
    <t>Anísio de Abreu</t>
  </si>
  <si>
    <t>Arraial</t>
  </si>
  <si>
    <t>Coivaras</t>
  </si>
  <si>
    <t>Domingos Mourão</t>
  </si>
  <si>
    <t>Eliseu Martins</t>
  </si>
  <si>
    <t>Juazeiro do Piauí</t>
  </si>
  <si>
    <t>Júlio Borges</t>
  </si>
  <si>
    <t>Lagoinha do Piauí</t>
  </si>
  <si>
    <t>Monsenhor Hipólito</t>
  </si>
  <si>
    <t>Santa Luz</t>
  </si>
  <si>
    <t>Alagoinha do Piauí</t>
  </si>
  <si>
    <t>Alegrete do Piauí</t>
  </si>
  <si>
    <t>Aroazes</t>
  </si>
  <si>
    <t>Assunção do Piauí</t>
  </si>
  <si>
    <t>Avelino Lopes</t>
  </si>
  <si>
    <t>Barreiras do Piauí</t>
  </si>
  <si>
    <t>Bocaina</t>
  </si>
  <si>
    <t>Bom Princípio do Piauí</t>
  </si>
  <si>
    <t>Boqueirão do Piauí</t>
  </si>
  <si>
    <t>Caldeirão Grande do Piauí</t>
  </si>
  <si>
    <t>Canavieira</t>
  </si>
  <si>
    <t>Capitão Gervásio Oliveira</t>
  </si>
  <si>
    <t>Caraúbas do Piauí</t>
  </si>
  <si>
    <t>Colônia do Piauí</t>
  </si>
  <si>
    <t>Cristalândia do Piauí</t>
  </si>
  <si>
    <t>Flores do Piauí</t>
  </si>
  <si>
    <t>Guadalupe</t>
  </si>
  <si>
    <t>Guaribas</t>
  </si>
  <si>
    <t>João Costa</t>
  </si>
  <si>
    <t>Jurema</t>
  </si>
  <si>
    <t>Lagoa Alegre</t>
  </si>
  <si>
    <t>Lagoa de São Francisco</t>
  </si>
  <si>
    <t>Massapê do Piauí</t>
  </si>
  <si>
    <t>Olho D´água do Piauí</t>
  </si>
  <si>
    <t>Porto Alegre do Piauí</t>
  </si>
  <si>
    <t>Riacho Frio</t>
  </si>
  <si>
    <t>Santa Filomena</t>
  </si>
  <si>
    <t>São Gonçalo do Piauí</t>
  </si>
  <si>
    <t>São João da Canabrava</t>
  </si>
  <si>
    <t>São Julião</t>
  </si>
  <si>
    <t>Vila Nova do Piauí</t>
  </si>
  <si>
    <t>Acauã</t>
  </si>
  <si>
    <t>Barra D´alcântara</t>
  </si>
  <si>
    <t>Bertolínia</t>
  </si>
  <si>
    <t>Betânia do Piauí</t>
  </si>
  <si>
    <t>Bonfim do Piauí</t>
  </si>
  <si>
    <t>Brasileira</t>
  </si>
  <si>
    <t>Caxingó</t>
  </si>
  <si>
    <t>Colônia do Gurguéia</t>
  </si>
  <si>
    <t>Conceição do Canindé</t>
  </si>
  <si>
    <t>Curral Novo do Piauí</t>
  </si>
  <si>
    <t>Inhuma</t>
  </si>
  <si>
    <t>Ipiranga do Piauí</t>
  </si>
  <si>
    <t>Novo Oriente do Piauí</t>
  </si>
  <si>
    <t>Novo Santo Antônio</t>
  </si>
  <si>
    <t>Patos do Piauí</t>
  </si>
  <si>
    <t>Pedro Laurentino</t>
  </si>
  <si>
    <t>Ribeira do Piauí</t>
  </si>
  <si>
    <t>São Francisco do Piauí</t>
  </si>
  <si>
    <t>São João da Fronteira</t>
  </si>
  <si>
    <t>São João da Serra</t>
  </si>
  <si>
    <t>Agricolândia</t>
  </si>
  <si>
    <t>Aroeiras do Itaim</t>
  </si>
  <si>
    <t>Brejo do Piauí</t>
  </si>
  <si>
    <t>Buriti Dos Montes</t>
  </si>
  <si>
    <t>Cabeceiras do Piauí</t>
  </si>
  <si>
    <t>Cocal Dos Alves</t>
  </si>
  <si>
    <t>Currais</t>
  </si>
  <si>
    <t>Elesbão Veloso</t>
  </si>
  <si>
    <t>Fartura do Piauí</t>
  </si>
  <si>
    <t>Francinópolis</t>
  </si>
  <si>
    <t>Jacobina do Piauí</t>
  </si>
  <si>
    <t>Joaquim Pires</t>
  </si>
  <si>
    <t>José de Freitas</t>
  </si>
  <si>
    <t>Marcos Parente</t>
  </si>
  <si>
    <t>Morro Cabeça no Tempo</t>
  </si>
  <si>
    <t>Nazaré do Piauí</t>
  </si>
  <si>
    <t>Paes Landim</t>
  </si>
  <si>
    <t>Palmeirais</t>
  </si>
  <si>
    <t>Nova Santa Rita</t>
  </si>
  <si>
    <t>Prata do Piauí</t>
  </si>
  <si>
    <t>São Braz do Piauí</t>
  </si>
  <si>
    <t>São Francisco de Assis do Piauí</t>
  </si>
  <si>
    <t>São Lourenço do Piauí</t>
  </si>
  <si>
    <t>São Luis do Piauí</t>
  </si>
  <si>
    <t>Várzea Branca</t>
  </si>
  <si>
    <t>Vera Mendes</t>
  </si>
  <si>
    <t>Jaicós</t>
  </si>
  <si>
    <t>Redenção do Gurguéia</t>
  </si>
  <si>
    <t>Regeneração</t>
  </si>
  <si>
    <t>Santana do Piauí</t>
  </si>
  <si>
    <t>Sebastião Barros</t>
  </si>
  <si>
    <t>Alvorada do Gurguéia</t>
  </si>
  <si>
    <t>Belém do Piauí</t>
  </si>
  <si>
    <t>Demerval Lobão</t>
  </si>
  <si>
    <t>Geminiano</t>
  </si>
  <si>
    <t>Itainópolis</t>
  </si>
  <si>
    <t>Padre Marcos</t>
  </si>
  <si>
    <t>Barras</t>
  </si>
  <si>
    <t>Barro Duro</t>
  </si>
  <si>
    <t>Capitão de Campos</t>
  </si>
  <si>
    <t>Curralinhos</t>
  </si>
  <si>
    <t>São Pedro do Piauí</t>
  </si>
  <si>
    <t>Curimatá</t>
  </si>
  <si>
    <t>São Gonçalo do Gurguéia</t>
  </si>
  <si>
    <t>Beneditinos</t>
  </si>
  <si>
    <t>Cocal</t>
  </si>
  <si>
    <t>Dom Expedito Lopes</t>
  </si>
  <si>
    <t>Campo Maior</t>
  </si>
  <si>
    <t>Coronel José Dias</t>
  </si>
  <si>
    <t>Antônio Almeida</t>
  </si>
  <si>
    <t>Parnaguá</t>
  </si>
  <si>
    <t>Porto</t>
  </si>
  <si>
    <t>São Raimundo Nonato</t>
  </si>
  <si>
    <t>Castelo do Piauí</t>
  </si>
  <si>
    <t>Luís Correia</t>
  </si>
  <si>
    <t>São José do Peixe</t>
  </si>
  <si>
    <t>Canto do Buriti</t>
  </si>
  <si>
    <t>Uruçuí</t>
  </si>
  <si>
    <t>Itaueira</t>
  </si>
  <si>
    <t>Pajeú do Piauí</t>
  </si>
  <si>
    <t>graudeinstrução</t>
  </si>
  <si>
    <t>Admissões</t>
  </si>
  <si>
    <t>Faixa etária</t>
  </si>
  <si>
    <t>Admitidos</t>
  </si>
  <si>
    <t>Desligados</t>
  </si>
  <si>
    <t>Grau de escolaridade</t>
  </si>
  <si>
    <t>Analfabeto</t>
  </si>
  <si>
    <t>Até 17 anos</t>
  </si>
  <si>
    <t>Até 5ª Incompleto</t>
  </si>
  <si>
    <t>18 a 24 anos</t>
  </si>
  <si>
    <t>Fundamental incompleto</t>
  </si>
  <si>
    <t>5ª Completo Fundamental</t>
  </si>
  <si>
    <t>25 a 29 anos</t>
  </si>
  <si>
    <t>Fundamental completo</t>
  </si>
  <si>
    <t>6ª a 9ª Fundamental</t>
  </si>
  <si>
    <t>30 a 39 anos</t>
  </si>
  <si>
    <t>Médio Incompleto</t>
  </si>
  <si>
    <t>Fundamental Completo</t>
  </si>
  <si>
    <t>40 a 49 anos</t>
  </si>
  <si>
    <t>Médio completo</t>
  </si>
  <si>
    <t>50 a 64 anos</t>
  </si>
  <si>
    <t>Superior Incompleto</t>
  </si>
  <si>
    <t>Médio Completo</t>
  </si>
  <si>
    <t>Mais de 65 anos</t>
  </si>
  <si>
    <t>Superior completo</t>
  </si>
  <si>
    <t>Superior Completo</t>
  </si>
  <si>
    <t>Mestrado</t>
  </si>
  <si>
    <t>Doutorado</t>
  </si>
  <si>
    <t>faixaetária</t>
  </si>
  <si>
    <t>raçacor</t>
  </si>
  <si>
    <t>Raça/cor</t>
  </si>
  <si>
    <r>
      <rPr>
        <b/>
        <sz val="11"/>
        <color rgb="FF000000"/>
        <rFont val="Arial"/>
        <family val="2"/>
      </rPr>
      <t>Participação no total do saldo (%)</t>
    </r>
  </si>
  <si>
    <t>Branca</t>
  </si>
  <si>
    <t>Preta</t>
  </si>
  <si>
    <t>Parda</t>
  </si>
  <si>
    <t>Amarela</t>
  </si>
  <si>
    <t>Indígena</t>
  </si>
  <si>
    <t>Não informada</t>
  </si>
  <si>
    <t>Não Identificado</t>
  </si>
  <si>
    <t>index</t>
  </si>
  <si>
    <t>Montante de Salários</t>
  </si>
  <si>
    <t>Salário Médio</t>
  </si>
  <si>
    <t>UF</t>
  </si>
  <si>
    <t>Descrição</t>
  </si>
  <si>
    <t>Região</t>
  </si>
  <si>
    <t>Unnamed: 5</t>
  </si>
  <si>
    <t>1472.08</t>
  </si>
  <si>
    <t>PI</t>
  </si>
  <si>
    <t>Região Nordeste</t>
  </si>
  <si>
    <t>1558.70</t>
  </si>
  <si>
    <t>1318.17</t>
  </si>
  <si>
    <t>1540.00</t>
  </si>
  <si>
    <t>1370.12</t>
  </si>
  <si>
    <t>1372.55</t>
  </si>
  <si>
    <t>8600.84</t>
  </si>
  <si>
    <t>1763.18</t>
  </si>
  <si>
    <t>1797.48</t>
  </si>
  <si>
    <t>1321.17</t>
  </si>
  <si>
    <t>1320.00</t>
  </si>
  <si>
    <t>1736.38</t>
  </si>
  <si>
    <t>1385.41</t>
  </si>
  <si>
    <t>960.00</t>
  </si>
  <si>
    <t>4000.00</t>
  </si>
  <si>
    <t>1707.30</t>
  </si>
  <si>
    <t>1807.96</t>
  </si>
  <si>
    <t>1523.47</t>
  </si>
  <si>
    <t>1740.00</t>
  </si>
  <si>
    <t>1374.91</t>
  </si>
  <si>
    <t>1503.79</t>
  </si>
  <si>
    <t>1581.21</t>
  </si>
  <si>
    <t>1363.41</t>
  </si>
  <si>
    <t>1241.75</t>
  </si>
  <si>
    <t>1941.67</t>
  </si>
  <si>
    <t>1717.77</t>
  </si>
  <si>
    <t>13095.00</t>
  </si>
  <si>
    <t>1110.00</t>
  </si>
  <si>
    <t>1454.69</t>
  </si>
  <si>
    <t>8611.58</t>
  </si>
  <si>
    <t>1500.00</t>
  </si>
  <si>
    <t>1491.91</t>
  </si>
  <si>
    <t>1912.39</t>
  </si>
  <si>
    <t>1511.47</t>
  </si>
  <si>
    <t>1370.56</t>
  </si>
  <si>
    <t>1486.51</t>
  </si>
  <si>
    <t>1652.53</t>
  </si>
  <si>
    <t>1384.20</t>
  </si>
  <si>
    <t>4745.66</t>
  </si>
  <si>
    <t>1571.14</t>
  </si>
  <si>
    <t>1338.51</t>
  </si>
  <si>
    <t>1674.29</t>
  </si>
  <si>
    <t>9265.33</t>
  </si>
  <si>
    <t>1408.55</t>
  </si>
  <si>
    <t>1325.04</t>
  </si>
  <si>
    <t>1396.62</t>
  </si>
  <si>
    <t>1644.42</t>
  </si>
  <si>
    <t>1256.67</t>
  </si>
  <si>
    <t>1561.15</t>
  </si>
  <si>
    <t>1847.65</t>
  </si>
  <si>
    <t>2097.25</t>
  </si>
  <si>
    <t>1440.71</t>
  </si>
  <si>
    <t>1360.45</t>
  </si>
  <si>
    <t>2624.09</t>
  </si>
  <si>
    <t>1429.36</t>
  </si>
  <si>
    <t>1323.40</t>
  </si>
  <si>
    <t>1386.57</t>
  </si>
  <si>
    <t>1660.33</t>
  </si>
  <si>
    <t>1450.76</t>
  </si>
  <si>
    <t>1741.24</t>
  </si>
  <si>
    <t>1374.51</t>
  </si>
  <si>
    <t>1347.27</t>
  </si>
  <si>
    <t>1412.61</t>
  </si>
  <si>
    <t>1528.52</t>
  </si>
  <si>
    <t>2425.92</t>
  </si>
  <si>
    <t>1271.37</t>
  </si>
  <si>
    <t>1525.83</t>
  </si>
  <si>
    <t>1378.80</t>
  </si>
  <si>
    <t>1788.50</t>
  </si>
  <si>
    <t>1298.00</t>
  </si>
  <si>
    <t>1679.72</t>
  </si>
  <si>
    <t>1639.00</t>
  </si>
  <si>
    <t>1579.90</t>
  </si>
  <si>
    <t>1294.92</t>
  </si>
  <si>
    <t>1425.27</t>
  </si>
  <si>
    <t>1591.79</t>
  </si>
  <si>
    <t>1667.54</t>
  </si>
  <si>
    <t>1485.29</t>
  </si>
  <si>
    <t>1365.68</t>
  </si>
  <si>
    <t>1582.45</t>
  </si>
  <si>
    <t>1516.23</t>
  </si>
  <si>
    <t>1365.00</t>
  </si>
  <si>
    <t>2145.00</t>
  </si>
  <si>
    <t>2487.13</t>
  </si>
  <si>
    <t>2640.00</t>
  </si>
  <si>
    <t>2387.02</t>
  </si>
  <si>
    <t>1427.81</t>
  </si>
  <si>
    <t>1477.50</t>
  </si>
  <si>
    <t>3688.07</t>
  </si>
  <si>
    <t>1541.46</t>
  </si>
  <si>
    <t>1541.85</t>
  </si>
  <si>
    <t>1403.02</t>
  </si>
  <si>
    <t>2044.33</t>
  </si>
  <si>
    <t>1498.46</t>
  </si>
  <si>
    <t>4849.26</t>
  </si>
  <si>
    <t>1248.63</t>
  </si>
  <si>
    <t>1719.00</t>
  </si>
  <si>
    <t>2334.35</t>
  </si>
  <si>
    <t>253661.09</t>
  </si>
  <si>
    <t>1592.16</t>
  </si>
  <si>
    <t>1492.94</t>
  </si>
  <si>
    <t>1323.70</t>
  </si>
  <si>
    <t>1841.31</t>
  </si>
  <si>
    <t>1550.22</t>
  </si>
  <si>
    <t>1395.50</t>
  </si>
  <si>
    <t>1314.00</t>
  </si>
  <si>
    <t>1346.71</t>
  </si>
  <si>
    <t>1955.92</t>
  </si>
  <si>
    <t>1325.55</t>
  </si>
  <si>
    <t>1668.72</t>
  </si>
  <si>
    <t>2285.01</t>
  </si>
  <si>
    <t>1255.70</t>
  </si>
  <si>
    <t>2966.25</t>
  </si>
  <si>
    <t>1616.07</t>
  </si>
  <si>
    <t>4938.89</t>
  </si>
  <si>
    <t>1387.91</t>
  </si>
  <si>
    <t>1452.87</t>
  </si>
  <si>
    <t>5567.39</t>
  </si>
  <si>
    <t>1859.84</t>
  </si>
  <si>
    <t>1355.53</t>
  </si>
  <si>
    <t>1437.35</t>
  </si>
  <si>
    <t>1480.15</t>
  </si>
  <si>
    <t>1503.24</t>
  </si>
  <si>
    <t>1556.84</t>
  </si>
  <si>
    <t>1489.52</t>
  </si>
  <si>
    <t>3617.37</t>
  </si>
  <si>
    <t>7722.22</t>
  </si>
  <si>
    <t>1594.62</t>
  </si>
  <si>
    <t>1939.09</t>
  </si>
  <si>
    <t>1429.19</t>
  </si>
  <si>
    <t>1406.16</t>
  </si>
  <si>
    <t>1383.45</t>
  </si>
  <si>
    <t>1329.40</t>
  </si>
  <si>
    <t>1828.93</t>
  </si>
  <si>
    <t>1642.02</t>
  </si>
  <si>
    <t>1326.80</t>
  </si>
  <si>
    <t>663.00</t>
  </si>
  <si>
    <t>1331.00</t>
  </si>
  <si>
    <t>1797.64</t>
  </si>
  <si>
    <t>1428.96</t>
  </si>
  <si>
    <t>1950.00</t>
  </si>
  <si>
    <t>1830.83</t>
  </si>
  <si>
    <t>1615.09</t>
  </si>
  <si>
    <t>1496.54</t>
  </si>
  <si>
    <t>2396.90</t>
  </si>
  <si>
    <t>1333.88</t>
  </si>
  <si>
    <t>1787.61</t>
  </si>
  <si>
    <t>1980.00</t>
  </si>
  <si>
    <t>1490.39</t>
  </si>
  <si>
    <t>1849.43</t>
  </si>
  <si>
    <t>2267.80</t>
  </si>
  <si>
    <t>1370.58</t>
  </si>
  <si>
    <t>3965.97</t>
  </si>
  <si>
    <t>1436.99</t>
  </si>
  <si>
    <t>1731.73</t>
  </si>
  <si>
    <t>3465.87</t>
  </si>
  <si>
    <t>1968.84</t>
  </si>
  <si>
    <t>1351.66</t>
  </si>
  <si>
    <t>sexo</t>
  </si>
  <si>
    <t>Sexo</t>
  </si>
  <si>
    <t>Homem</t>
  </si>
  <si>
    <t>Mulher</t>
  </si>
  <si>
    <t>PI/NE/BR</t>
  </si>
  <si>
    <t>Out.</t>
  </si>
  <si>
    <t>Nov.</t>
  </si>
  <si>
    <t>Dez.</t>
  </si>
  <si>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</si>
  <si>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</si>
  <si>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</si>
  <si>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</si>
  <si>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</si>
  <si>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</si>
  <si>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</si>
  <si>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</si>
  <si>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</si>
  <si>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Acumulado últimos 12 meses</t>
  </si>
  <si>
    <t>Piauí</t>
  </si>
  <si>
    <t>Nordeste</t>
  </si>
  <si>
    <t>Brasil</t>
  </si>
  <si>
    <t>Setores</t>
  </si>
  <si>
    <t>Estoque</t>
  </si>
  <si>
    <t>Variação</t>
  </si>
  <si>
    <t>Construção</t>
  </si>
  <si>
    <t>Grupamento</t>
  </si>
  <si>
    <t>Variação relativa em comparação ao mês anterior (%)</t>
  </si>
  <si>
    <t>Informação, comunicação e atividades financeiras, imobiliárias, profissionais e administrativas</t>
  </si>
  <si>
    <t>Comércio, reparação de veículos automotores e motocicletas</t>
  </si>
  <si>
    <t>Indústria geral</t>
  </si>
  <si>
    <t>Administração pública, defesa, seguridade social, educação, saúde humana e serviços sociais</t>
  </si>
  <si>
    <t>Alojamento e alimentação</t>
  </si>
  <si>
    <t>Serviços de transporte, armazenagem e correio</t>
  </si>
  <si>
    <t>Outros serviços</t>
  </si>
  <si>
    <t>Agricultura, pecuária, produção florestal, pesca e aquicultura</t>
  </si>
  <si>
    <t>Serviços domésticos</t>
  </si>
  <si>
    <t>-</t>
  </si>
  <si>
    <t>Total</t>
  </si>
  <si>
    <r>
      <rPr>
        <b/>
        <sz val="11"/>
        <color rgb="FF000000"/>
        <rFont val="Arial"/>
        <family val="2"/>
      </rPr>
      <t>Estoque</t>
    </r>
  </si>
  <si>
    <r>
      <rPr>
        <b/>
        <sz val="11"/>
        <color rgb="FF000000"/>
        <rFont val="Arial"/>
        <family val="2"/>
      </rPr>
      <t>Admissões</t>
    </r>
  </si>
  <si>
    <r>
      <rPr>
        <b/>
        <sz val="11"/>
        <color rgb="FF000000"/>
        <rFont val="Arial"/>
        <family val="2"/>
      </rPr>
      <t>Desligamentos</t>
    </r>
  </si>
  <si>
    <r>
      <rPr>
        <b/>
        <sz val="11"/>
        <color rgb="FF000000"/>
        <rFont val="Arial"/>
        <family val="2"/>
      </rPr>
      <t>Saldo</t>
    </r>
  </si>
  <si>
    <r>
      <rPr>
        <b/>
        <sz val="11"/>
        <color rgb="FF000000"/>
        <rFont val="Arial"/>
        <family val="2"/>
      </rPr>
      <t>Variação relativa (%) em relação ao mês anterior*</t>
    </r>
  </si>
  <si>
    <t>Brasil, Região e UF</t>
  </si>
  <si>
    <t>Saldos</t>
  </si>
  <si>
    <t>Variação Relativa (%)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</si>
  <si>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</si>
  <si>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</si>
  <si>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</si>
  <si>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</si>
  <si>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</si>
  <si>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</si>
  <si>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</si>
  <si>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</si>
  <si>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</si>
  <si>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</si>
  <si>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</si>
  <si>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</si>
  <si>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</si>
  <si>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</si>
  <si>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</si>
  <si>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</si>
  <si>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</si>
  <si>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</si>
  <si>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</si>
  <si>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</si>
  <si>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</si>
  <si>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</si>
  <si>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</si>
  <si>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</si>
  <si>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</si>
  <si>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</si>
  <si>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</si>
  <si>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</si>
  <si>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</si>
  <si>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</si>
  <si>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Não identificado</t>
  </si>
  <si>
    <t>Unidade da Federação</t>
  </si>
  <si>
    <t>Posição*</t>
  </si>
  <si>
    <t>Município</t>
  </si>
  <si>
    <r>
      <rPr>
        <b/>
        <sz val="11"/>
        <color rgb="FF000000"/>
        <rFont val="Arial"/>
        <family val="2"/>
      </rPr>
      <t>Variação relativa*(%)</t>
    </r>
  </si>
  <si>
    <r>
      <rPr>
        <b/>
        <sz val="11"/>
        <color rgb="FF000000"/>
        <rFont val="Arial"/>
        <family val="2"/>
      </rPr>
      <t>Atividade de destaque (nº de contratações)</t>
    </r>
  </si>
  <si>
    <t>Periodo</t>
  </si>
  <si>
    <t>Saldo_Piauí</t>
  </si>
  <si>
    <t>12 meses</t>
  </si>
  <si>
    <t xml:space="preserve">Estoque_Piaui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</si>
</sst>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16]mmm\-yy;@"/>
    <numFmt numFmtId="165" formatCode="0_ "/>
    <numFmt numFmtId="166" formatCode="0.00_ "/>
    <numFmt numFmtId="167" formatCode="0.00_);[Red]\(0.00\)"/>
    <numFmt numFmtId="168" formatCode="yyyy\-mm\-dd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000000"/>
      <name val="Arial"/>
      <family val="2"/>
    </font>
    <font>
      <b/>
      <sz val="11"/>
      <color rgb="FF585858"/>
      <name val="Century Gothic"/>
      <family val="2"/>
    </font>
    <font>
      <sz val="11"/>
      <color rgb="FF585858"/>
      <name val="Times New Roman"/>
      <family val="1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1"/>
      <color theme="1"/>
      <name val="Arial"/>
      <family val="2"/>
    </font>
    <font>
      <b/>
      <sz val="10"/>
      <color theme="1"/>
      <name val="Century Gothic"/>
      <family val="2"/>
    </font>
    <font>
      <b/>
      <sz val="11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9E6DE"/>
        <bgColor indexed="64"/>
      </patternFill>
    </fill>
    <fill>
      <patternFill patternType="solid">
        <fgColor rgb="FFEBCBA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9" fillId="0" borderId="0" applyFont="0" applyFill="0" applyBorder="0" applyAlignment="0" applyProtection="0">
      <alignment vertical="center"/>
    </xf>
    <xf numFmtId="0" fontId="20" fillId="0" borderId="0"/>
  </cellStyleXfs>
  <cellXfs count="82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 indent="1"/>
    </xf>
    <xf numFmtId="165" fontId="4" fillId="5" borderId="0" xfId="0" applyNumberFormat="1" applyFont="1" applyFill="1" applyAlignment="1">
      <alignment horizontal="center" vertical="center" wrapText="1"/>
    </xf>
    <xf numFmtId="166" fontId="3" fillId="5" borderId="0" xfId="0" applyNumberFormat="1" applyFont="1" applyFill="1" applyAlignment="1">
      <alignment horizontal="center" vertical="center" wrapText="1"/>
    </xf>
    <xf numFmtId="166" fontId="5" fillId="5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0" fillId="0" borderId="0" xfId="0" applyAlignment="1">
      <alignment wrapText="1"/>
    </xf>
    <xf numFmtId="3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 indent="1"/>
    </xf>
    <xf numFmtId="3" fontId="4" fillId="3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 indent="1"/>
    </xf>
    <xf numFmtId="3" fontId="9" fillId="5" borderId="0" xfId="0" applyNumberFormat="1" applyFont="1" applyFill="1" applyAlignment="1">
      <alignment horizontal="center" vertical="center" wrapText="1"/>
    </xf>
    <xf numFmtId="167" fontId="9" fillId="5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 indent="2"/>
    </xf>
    <xf numFmtId="0" fontId="10" fillId="4" borderId="0" xfId="0" applyFont="1" applyFill="1" applyAlignment="1">
      <alignment horizontal="left" vertical="center" wrapText="1" indent="3"/>
    </xf>
    <xf numFmtId="3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7" fontId="10" fillId="5" borderId="0" xfId="0" applyNumberFormat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 indent="3"/>
    </xf>
    <xf numFmtId="3" fontId="9" fillId="4" borderId="0" xfId="0" applyNumberFormat="1" applyFont="1" applyFill="1" applyAlignment="1">
      <alignment horizontal="center" vertical="center" wrapText="1"/>
    </xf>
    <xf numFmtId="167" fontId="9" fillId="4" borderId="0" xfId="0" applyNumberFormat="1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 indent="2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3" fontId="9" fillId="5" borderId="0" xfId="0" applyNumberFormat="1" applyFont="1" applyFill="1" applyAlignment="1">
      <alignment horizontal="center" wrapText="1"/>
    </xf>
    <xf numFmtId="3" fontId="10" fillId="5" borderId="0" xfId="0" applyNumberFormat="1" applyFont="1" applyFill="1" applyAlignment="1">
      <alignment horizontal="center" wrapText="1"/>
    </xf>
    <xf numFmtId="0" fontId="10" fillId="5" borderId="0" xfId="1" applyNumberFormat="1" applyFont="1" applyFill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 indent="2"/>
    </xf>
    <xf numFmtId="4" fontId="10" fillId="5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 indent="1"/>
    </xf>
    <xf numFmtId="3" fontId="12" fillId="5" borderId="0" xfId="0" applyNumberFormat="1" applyFont="1" applyFill="1" applyAlignment="1">
      <alignment horizontal="center" vertical="center" wrapText="1"/>
    </xf>
    <xf numFmtId="4" fontId="12" fillId="5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166" fontId="14" fillId="3" borderId="0" xfId="0" applyNumberFormat="1" applyFont="1" applyFill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6" fontId="15" fillId="3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/>
    </xf>
    <xf numFmtId="168" fontId="0" fillId="0" borderId="0" xfId="0" applyNumberFormat="1"/>
    <xf numFmtId="0" fontId="16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5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3" fontId="3" fillId="6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3" fontId="0" fillId="7" borderId="0" xfId="0" applyNumberForma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168" fontId="1" fillId="0" borderId="5" xfId="0" applyNumberFormat="1" applyFont="1" applyBorder="1" applyAlignment="1">
      <alignment horizontal="center" vertical="top" wrapText="1"/>
    </xf>
    <xf numFmtId="0" fontId="9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 applyAlignment="1">
      <alignment horizontal="center" vertical="center" wrapText="1"/>
    </xf>
  </cellXfs>
  <cellStyles count="3">
    <cellStyle name="Normal" xfId="0" builtinId="0"/>
    <cellStyle name="Normal 5" xfId="2" xr:uid="{00000000-0005-0000-0000-000031000000}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696b9d4e2a0e642/Documentos/R/Projeto%20CAGED/Python/Tabelas/setor_por_muni.xlsx" TargetMode="External"/><Relationship Id="rId1" Type="http://schemas.openxmlformats.org/officeDocument/2006/relationships/externalLinkPath" Target="setor_por_mu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município_Descrição</v>
          </cell>
          <cell r="H1" t="str">
            <v>subclasse_Descrição</v>
          </cell>
        </row>
        <row r="2">
          <cell r="G2" t="str">
            <v>Acauã</v>
          </cell>
          <cell r="H2" t="str">
            <v>Construção de Rodovias e Ferrovias</v>
          </cell>
        </row>
        <row r="3">
          <cell r="G3" t="str">
            <v>Agricolândia</v>
          </cell>
          <cell r="H3" t="str">
            <v>Comércio Atacadista de Gás LiqüEfeito de Petróleo (Glp)</v>
          </cell>
        </row>
        <row r="4">
          <cell r="G4" t="str">
            <v>Água Branca</v>
          </cell>
          <cell r="H4" t="str">
            <v>Obras de Acabamento em Gesso e Estuque</v>
          </cell>
        </row>
        <row r="5">
          <cell r="G5" t="str">
            <v>Alagoinha do Piauí</v>
          </cell>
          <cell r="H5" t="str">
            <v>Serviços de Funerárias</v>
          </cell>
        </row>
        <row r="6">
          <cell r="G6" t="str">
            <v>Alegrete do Piauí</v>
          </cell>
          <cell r="H6" t="str">
            <v>Comércio Varejista de Produtos Farmacêuticos, sem Manipulação de Fórmulas</v>
          </cell>
        </row>
        <row r="7">
          <cell r="G7" t="str">
            <v>Alto Longá</v>
          </cell>
          <cell r="H7" t="str">
            <v>Comércio Varejista de Produtos Farmacêuticos, sem Manipulação de Fórmulas</v>
          </cell>
        </row>
        <row r="8">
          <cell r="G8" t="str">
            <v>Altos</v>
          </cell>
          <cell r="H8" t="str">
            <v>Construção de Edifícios</v>
          </cell>
        </row>
        <row r="9">
          <cell r="G9" t="str">
            <v>Alvorada do Gurguéia</v>
          </cell>
          <cell r="H9" t="str">
            <v>Cultivo de Soja</v>
          </cell>
        </row>
        <row r="10">
          <cell r="G10" t="str">
            <v>Amarante</v>
          </cell>
          <cell r="H10" t="str">
            <v>Aplicação de Revestimentos e de Resinas em Interiores e Exteriores</v>
          </cell>
        </row>
        <row r="11">
          <cell r="G11" t="str">
            <v>Angical do Piauí</v>
          </cell>
          <cell r="H11" t="str">
            <v>Comércio a Varejo de Peças e Acessórios Novos para Motocicletas e Motonetas</v>
          </cell>
        </row>
        <row r="12">
          <cell r="G12" t="str">
            <v>Anísio de Abreu</v>
          </cell>
          <cell r="H12" t="str">
            <v>Comércio Varejista de Mercadorias em Geral, com Predominância de Produtos Alimentícios - Minimercados, Mercearias e Armazéns</v>
          </cell>
        </row>
        <row r="13">
          <cell r="G13" t="str">
            <v>Antônio Almeida</v>
          </cell>
          <cell r="H13" t="str">
            <v>Cultivo de Eucalipto</v>
          </cell>
        </row>
        <row r="14">
          <cell r="G14" t="str">
            <v>Aroazes</v>
          </cell>
          <cell r="H14" t="str">
            <v>Criação de Bovinos para Leite</v>
          </cell>
        </row>
        <row r="15">
          <cell r="G15" t="str">
            <v>Aroeiras do Itaim</v>
          </cell>
          <cell r="H15" t="str">
            <v>Coleta de Produtos Não-Madeireiros não Especificados Anteriormente em Florestas Nativas</v>
          </cell>
        </row>
        <row r="16">
          <cell r="G16" t="str">
            <v>Arraial</v>
          </cell>
          <cell r="H16" t="str">
            <v>Comércio Varejista de Combustíveis para Veículos Automotores</v>
          </cell>
        </row>
        <row r="17">
          <cell r="G17" t="str">
            <v>Assunção do Piauí</v>
          </cell>
          <cell r="H17" t="str">
            <v>Construção de Edifícios</v>
          </cell>
        </row>
        <row r="18">
          <cell r="G18" t="str">
            <v>Avelino Lopes</v>
          </cell>
          <cell r="H18" t="str">
            <v>Construção de Edifícios</v>
          </cell>
        </row>
        <row r="19">
          <cell r="G19" t="str">
            <v>Baixa Grande do Ribeiro</v>
          </cell>
          <cell r="H19" t="str">
            <v>Cultivo de Soja</v>
          </cell>
        </row>
        <row r="20">
          <cell r="G20" t="str">
            <v>Barra D´alcântara</v>
          </cell>
          <cell r="H20" t="str">
            <v>Comércio Varejista de Mercadorias em Geral, com Predominância de Produtos Alimentícios - Minimercados, Mercearias e Armazéns</v>
          </cell>
        </row>
        <row r="21">
          <cell r="G21" t="str">
            <v>Barras</v>
          </cell>
          <cell r="H21" t="str">
            <v>Comércio Varejista de Produtos Farmacêuticos, sem Manipulação de Fórmulas</v>
          </cell>
        </row>
        <row r="22">
          <cell r="G22" t="str">
            <v>Barreiras do Piauí</v>
          </cell>
          <cell r="H22" t="str">
            <v>Cultivo de Milho</v>
          </cell>
        </row>
        <row r="23">
          <cell r="G23" t="str">
            <v>Barro Duro</v>
          </cell>
          <cell r="H23" t="str">
            <v>Obras de Acabamento em Gesso e Estuque</v>
          </cell>
        </row>
        <row r="24">
          <cell r="G24" t="str">
            <v>Batalha</v>
          </cell>
          <cell r="H24" t="str">
            <v>Coleta de Produtos Não-Madeireiros não Especificados Anteriormente em Florestas Nativas</v>
          </cell>
        </row>
        <row r="25">
          <cell r="G25" t="str">
            <v>Bela Vista do Piauí</v>
          </cell>
          <cell r="H25" t="str">
            <v>Obras de Urbanização - Ruas, Praças e Calçadas</v>
          </cell>
        </row>
        <row r="26">
          <cell r="G26" t="str">
            <v>Belém do Piauí</v>
          </cell>
          <cell r="H26" t="str">
            <v>Construção de Edifícios</v>
          </cell>
        </row>
        <row r="27">
          <cell r="G27" t="str">
            <v>Beneditinos</v>
          </cell>
          <cell r="H27" t="str">
            <v>Comércio Varejista de Mercadorias em Geral, com Predominância de Produtos Alimentícios - Supermercados</v>
          </cell>
        </row>
        <row r="28">
          <cell r="G28" t="str">
            <v>Bertolínia</v>
          </cell>
          <cell r="H28" t="str">
            <v>Construção de Edifícios</v>
          </cell>
        </row>
        <row r="29">
          <cell r="G29" t="str">
            <v>Betânia do Piauí</v>
          </cell>
          <cell r="H29" t="str">
            <v>Restaurantes e Similares</v>
          </cell>
        </row>
        <row r="30">
          <cell r="G30" t="str">
            <v>Boa Hora</v>
          </cell>
          <cell r="H30" t="str">
            <v>Cultivo de Soja</v>
          </cell>
        </row>
        <row r="31">
          <cell r="G31" t="str">
            <v>Bocaina</v>
          </cell>
          <cell r="H31" t="str">
            <v>Coleta de Resíduos Não-Perigosos</v>
          </cell>
        </row>
        <row r="32">
          <cell r="G32" t="str">
            <v>Bom Jesus</v>
          </cell>
          <cell r="H32" t="str">
            <v>Concessionárias de Rodovias, Pontes, Túneis e Serviços Relacionados</v>
          </cell>
        </row>
        <row r="33">
          <cell r="G33" t="str">
            <v>Bom Princípio do Piauí</v>
          </cell>
          <cell r="H33" t="str">
            <v>Transmissão de Energia Elétrica</v>
          </cell>
        </row>
        <row r="34">
          <cell r="G34" t="str">
            <v>Bonfim do Piauí</v>
          </cell>
          <cell r="H34" t="str">
            <v>Comércio Varejista de Combustíveis para Veículos Automotores</v>
          </cell>
        </row>
        <row r="35">
          <cell r="G35" t="str">
            <v>Boqueirão do Piauí</v>
          </cell>
          <cell r="H35" t="str">
            <v>Serviços de Manutenção e Reparação Mecânica de Veículos Automotores</v>
          </cell>
        </row>
        <row r="36">
          <cell r="G36" t="str">
            <v>Brasileira</v>
          </cell>
          <cell r="H36" t="str">
            <v>Comércio Varejista de Mercadorias em Geral, com Predominância de Produtos Alimentícios - Minimercados, Mercearias e Armazéns</v>
          </cell>
        </row>
        <row r="37">
          <cell r="G37" t="str">
            <v>Brejo do Piauí</v>
          </cell>
          <cell r="H37" t="str">
            <v>Fabricação de águas Envasadas</v>
          </cell>
        </row>
        <row r="38">
          <cell r="G38" t="str">
            <v>Buriti Dos Lopes</v>
          </cell>
          <cell r="H38" t="str">
            <v>Construção de Edifícios</v>
          </cell>
        </row>
        <row r="39">
          <cell r="G39" t="str">
            <v>Buriti Dos Montes</v>
          </cell>
          <cell r="H39" t="str">
            <v>Construção de Edifícios</v>
          </cell>
        </row>
        <row r="40">
          <cell r="G40" t="str">
            <v>Cabeceiras do Piauí</v>
          </cell>
          <cell r="H40" t="str">
            <v>Serviços de Engenharia</v>
          </cell>
        </row>
        <row r="41">
          <cell r="G41" t="str">
            <v>Cajazeiras do Piauí</v>
          </cell>
          <cell r="H41" t="str">
            <v>Criação de Bovinos para Corte</v>
          </cell>
        </row>
        <row r="42">
          <cell r="G42" t="str">
            <v>Cajueiro da Praia</v>
          </cell>
          <cell r="H42" t="str">
            <v>Construção de Edifícios</v>
          </cell>
        </row>
        <row r="43">
          <cell r="G43" t="str">
            <v>Campo Alegre do Fidalgo</v>
          </cell>
          <cell r="H43" t="str">
            <v>Montagem e Instalação de Sistemas e Equipamentos de Iluminação e Sinalização em Vias Públicas, Portos e Aeroportos</v>
          </cell>
        </row>
        <row r="44">
          <cell r="G44" t="str">
            <v>Campo Largo do Piauí</v>
          </cell>
          <cell r="H44" t="str">
            <v>Construção de Edifícios</v>
          </cell>
        </row>
        <row r="45">
          <cell r="G45" t="str">
            <v>Campo Maior</v>
          </cell>
          <cell r="H45" t="str">
            <v>Construção de Edifícios</v>
          </cell>
        </row>
        <row r="46">
          <cell r="G46" t="str">
            <v>Canavieira</v>
          </cell>
          <cell r="H46" t="str">
            <v>Serviços de Comunicação Multimídia - Scm</v>
          </cell>
        </row>
        <row r="47">
          <cell r="G47" t="str">
            <v>Canto do Buriti</v>
          </cell>
          <cell r="H47" t="str">
            <v>Comércio Atacadista de Materiais de Construção em Geral</v>
          </cell>
        </row>
        <row r="48">
          <cell r="G48" t="str">
            <v>Capitão de Campos</v>
          </cell>
          <cell r="H48" t="str">
            <v>Comércio Varejista de Combustíveis para Veículos Automotores</v>
          </cell>
        </row>
        <row r="49">
          <cell r="G49" t="str">
            <v>Capitão Gervásio Oliveira</v>
          </cell>
          <cell r="H49" t="str">
            <v>Extração de Minério de Níquel</v>
          </cell>
        </row>
        <row r="50">
          <cell r="G50" t="str">
            <v>Caracol</v>
          </cell>
          <cell r="H50" t="str">
            <v>Obras de Urbanização - Ruas, Praças e Calçadas</v>
          </cell>
        </row>
        <row r="51">
          <cell r="G51" t="str">
            <v>Caraúbas do Piauí</v>
          </cell>
          <cell r="H51" t="str">
            <v>Coleta de Produtos Não-Madeireiros não Especificados Anteriormente em Florestas Nativas</v>
          </cell>
        </row>
        <row r="52">
          <cell r="G52" t="str">
            <v>Caridade do Piauí</v>
          </cell>
          <cell r="H52" t="str">
            <v>Obras de Urbanização - Ruas, Praças e Calçadas</v>
          </cell>
        </row>
        <row r="53">
          <cell r="G53" t="str">
            <v>Castelo do Piauí</v>
          </cell>
          <cell r="H53" t="str">
            <v>Coleta de Produtos Não-Madeireiros não Especificados Anteriormente em Florestas Nativas</v>
          </cell>
        </row>
        <row r="54">
          <cell r="G54" t="str">
            <v>Cocal</v>
          </cell>
          <cell r="H54" t="str">
            <v>Fabricação de Conservas de Frutas</v>
          </cell>
        </row>
        <row r="55">
          <cell r="G55" t="str">
            <v>Cocal de Telha</v>
          </cell>
          <cell r="H55" t="str">
            <v>Comércio Atacadista de Mercadorias em Geral, com Predominância de Produtos Alimentícios</v>
          </cell>
        </row>
        <row r="56">
          <cell r="G56" t="str">
            <v>Cocal Dos Alves</v>
          </cell>
          <cell r="H56" t="str">
            <v>Comércio Varejista Especializado de Eletrodomésticos e Equipamentos de áudio e Vídeo</v>
          </cell>
        </row>
        <row r="57">
          <cell r="G57" t="str">
            <v>Coivaras</v>
          </cell>
          <cell r="H57" t="str">
            <v>Comércio Varejista de Mercadorias em Geral, com Predominância de Produtos Alimentícios - Minimercados, Mercearias e Armazéns</v>
          </cell>
        </row>
        <row r="58">
          <cell r="G58" t="str">
            <v>Colônia do Gurguéia</v>
          </cell>
          <cell r="H58" t="str">
            <v>Lojas de Departamentos ou Magazines, Exceto Lojas Francas (Duty Free)</v>
          </cell>
        </row>
        <row r="59">
          <cell r="G59" t="str">
            <v>Colônia do Piauí</v>
          </cell>
          <cell r="H59" t="str">
            <v>Comércio Varejista de Mercadorias em Geral, com Predominância de Produtos Alimentícios - Minimercados, Mercearias e Armazéns</v>
          </cell>
        </row>
        <row r="60">
          <cell r="G60" t="str">
            <v>Conceição do Canindé</v>
          </cell>
          <cell r="H60" t="str">
            <v>Comércio Varejista de Combustíveis para Veículos Automotores</v>
          </cell>
        </row>
        <row r="61">
          <cell r="G61" t="str">
            <v>Coronel José Dias</v>
          </cell>
          <cell r="H61" t="str">
            <v>Confecção de Peças do Vestuário, Exceto Roupas íntimas e as Confeccionadas Sob Medida</v>
          </cell>
        </row>
        <row r="62">
          <cell r="G62" t="str">
            <v>Corrente</v>
          </cell>
          <cell r="H62" t="str">
            <v>Cultivo de Soja</v>
          </cell>
        </row>
        <row r="63">
          <cell r="G63" t="str">
            <v>Cristalândia do Piauí</v>
          </cell>
          <cell r="H63" t="str">
            <v>Comércio Varejista de Gás LiqüEfeito de Petróleo (Glp)</v>
          </cell>
        </row>
        <row r="64">
          <cell r="G64" t="str">
            <v>Cristino Castro</v>
          </cell>
          <cell r="H64" t="str">
            <v>Extração de Areia, Cascalho ou Pedregulho e Beneficiamento Associado</v>
          </cell>
        </row>
        <row r="65">
          <cell r="G65" t="str">
            <v>Curimatá</v>
          </cell>
          <cell r="H65" t="str">
            <v>Comércio Varejista de Gás LiqüEfeito de Petróleo (Glp)</v>
          </cell>
        </row>
        <row r="66">
          <cell r="G66" t="str">
            <v>Currais</v>
          </cell>
          <cell r="H66" t="str">
            <v>Cultivo de Soja</v>
          </cell>
        </row>
        <row r="67">
          <cell r="G67" t="str">
            <v>Curralinhos</v>
          </cell>
          <cell r="H67" t="str">
            <v>Construção de Edifícios</v>
          </cell>
        </row>
        <row r="68">
          <cell r="G68" t="str">
            <v>Curral Novo do Piauí</v>
          </cell>
          <cell r="H68" t="str">
            <v>Promoção de Vendas</v>
          </cell>
        </row>
        <row r="69">
          <cell r="G69" t="str">
            <v>Demerval Lobão</v>
          </cell>
          <cell r="H69" t="str">
            <v>Fabricação de Produtos de Panificação Industrial</v>
          </cell>
        </row>
        <row r="70">
          <cell r="G70" t="str">
            <v>Dirceu Arcoverde</v>
          </cell>
          <cell r="H70" t="str">
            <v>Comércio Varejista de Mercadorias em Geral, com Predominância de Produtos Alimentícios - Minimercados, Mercearias e Armazéns</v>
          </cell>
        </row>
        <row r="71">
          <cell r="G71" t="str">
            <v>Dom Expedito Lopes</v>
          </cell>
          <cell r="H71" t="str">
            <v>Fabricação de águas Envasadas</v>
          </cell>
        </row>
        <row r="72">
          <cell r="G72" t="str">
            <v>Dom Inocêncio</v>
          </cell>
          <cell r="H72" t="str">
            <v>Construção de Edifícios</v>
          </cell>
        </row>
        <row r="73">
          <cell r="G73" t="str">
            <v>Elesbão Veloso</v>
          </cell>
          <cell r="H73" t="str">
            <v>Obras de Acabamento em Gesso e Estuque</v>
          </cell>
        </row>
        <row r="74">
          <cell r="G74" t="str">
            <v>Eliseu Martins</v>
          </cell>
          <cell r="H74" t="str">
            <v>Serviços de Comunicação Multimídia - Scm</v>
          </cell>
        </row>
        <row r="75">
          <cell r="G75" t="str">
            <v>Esperantina</v>
          </cell>
          <cell r="H75" t="str">
            <v>Serviços de Assistência Social sem Alojamento</v>
          </cell>
        </row>
        <row r="76">
          <cell r="G76" t="str">
            <v>Fartura do Piauí</v>
          </cell>
          <cell r="H76" t="str">
            <v>Construção de Edifícios</v>
          </cell>
        </row>
        <row r="77">
          <cell r="G77" t="str">
            <v>Floriano</v>
          </cell>
          <cell r="H77" t="str">
            <v>Serviços de Comunicação Multimídia - Scm</v>
          </cell>
        </row>
        <row r="78">
          <cell r="G78" t="str">
            <v>Francinópolis</v>
          </cell>
          <cell r="H78" t="str">
            <v>Construção de Instalações Esportivas e Recreativas</v>
          </cell>
        </row>
        <row r="79">
          <cell r="G79" t="str">
            <v>Francisco Ayres</v>
          </cell>
          <cell r="H79" t="str">
            <v>Cultivo de Eucalipto</v>
          </cell>
        </row>
        <row r="80">
          <cell r="G80" t="str">
            <v>Fronteiras</v>
          </cell>
          <cell r="H80" t="str">
            <v>Fabricação de Cimento</v>
          </cell>
        </row>
        <row r="81">
          <cell r="G81" t="str">
            <v>Geminiano</v>
          </cell>
          <cell r="H81" t="str">
            <v>Comércio Varejista de Combustíveis para Veículos Automotores</v>
          </cell>
        </row>
        <row r="82">
          <cell r="G82" t="str">
            <v>Gilbués</v>
          </cell>
          <cell r="H82" t="str">
            <v>Cultivo de Soja</v>
          </cell>
        </row>
        <row r="83">
          <cell r="G83" t="str">
            <v>Guadalupe</v>
          </cell>
          <cell r="H83" t="str">
            <v>Cultivo de Soja</v>
          </cell>
        </row>
        <row r="84">
          <cell r="G84" t="str">
            <v>Hugo Napoleão</v>
          </cell>
          <cell r="H84" t="str">
            <v>Comércio Varejista de Produtos Farmacêuticos, sem Manipulação de Fórmulas</v>
          </cell>
        </row>
        <row r="85">
          <cell r="G85" t="str">
            <v>Ilha Grande</v>
          </cell>
          <cell r="H85" t="str">
            <v>Serviços Combinados de Escritório e Apoio Administrativo</v>
          </cell>
        </row>
        <row r="86">
          <cell r="G86" t="str">
            <v>Inhuma</v>
          </cell>
          <cell r="H86" t="str">
            <v>Serviços de Comunicação Multimídia - Scm</v>
          </cell>
        </row>
        <row r="87">
          <cell r="G87" t="str">
            <v>Ipiranga do Piauí</v>
          </cell>
          <cell r="H87" t="str">
            <v>Obras de Urbanização - Ruas, Praças e Calçadas</v>
          </cell>
        </row>
        <row r="88">
          <cell r="G88" t="str">
            <v>Isaías Coelho</v>
          </cell>
          <cell r="H88" t="str">
            <v>Comércio Varejista de Combustíveis para Veículos Automotores</v>
          </cell>
        </row>
        <row r="89">
          <cell r="G89" t="str">
            <v>Itainópolis</v>
          </cell>
          <cell r="H89" t="str">
            <v>Construção de Edifícios</v>
          </cell>
        </row>
        <row r="90">
          <cell r="G90" t="str">
            <v>Itaueira</v>
          </cell>
          <cell r="H90" t="str">
            <v>Construção de Rodovias e Ferrovias</v>
          </cell>
        </row>
        <row r="91">
          <cell r="G91" t="str">
            <v>Jacobina do Piauí</v>
          </cell>
          <cell r="H91" t="str">
            <v>Construção de Edifícios</v>
          </cell>
        </row>
        <row r="92">
          <cell r="G92" t="str">
            <v>Jaicós</v>
          </cell>
          <cell r="H92" t="str">
            <v>Comércio a Varejo de Peças e Acessórios Novos para Motocicletas e Motonetas</v>
          </cell>
        </row>
        <row r="93">
          <cell r="G93" t="str">
            <v>Jerumenha</v>
          </cell>
          <cell r="H93" t="str">
            <v>Construção de Rodovias e Ferrovias</v>
          </cell>
        </row>
        <row r="94">
          <cell r="G94" t="str">
            <v>João Costa</v>
          </cell>
          <cell r="H94" t="str">
            <v>Comércio Varejista de Combustíveis para Veículos Automotores</v>
          </cell>
        </row>
        <row r="95">
          <cell r="G95" t="str">
            <v>Joaquim Pires</v>
          </cell>
          <cell r="H95" t="str">
            <v>Fabricação de Produtos Cerâmicos Refratários</v>
          </cell>
        </row>
        <row r="96">
          <cell r="G96" t="str">
            <v>José de Freitas</v>
          </cell>
          <cell r="H96" t="str">
            <v>Comércio Varejista de Móveis</v>
          </cell>
        </row>
        <row r="97">
          <cell r="G97" t="str">
            <v>Juazeiro do Piauí</v>
          </cell>
          <cell r="H97" t="str">
            <v>Extração de Ardósia e Beneficiamento Associado</v>
          </cell>
        </row>
        <row r="98">
          <cell r="G98" t="str">
            <v>Júlio Borges</v>
          </cell>
          <cell r="H98" t="str">
            <v>Comércio Varejista Especializado de Eletrodomésticos e Equipamentos de áudio e Vídeo</v>
          </cell>
        </row>
        <row r="99">
          <cell r="G99" t="str">
            <v>Jurema</v>
          </cell>
          <cell r="H99" t="str">
            <v>Comércio Varejista de Produtos Farmacêuticos, sem Manipulação de Fórmulas</v>
          </cell>
        </row>
        <row r="100">
          <cell r="G100" t="str">
            <v>Lagoa Alegre</v>
          </cell>
          <cell r="H100" t="str">
            <v>Cultivo de Soja</v>
          </cell>
        </row>
        <row r="101">
          <cell r="G101" t="str">
            <v>Lagoa do Barro do Piauí</v>
          </cell>
          <cell r="H101" t="str">
            <v>Fabricação de Estruturas Pré-Moldadas de Concreto Armado, em Série e Sob Encomenda</v>
          </cell>
        </row>
        <row r="102">
          <cell r="G102" t="str">
            <v>Lagoa do Piauí</v>
          </cell>
          <cell r="H102" t="str">
            <v>Restaurantes e Similares</v>
          </cell>
        </row>
        <row r="103">
          <cell r="G103" t="str">
            <v>Landri Sales</v>
          </cell>
          <cell r="H103" t="str">
            <v>Construção de Edifícios</v>
          </cell>
        </row>
        <row r="104">
          <cell r="G104" t="str">
            <v>Luís Correia</v>
          </cell>
          <cell r="H104" t="str">
            <v>Construção de Edifícios</v>
          </cell>
        </row>
        <row r="105">
          <cell r="G105" t="str">
            <v>Luzilândia</v>
          </cell>
          <cell r="H105" t="str">
            <v>Atividades de Apoio à Agricultura não Especificadas Anteriormente</v>
          </cell>
        </row>
        <row r="106">
          <cell r="G106" t="str">
            <v>Manoel Emídio</v>
          </cell>
          <cell r="H106" t="str">
            <v>Coleta de Resíduos Não-Perigosos</v>
          </cell>
        </row>
        <row r="107">
          <cell r="G107" t="str">
            <v>Marcolândia</v>
          </cell>
          <cell r="H107" t="str">
            <v>Fabricação de Farinha de Mandioca e Derivados</v>
          </cell>
        </row>
        <row r="108">
          <cell r="G108" t="str">
            <v>Marcos Parente</v>
          </cell>
          <cell r="H108" t="str">
            <v>Serviços de Comunicação Multimídia - Scm</v>
          </cell>
        </row>
        <row r="109">
          <cell r="G109" t="str">
            <v>Massapê do Piauí</v>
          </cell>
          <cell r="H109" t="str">
            <v>Serviços de Engenharia</v>
          </cell>
        </row>
        <row r="110">
          <cell r="G110" t="str">
            <v>Matias Olímpio</v>
          </cell>
          <cell r="H110" t="str">
            <v>Construção de Rodovias e Ferrovias</v>
          </cell>
        </row>
        <row r="111">
          <cell r="G111" t="str">
            <v>Miguel Alves</v>
          </cell>
          <cell r="H111" t="str">
            <v>Fabricação de Artefatos de Cerâmica e Barro Cozido para Uso na Construção, Exceto Azulejos e Pisos</v>
          </cell>
        </row>
        <row r="112">
          <cell r="G112" t="str">
            <v>Miguel Leão</v>
          </cell>
          <cell r="H112" t="str">
            <v>Fabricação de águas Envasadas</v>
          </cell>
        </row>
        <row r="113">
          <cell r="G113" t="str">
            <v>Milton Brandão</v>
          </cell>
          <cell r="H113" t="str">
            <v>Comércio Varejista de Artigos de óptica</v>
          </cell>
        </row>
        <row r="114">
          <cell r="G114" t="str">
            <v>Monsenhor Gil</v>
          </cell>
          <cell r="H114" t="str">
            <v>Fabricação de Outros Produtos de Minerais Não-Metálicos não Especificados Anteriormente</v>
          </cell>
        </row>
        <row r="115">
          <cell r="G115" t="str">
            <v>Monte Alegre do Piauí</v>
          </cell>
          <cell r="H115" t="str">
            <v>Atividades de Apoio à Agricultura não Especificadas Anteriormente</v>
          </cell>
        </row>
        <row r="116">
          <cell r="G116" t="str">
            <v>Morro Cabeça no Tempo</v>
          </cell>
          <cell r="H116" t="str">
            <v>Extração e Britamento de Pedras e Outros Materiais para Construção e Beneficiamento Associado</v>
          </cell>
        </row>
        <row r="117">
          <cell r="G117" t="str">
            <v>Morro do Chapéu do Piauí</v>
          </cell>
          <cell r="H117" t="str">
            <v>Comércio Varejista de Móveis</v>
          </cell>
        </row>
        <row r="118">
          <cell r="G118" t="str">
            <v>Murici Dos Portelas</v>
          </cell>
          <cell r="H118" t="str">
            <v>Comércio Varejista de Mercadorias em Geral, com Predominância de Produtos Alimentícios - Minimercados, Mercearias e Armazéns</v>
          </cell>
        </row>
        <row r="119">
          <cell r="G119" t="str">
            <v>Nazaré do Piauí</v>
          </cell>
          <cell r="H119" t="str">
            <v>Comércio Varejista de Combustíveis para Veículos Automotores</v>
          </cell>
        </row>
        <row r="120">
          <cell r="G120" t="str">
            <v>Nazária</v>
          </cell>
          <cell r="H120" t="str">
            <v>Fabricação de Artefatos de Cerâmica e Barro Cozido para Uso na Construção, Exceto Azulejos e Pisos</v>
          </cell>
        </row>
        <row r="121">
          <cell r="G121" t="str">
            <v>Nossa Senhora de Nazaré</v>
          </cell>
          <cell r="H121" t="str">
            <v>Produção de Carvão Vegetal - Florestas Nativas</v>
          </cell>
        </row>
        <row r="122">
          <cell r="G122" t="str">
            <v>Nossa Senhora Dos Remédios</v>
          </cell>
          <cell r="H122" t="str">
            <v>Comércio Varejista de Móveis</v>
          </cell>
        </row>
        <row r="123">
          <cell r="G123" t="str">
            <v>Novo Oriente do Piauí</v>
          </cell>
          <cell r="H123" t="str">
            <v>Comércio Varejista de Produtos Farmacêuticos, sem Manipulação de Fórmulas</v>
          </cell>
        </row>
        <row r="124">
          <cell r="G124" t="str">
            <v>Novo Santo Antônio</v>
          </cell>
          <cell r="H124" t="str">
            <v>Comércio Varejista de Produtos Farmacêuticos, sem Manipulação de Fórmulas</v>
          </cell>
        </row>
        <row r="125">
          <cell r="G125" t="str">
            <v>Oeiras</v>
          </cell>
          <cell r="H125" t="str">
            <v>Atividades de Consultoria em Gestão Empresarial, Exceto Consultoria Técnica Específica</v>
          </cell>
        </row>
        <row r="126">
          <cell r="G126" t="str">
            <v>Padre Marcos</v>
          </cell>
          <cell r="H126" t="str">
            <v>Comércio Varejista de Mercadorias em Geral, com Predominância de Produtos Alimentícios - Minimercados, Mercearias e Armazéns</v>
          </cell>
        </row>
        <row r="127">
          <cell r="G127" t="str">
            <v>Paes Landim</v>
          </cell>
          <cell r="H127" t="str">
            <v>Comércio Varejista de Mercadorias em Geral, com Predominância de Produtos Alimentícios - Supermercados</v>
          </cell>
        </row>
        <row r="128">
          <cell r="G128" t="str">
            <v>Pajeú do Piauí</v>
          </cell>
          <cell r="H128" t="str">
            <v>Cultivo de Melão</v>
          </cell>
        </row>
        <row r="129">
          <cell r="G129" t="str">
            <v>Palmeira do Piauí</v>
          </cell>
          <cell r="H129" t="str">
            <v>Cultivo de Soja</v>
          </cell>
        </row>
        <row r="130">
          <cell r="G130" t="str">
            <v>Palmeirais</v>
          </cell>
          <cell r="H130" t="str">
            <v>Comércio Varejista de Mercadorias em Geral, com Predominância de Produtos Alimentícios - Supermercados</v>
          </cell>
        </row>
        <row r="131">
          <cell r="G131" t="str">
            <v>Parnaguá</v>
          </cell>
          <cell r="H131" t="str">
            <v>Produção de Carvão Vegetal - Florestas Nativas</v>
          </cell>
        </row>
        <row r="132">
          <cell r="G132" t="str">
            <v>Parnaíba</v>
          </cell>
          <cell r="H132" t="str">
            <v>Construção de Edifícios</v>
          </cell>
        </row>
        <row r="133">
          <cell r="G133" t="str">
            <v>Patos do Piauí</v>
          </cell>
          <cell r="H133" t="str">
            <v>Atividades de Associações de Defesa de Direitos Sociais</v>
          </cell>
        </row>
        <row r="134">
          <cell r="G134" t="str">
            <v>Pau D´arco do Piauí</v>
          </cell>
          <cell r="H134" t="str">
            <v>Comércio Varejista de Mercadorias em Geral, com Predominância de Produtos Alimentícios - Minimercados, Mercearias e Armazéns</v>
          </cell>
        </row>
        <row r="135">
          <cell r="G135" t="str">
            <v>Paulistana</v>
          </cell>
          <cell r="H135" t="str">
            <v>Atividades de Vigilância e Segurança Privada</v>
          </cell>
        </row>
        <row r="136">
          <cell r="G136" t="str">
            <v>Pavussu</v>
          </cell>
          <cell r="H136" t="str">
            <v>Casas Lotéricas</v>
          </cell>
        </row>
        <row r="137">
          <cell r="G137" t="str">
            <v>Pedro ii</v>
          </cell>
          <cell r="H137" t="str">
            <v>Atividades de Apoio à Agricultura não Especificadas Anteriormente</v>
          </cell>
        </row>
        <row r="138">
          <cell r="G138" t="str">
            <v>Nova Santa Rita</v>
          </cell>
          <cell r="H138" t="str">
            <v>Aparelhamento de Pedras para Construção, Exceto Associado à Extração</v>
          </cell>
        </row>
        <row r="139">
          <cell r="G139" t="str">
            <v>Picos</v>
          </cell>
          <cell r="H139" t="str">
            <v>Construção de Edifícios</v>
          </cell>
        </row>
        <row r="140">
          <cell r="G140" t="str">
            <v>Pimenteiras</v>
          </cell>
          <cell r="H140" t="str">
            <v>Bancos Múltiplos, com Carteira Comercial</v>
          </cell>
        </row>
        <row r="141">
          <cell r="G141" t="str">
            <v>Pio ix</v>
          </cell>
          <cell r="H141" t="str">
            <v>Atividade Odontológica com Recursos para Realização de Procedimentos Cirúrgicos</v>
          </cell>
        </row>
        <row r="142">
          <cell r="G142" t="str">
            <v>Piracuruca</v>
          </cell>
          <cell r="H142" t="str">
            <v>Cultivo de Soja</v>
          </cell>
        </row>
        <row r="143">
          <cell r="G143" t="str">
            <v>Piripiri</v>
          </cell>
          <cell r="H143" t="str">
            <v>Construção de Estações e Redes de Distribuição de Energia Elétrica</v>
          </cell>
        </row>
        <row r="144">
          <cell r="G144" t="str">
            <v>Porto</v>
          </cell>
          <cell r="H144" t="str">
            <v>Comércio Varejista de Produtos Farmacêuticos, sem Manipulação de Fórmulas</v>
          </cell>
        </row>
        <row r="145">
          <cell r="G145" t="str">
            <v>Porto Alegre do Piauí</v>
          </cell>
          <cell r="H145" t="str">
            <v>Produção de Carvão Vegetal - Florestas Plantadas</v>
          </cell>
        </row>
        <row r="146">
          <cell r="G146" t="str">
            <v>Prata do Piauí</v>
          </cell>
          <cell r="H146" t="str">
            <v>Comércio Varejista de Produtos Farmacêuticos, sem Manipulação de Fórmulas</v>
          </cell>
        </row>
        <row r="147">
          <cell r="G147" t="str">
            <v>Queimada Nova</v>
          </cell>
          <cell r="H147" t="str">
            <v>Locação de Automóveis sem Condutor</v>
          </cell>
        </row>
        <row r="148">
          <cell r="G148" t="str">
            <v>Redenção do Gurguéia</v>
          </cell>
          <cell r="H148" t="str">
            <v>Comércio Varejista de Combustíveis para Veículos Automotores</v>
          </cell>
        </row>
        <row r="149">
          <cell r="G149" t="str">
            <v>Regeneração</v>
          </cell>
          <cell r="H149" t="str">
            <v>Cultivo de Soja</v>
          </cell>
        </row>
        <row r="150">
          <cell r="G150" t="str">
            <v>Riacho Frio</v>
          </cell>
          <cell r="H150" t="str">
            <v>Cultivo de Soja</v>
          </cell>
        </row>
        <row r="151">
          <cell r="G151" t="str">
            <v>Ribeira do Piauí</v>
          </cell>
          <cell r="H151" t="str">
            <v>Instalação de Máquinas e Equipamentos Industriais</v>
          </cell>
        </row>
        <row r="152">
          <cell r="G152" t="str">
            <v>Ribeiro Gonçalves</v>
          </cell>
          <cell r="H152" t="str">
            <v>Construção de Estações e Redes de Distribuição de Energia Elétrica</v>
          </cell>
        </row>
        <row r="153">
          <cell r="G153" t="str">
            <v>Rio Grande do Piauí</v>
          </cell>
          <cell r="H153" t="str">
            <v>Serviços de Diagnóstico por Registro Gráfico - Ecg, Eeg e Outros Exames Análogos</v>
          </cell>
        </row>
        <row r="154">
          <cell r="G154" t="str">
            <v>Santa Cruz do Piauí</v>
          </cell>
          <cell r="H154" t="str">
            <v>Lojas de Departamentos ou Magazines, Exceto Lojas Francas (Duty Free)</v>
          </cell>
        </row>
        <row r="155">
          <cell r="G155" t="str">
            <v>Santa Cruz Dos Milagres</v>
          </cell>
          <cell r="H155" t="str">
            <v>Locação de Automóveis sem Condutor</v>
          </cell>
        </row>
        <row r="156">
          <cell r="G156" t="str">
            <v>Santa Filomena</v>
          </cell>
          <cell r="H156" t="str">
            <v>Cultivo de Soja</v>
          </cell>
        </row>
        <row r="157">
          <cell r="G157" t="str">
            <v>Santa Luz</v>
          </cell>
          <cell r="H157" t="str">
            <v>Criação de Bovinos para Leite</v>
          </cell>
        </row>
        <row r="158">
          <cell r="G158" t="str">
            <v>Santana do Piauí</v>
          </cell>
          <cell r="H158" t="str">
            <v>Comércio a Varejo de Peças e Acessórios Novos para Motocicletas e Motonetas</v>
          </cell>
        </row>
        <row r="159">
          <cell r="G159" t="str">
            <v>Santa Rosa do Piauí</v>
          </cell>
          <cell r="H159" t="str">
            <v>Casas Lotéricas</v>
          </cell>
        </row>
        <row r="160">
          <cell r="G160" t="str">
            <v>Santo Antônio de Lisboa</v>
          </cell>
          <cell r="H160" t="str">
            <v>Fabricação de Sucos Concentrados de Frutas, Hortaliças e Legumes</v>
          </cell>
        </row>
        <row r="161">
          <cell r="G161" t="str">
            <v>Santo Inácio do Piauí</v>
          </cell>
          <cell r="H161" t="str">
            <v>Serviços de Comunicação Multimídia - Scm</v>
          </cell>
        </row>
        <row r="162">
          <cell r="G162" t="str">
            <v>São Braz do Piauí</v>
          </cell>
          <cell r="H162" t="str">
            <v>Construção de Edifícios</v>
          </cell>
        </row>
        <row r="163">
          <cell r="G163" t="str">
            <v>São Félix do Piauí</v>
          </cell>
          <cell r="H163" t="str">
            <v>Serviços de Engenharia</v>
          </cell>
        </row>
        <row r="164">
          <cell r="G164" t="str">
            <v>São Francisco de Assis do Piauí</v>
          </cell>
          <cell r="H164" t="str">
            <v>Comércio Varejista de Materiais de Construção em Geral</v>
          </cell>
        </row>
        <row r="165">
          <cell r="G165" t="str">
            <v>São Francisco do Piauí</v>
          </cell>
          <cell r="H165" t="str">
            <v>Comércio Varejista de Produtos Farmacêuticos, sem Manipulação de Fórmulas</v>
          </cell>
        </row>
        <row r="166">
          <cell r="G166" t="str">
            <v>São Gonçalo do Gurguéia</v>
          </cell>
          <cell r="H166" t="str">
            <v>Holdings de Instituições Não-Financeiras</v>
          </cell>
        </row>
        <row r="167">
          <cell r="G167" t="str">
            <v>São Gonçalo do Piauí</v>
          </cell>
          <cell r="H167" t="str">
            <v>Cultivo de Soja</v>
          </cell>
        </row>
        <row r="168">
          <cell r="G168" t="str">
            <v>São João da Fronteira</v>
          </cell>
          <cell r="H168" t="str">
            <v>Comércio Atacadista de Mercadorias em Geral, com Predominância de Produtos Alimentícios</v>
          </cell>
        </row>
        <row r="169">
          <cell r="G169" t="str">
            <v>São João da Serra</v>
          </cell>
          <cell r="H169" t="str">
            <v>Comércio Varejista de Hortifrutigranjeiros</v>
          </cell>
        </row>
        <row r="170">
          <cell r="G170" t="str">
            <v>São João do Arraial</v>
          </cell>
          <cell r="H170" t="str">
            <v>Comércio Varejista de Produtos Farmacêuticos, sem Manipulação de Fórmulas</v>
          </cell>
        </row>
        <row r="171">
          <cell r="G171" t="str">
            <v>São João do Piauí</v>
          </cell>
          <cell r="H171" t="str">
            <v>Atividades de Vigilância e Segurança Privada</v>
          </cell>
        </row>
        <row r="172">
          <cell r="G172" t="str">
            <v>São José do Divino</v>
          </cell>
          <cell r="H172" t="str">
            <v>Construção de Estações e Redes de Distribuição de Energia Elétrica</v>
          </cell>
        </row>
        <row r="173">
          <cell r="G173" t="str">
            <v>São José do Peixe</v>
          </cell>
          <cell r="H173" t="str">
            <v>Lojas de Departamentos ou Magazines, Exceto Lojas Francas (Duty Free)</v>
          </cell>
        </row>
        <row r="174">
          <cell r="G174" t="str">
            <v>São José do Piauí</v>
          </cell>
          <cell r="H174" t="str">
            <v>Fabricação de Esquadrias de Metal</v>
          </cell>
        </row>
        <row r="175">
          <cell r="G175" t="str">
            <v>São Lourenço do Piauí</v>
          </cell>
          <cell r="H175" t="str">
            <v>Comércio Varejista de Materiais de Construção em Geral</v>
          </cell>
        </row>
        <row r="176">
          <cell r="G176" t="str">
            <v>São Luis do Piauí</v>
          </cell>
          <cell r="H176" t="str">
            <v>Construção de Edifícios</v>
          </cell>
        </row>
        <row r="177">
          <cell r="G177" t="str">
            <v>São Miguel da Baixa Grande</v>
          </cell>
          <cell r="H177" t="str">
            <v>Atividades de Apoio à Pecuária não Especificadas Anteriormente</v>
          </cell>
        </row>
        <row r="178">
          <cell r="G178" t="str">
            <v>São Miguel do Tapuio</v>
          </cell>
          <cell r="H178" t="str">
            <v>Coleta de Produtos Não-Madeireiros não Especificados Anteriormente em Florestas Nativas</v>
          </cell>
        </row>
        <row r="179">
          <cell r="G179" t="str">
            <v>São Pedro do Piauí</v>
          </cell>
          <cell r="H179" t="str">
            <v>Construção de Edifícios</v>
          </cell>
        </row>
        <row r="180">
          <cell r="G180" t="str">
            <v>São Raimundo Nonato</v>
          </cell>
          <cell r="H180" t="str">
            <v>Comércio Atacadista de Materiais de Construção em Geral</v>
          </cell>
        </row>
        <row r="181">
          <cell r="G181" t="str">
            <v>Sebastião Leal</v>
          </cell>
          <cell r="H181" t="str">
            <v>Serviço de Preparação de Terreno, Cultivo e Colheita</v>
          </cell>
        </row>
        <row r="182">
          <cell r="G182" t="str">
            <v>Simões</v>
          </cell>
          <cell r="H182" t="str">
            <v>Fabricação de Motores e Turbinas, Peças e Acessórios, Exceto para Aviões e Veículos Rodoviários</v>
          </cell>
        </row>
        <row r="183">
          <cell r="G183" t="str">
            <v>Simplício Mendes</v>
          </cell>
          <cell r="H183" t="str">
            <v>Construção de Edifícios</v>
          </cell>
        </row>
        <row r="184">
          <cell r="G184" t="str">
            <v>Socorro do Piauí</v>
          </cell>
          <cell r="H184" t="str">
            <v>Comércio Varejista de Materiais de Construção em Geral</v>
          </cell>
        </row>
        <row r="185">
          <cell r="G185" t="str">
            <v>Tamboril do Piauí</v>
          </cell>
          <cell r="H185" t="str">
            <v>Comércio Varejista de Combustíveis para Veículos Automotores</v>
          </cell>
        </row>
        <row r="186">
          <cell r="G186" t="str">
            <v>Teresina</v>
          </cell>
          <cell r="H186" t="str">
            <v>Atividades de Teleatendimento</v>
          </cell>
        </row>
        <row r="187">
          <cell r="G187" t="str">
            <v>União</v>
          </cell>
          <cell r="H187" t="str">
            <v>Fabricação de Artefatos de Cerâmica e Barro Cozido para Uso na Construção, Exceto Azulejos e Pisos</v>
          </cell>
        </row>
        <row r="188">
          <cell r="G188" t="str">
            <v>Uruçuí</v>
          </cell>
          <cell r="H188" t="str">
            <v>Cultivo de Soja</v>
          </cell>
        </row>
        <row r="189">
          <cell r="G189" t="str">
            <v>Valença do Piauí</v>
          </cell>
          <cell r="H189" t="str">
            <v>Comércio Varejista de Material Elétrico</v>
          </cell>
        </row>
        <row r="190">
          <cell r="G190" t="str">
            <v>Várzea Grande</v>
          </cell>
          <cell r="H190" t="str">
            <v>Comércio Varejista Especializado de Eletrodomésticos e Equipamentos de áudio e Vídeo</v>
          </cell>
        </row>
        <row r="191">
          <cell r="G191" t="str">
            <v>Wall Ferraz</v>
          </cell>
          <cell r="H191" t="str">
            <v>Obras de Urbanização - Ruas, Praças e Calçadas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1"/>
  <sheetViews>
    <sheetView topLeftCell="B1" workbookViewId="0">
      <selection activeCell="E2" sqref="E2"/>
    </sheetView>
  </sheetViews>
  <sheetFormatPr defaultColWidth="9" defaultRowHeight="15"/>
  <cols>
    <col min="1" max="1" width="11.140625" customWidth="1"/>
    <col min="2" max="2" width="30.5703125" customWidth="1"/>
    <col min="3" max="3" width="10.7109375" style="1" customWidth="1"/>
    <col min="4" max="4" width="15.28515625" style="1" customWidth="1"/>
    <col min="5" max="5" width="6.42578125" style="1" customWidth="1"/>
    <col min="6" max="6" width="22" style="1" customWidth="1"/>
    <col min="7" max="7" width="17.7109375" style="1" customWidth="1"/>
    <col min="10" max="10" width="32.7109375" style="67" customWidth="1"/>
    <col min="11" max="11" width="11.140625" style="67" customWidth="1"/>
    <col min="12" max="12" width="32.7109375" style="67" customWidth="1"/>
    <col min="13" max="13" width="11.140625" style="67" customWidth="1"/>
  </cols>
  <sheetData>
    <row r="1" spans="1:13" ht="39" customHeight="1">
      <c r="A1" s="58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J1" s="68" t="s">
        <v>7</v>
      </c>
      <c r="K1" s="22" t="s">
        <v>4</v>
      </c>
      <c r="L1" s="68" t="s">
        <v>8</v>
      </c>
      <c r="M1" s="22" t="s">
        <v>4</v>
      </c>
    </row>
    <row r="2" spans="1:13" ht="18" customHeight="1">
      <c r="A2" s="60">
        <v>45170</v>
      </c>
      <c r="B2" t="s">
        <v>9</v>
      </c>
      <c r="C2" s="1">
        <v>7411</v>
      </c>
      <c r="D2" s="1">
        <v>5798</v>
      </c>
      <c r="E2" s="1">
        <v>1613</v>
      </c>
      <c r="F2" s="1">
        <v>5574.66</v>
      </c>
      <c r="G2" s="1">
        <v>2707.42</v>
      </c>
      <c r="J2" s="69" t="s">
        <v>9</v>
      </c>
      <c r="K2" s="70">
        <v>8677</v>
      </c>
      <c r="L2" s="69" t="s">
        <v>10</v>
      </c>
      <c r="M2" s="71">
        <v>-446</v>
      </c>
    </row>
    <row r="3" spans="1:13" ht="18" customHeight="1">
      <c r="A3" s="60">
        <v>45170</v>
      </c>
      <c r="B3" t="s">
        <v>11</v>
      </c>
      <c r="C3" s="1">
        <v>781</v>
      </c>
      <c r="D3" s="1">
        <v>572</v>
      </c>
      <c r="E3" s="1">
        <v>209</v>
      </c>
      <c r="F3" s="1">
        <v>2059.36</v>
      </c>
      <c r="G3" s="1">
        <v>2450.2800000000002</v>
      </c>
      <c r="J3" s="69" t="s">
        <v>12</v>
      </c>
      <c r="K3" s="70">
        <v>2373</v>
      </c>
      <c r="L3" s="69" t="s">
        <v>13</v>
      </c>
      <c r="M3" s="71">
        <v>-108</v>
      </c>
    </row>
    <row r="4" spans="1:13" ht="18" customHeight="1">
      <c r="A4" s="60">
        <v>45170</v>
      </c>
      <c r="B4" t="s">
        <v>14</v>
      </c>
      <c r="C4" s="1">
        <v>338</v>
      </c>
      <c r="D4" s="1">
        <v>182</v>
      </c>
      <c r="E4" s="1">
        <v>156</v>
      </c>
      <c r="F4" s="1">
        <v>1825.46</v>
      </c>
      <c r="G4" s="1">
        <v>1798.53</v>
      </c>
      <c r="J4" s="69" t="s">
        <v>11</v>
      </c>
      <c r="K4" s="70">
        <v>1691</v>
      </c>
      <c r="L4" s="69" t="s">
        <v>15</v>
      </c>
      <c r="M4" s="71">
        <v>-98</v>
      </c>
    </row>
    <row r="5" spans="1:13" ht="18" customHeight="1">
      <c r="A5" s="60">
        <v>45170</v>
      </c>
      <c r="B5" t="s">
        <v>16</v>
      </c>
      <c r="C5" s="1">
        <v>344</v>
      </c>
      <c r="D5" s="1">
        <v>240</v>
      </c>
      <c r="E5" s="1">
        <v>104</v>
      </c>
      <c r="F5" s="1">
        <v>2702.94</v>
      </c>
      <c r="G5" s="1">
        <v>2232.66</v>
      </c>
      <c r="J5" s="69" t="s">
        <v>17</v>
      </c>
      <c r="K5" s="70">
        <v>1607</v>
      </c>
      <c r="L5" s="69" t="s">
        <v>18</v>
      </c>
      <c r="M5" s="71">
        <v>-90</v>
      </c>
    </row>
    <row r="6" spans="1:13" ht="18" customHeight="1">
      <c r="A6" s="60">
        <v>45170</v>
      </c>
      <c r="B6" t="s">
        <v>19</v>
      </c>
      <c r="C6" s="1">
        <v>224</v>
      </c>
      <c r="D6" s="1">
        <v>122</v>
      </c>
      <c r="E6" s="1">
        <v>102</v>
      </c>
      <c r="F6" s="1">
        <v>1915.35</v>
      </c>
      <c r="G6" s="1">
        <v>10884.9</v>
      </c>
      <c r="J6" s="69" t="s">
        <v>19</v>
      </c>
      <c r="K6" s="70">
        <v>1211</v>
      </c>
      <c r="L6" s="69" t="s">
        <v>20</v>
      </c>
      <c r="M6" s="71">
        <v>-88</v>
      </c>
    </row>
    <row r="7" spans="1:13" ht="18" customHeight="1">
      <c r="A7" s="60">
        <v>45170</v>
      </c>
      <c r="B7" t="s">
        <v>21</v>
      </c>
      <c r="C7" s="1">
        <v>367</v>
      </c>
      <c r="D7" s="1">
        <v>287</v>
      </c>
      <c r="E7" s="1">
        <v>80</v>
      </c>
      <c r="F7" s="1">
        <v>7802.19</v>
      </c>
      <c r="G7" s="1">
        <v>2699.75</v>
      </c>
      <c r="J7" s="69" t="s">
        <v>21</v>
      </c>
      <c r="K7" s="71">
        <v>539</v>
      </c>
      <c r="L7" s="69" t="s">
        <v>22</v>
      </c>
      <c r="M7" s="71">
        <v>-74</v>
      </c>
    </row>
    <row r="8" spans="1:13" ht="18" customHeight="1">
      <c r="A8" s="60">
        <v>45170</v>
      </c>
      <c r="B8" t="s">
        <v>23</v>
      </c>
      <c r="C8" s="1">
        <v>159</v>
      </c>
      <c r="D8" s="1">
        <v>85</v>
      </c>
      <c r="E8" s="1">
        <v>74</v>
      </c>
      <c r="F8" s="1">
        <v>1754.73</v>
      </c>
      <c r="G8" s="1">
        <v>1805.18</v>
      </c>
      <c r="J8" s="69" t="s">
        <v>24</v>
      </c>
      <c r="K8" s="71">
        <v>460</v>
      </c>
      <c r="L8" s="69" t="s">
        <v>25</v>
      </c>
      <c r="M8" s="71">
        <v>-70</v>
      </c>
    </row>
    <row r="9" spans="1:13" ht="18" customHeight="1">
      <c r="A9" s="60">
        <v>45170</v>
      </c>
      <c r="B9" t="s">
        <v>26</v>
      </c>
      <c r="C9" s="1">
        <v>55</v>
      </c>
      <c r="D9" s="1">
        <v>0</v>
      </c>
      <c r="E9" s="1">
        <v>55</v>
      </c>
      <c r="G9" s="1">
        <v>253661.09</v>
      </c>
      <c r="J9" s="69" t="s">
        <v>14</v>
      </c>
      <c r="K9" s="71">
        <v>444</v>
      </c>
      <c r="L9" s="69" t="s">
        <v>27</v>
      </c>
      <c r="M9" s="71">
        <v>-56</v>
      </c>
    </row>
    <row r="10" spans="1:13" ht="18" customHeight="1">
      <c r="A10" s="60">
        <v>45170</v>
      </c>
      <c r="B10" t="s">
        <v>28</v>
      </c>
      <c r="C10" s="1">
        <v>114</v>
      </c>
      <c r="D10" s="1">
        <v>65</v>
      </c>
      <c r="E10" s="1">
        <v>49</v>
      </c>
      <c r="F10" s="1">
        <v>16490.400000000001</v>
      </c>
      <c r="G10" s="1">
        <v>4102.41</v>
      </c>
      <c r="J10" s="69" t="s">
        <v>23</v>
      </c>
      <c r="K10" s="71">
        <v>404</v>
      </c>
      <c r="L10" s="69" t="s">
        <v>29</v>
      </c>
      <c r="M10" s="71">
        <v>-49</v>
      </c>
    </row>
    <row r="11" spans="1:13" ht="18" customHeight="1">
      <c r="A11" s="60">
        <v>45170</v>
      </c>
      <c r="B11" t="s">
        <v>30</v>
      </c>
      <c r="C11" s="1">
        <v>159</v>
      </c>
      <c r="D11" s="1">
        <v>113</v>
      </c>
      <c r="E11" s="1">
        <v>46</v>
      </c>
      <c r="F11" s="1">
        <v>1474.97</v>
      </c>
      <c r="G11" s="1">
        <v>1603.7</v>
      </c>
      <c r="J11" s="69" t="s">
        <v>31</v>
      </c>
      <c r="K11" s="71">
        <v>394</v>
      </c>
      <c r="L11" s="69" t="s">
        <v>32</v>
      </c>
      <c r="M11" s="71">
        <v>-32</v>
      </c>
    </row>
    <row r="12" spans="1:13">
      <c r="A12" s="60">
        <v>45170</v>
      </c>
      <c r="B12" t="s">
        <v>33</v>
      </c>
      <c r="C12" s="1">
        <v>57</v>
      </c>
      <c r="D12" s="1">
        <v>16</v>
      </c>
      <c r="E12" s="1">
        <v>41</v>
      </c>
      <c r="F12" s="1">
        <v>1622.02</v>
      </c>
      <c r="G12" s="1">
        <v>1455.38</v>
      </c>
    </row>
    <row r="13" spans="1:13">
      <c r="A13" s="60">
        <v>45170</v>
      </c>
      <c r="B13" t="s">
        <v>34</v>
      </c>
      <c r="C13" s="1">
        <v>63</v>
      </c>
      <c r="D13" s="1">
        <v>27</v>
      </c>
      <c r="E13" s="1">
        <v>36</v>
      </c>
      <c r="F13" s="1">
        <v>1729.3</v>
      </c>
      <c r="G13" s="1">
        <v>1826.93</v>
      </c>
    </row>
    <row r="14" spans="1:13">
      <c r="A14" s="60">
        <v>45170</v>
      </c>
      <c r="B14" t="s">
        <v>35</v>
      </c>
      <c r="C14" s="1">
        <v>55</v>
      </c>
      <c r="D14" s="1">
        <v>24</v>
      </c>
      <c r="E14" s="1">
        <v>31</v>
      </c>
      <c r="F14" s="1">
        <v>1628.58</v>
      </c>
      <c r="G14" s="1">
        <v>1460.37</v>
      </c>
    </row>
    <row r="15" spans="1:13">
      <c r="A15" s="60">
        <v>45170</v>
      </c>
      <c r="B15" t="s">
        <v>22</v>
      </c>
      <c r="C15" s="1">
        <v>88</v>
      </c>
      <c r="D15" s="1">
        <v>57</v>
      </c>
      <c r="E15" s="1">
        <v>31</v>
      </c>
      <c r="F15" s="1">
        <v>3229.12</v>
      </c>
      <c r="G15" s="1">
        <v>1364.1</v>
      </c>
      <c r="J15" s="67" t="s">
        <v>9</v>
      </c>
      <c r="K15" s="72">
        <v>8677</v>
      </c>
      <c r="L15" s="67" t="s">
        <v>10</v>
      </c>
      <c r="M15" s="72">
        <v>-446</v>
      </c>
    </row>
    <row r="16" spans="1:13">
      <c r="A16" s="60">
        <v>45170</v>
      </c>
      <c r="B16" t="s">
        <v>36</v>
      </c>
      <c r="C16" s="1">
        <v>34</v>
      </c>
      <c r="D16" s="1">
        <v>9</v>
      </c>
      <c r="E16" s="1">
        <v>25</v>
      </c>
      <c r="F16" s="1">
        <v>1794.17</v>
      </c>
      <c r="G16" s="1">
        <v>1538.69</v>
      </c>
      <c r="J16" s="67" t="s">
        <v>12</v>
      </c>
      <c r="K16" s="72">
        <v>2373</v>
      </c>
      <c r="L16" s="67" t="s">
        <v>13</v>
      </c>
      <c r="M16" s="72">
        <v>-108</v>
      </c>
    </row>
    <row r="17" spans="1:13">
      <c r="A17" s="60">
        <v>45170</v>
      </c>
      <c r="B17" t="s">
        <v>37</v>
      </c>
      <c r="C17" s="1">
        <v>25</v>
      </c>
      <c r="D17" s="1">
        <v>3</v>
      </c>
      <c r="E17" s="1">
        <v>22</v>
      </c>
      <c r="F17" s="1">
        <v>1791.85</v>
      </c>
      <c r="G17" s="1">
        <v>1320</v>
      </c>
      <c r="J17" s="67" t="s">
        <v>11</v>
      </c>
      <c r="K17" s="72">
        <v>1691</v>
      </c>
      <c r="L17" s="67" t="s">
        <v>15</v>
      </c>
      <c r="M17" s="72">
        <v>-98</v>
      </c>
    </row>
    <row r="18" spans="1:13">
      <c r="A18" s="60">
        <v>45170</v>
      </c>
      <c r="B18" t="s">
        <v>25</v>
      </c>
      <c r="C18" s="1">
        <v>47</v>
      </c>
      <c r="D18" s="1">
        <v>26</v>
      </c>
      <c r="E18" s="1">
        <v>21</v>
      </c>
      <c r="F18" s="1">
        <v>1341.23</v>
      </c>
      <c r="G18" s="1">
        <v>1305.42</v>
      </c>
      <c r="J18" s="67" t="s">
        <v>17</v>
      </c>
      <c r="K18" s="72">
        <v>1607</v>
      </c>
      <c r="L18" s="67" t="s">
        <v>18</v>
      </c>
      <c r="M18" s="72">
        <v>-90</v>
      </c>
    </row>
    <row r="19" spans="1:13">
      <c r="A19" s="60">
        <v>45170</v>
      </c>
      <c r="B19" t="s">
        <v>38</v>
      </c>
      <c r="C19" s="1">
        <v>22</v>
      </c>
      <c r="D19" s="1">
        <v>3</v>
      </c>
      <c r="E19" s="1">
        <v>19</v>
      </c>
      <c r="F19" s="1">
        <v>1663.33</v>
      </c>
      <c r="G19" s="1">
        <v>1608.52</v>
      </c>
      <c r="J19" s="73" t="s">
        <v>19</v>
      </c>
      <c r="K19" s="72">
        <v>1211</v>
      </c>
      <c r="L19" s="67" t="s">
        <v>20</v>
      </c>
      <c r="M19" s="72">
        <v>-88</v>
      </c>
    </row>
    <row r="20" spans="1:13">
      <c r="A20" s="60">
        <v>45170</v>
      </c>
      <c r="B20" t="s">
        <v>39</v>
      </c>
      <c r="C20" s="1">
        <v>38</v>
      </c>
      <c r="D20" s="1">
        <v>21</v>
      </c>
      <c r="E20" s="1">
        <v>17</v>
      </c>
      <c r="F20" s="1">
        <v>2428.61</v>
      </c>
      <c r="G20" s="1">
        <v>1448.69</v>
      </c>
      <c r="J20" s="73" t="s">
        <v>21</v>
      </c>
      <c r="K20" s="72">
        <v>539</v>
      </c>
      <c r="L20" s="67" t="s">
        <v>22</v>
      </c>
      <c r="M20" s="72">
        <v>-74</v>
      </c>
    </row>
    <row r="21" spans="1:13">
      <c r="A21" s="60">
        <v>45170</v>
      </c>
      <c r="B21" t="s">
        <v>40</v>
      </c>
      <c r="C21" s="1">
        <v>18</v>
      </c>
      <c r="D21" s="1">
        <v>3</v>
      </c>
      <c r="E21" s="1">
        <v>15</v>
      </c>
      <c r="F21" s="1">
        <v>2041.12</v>
      </c>
      <c r="G21" s="1">
        <v>1941.72</v>
      </c>
      <c r="J21" s="67" t="s">
        <v>24</v>
      </c>
      <c r="K21" s="72">
        <v>460</v>
      </c>
      <c r="L21" s="67" t="s">
        <v>25</v>
      </c>
      <c r="M21" s="72">
        <v>-70</v>
      </c>
    </row>
    <row r="22" spans="1:13">
      <c r="A22" s="60">
        <v>45170</v>
      </c>
      <c r="B22" t="s">
        <v>41</v>
      </c>
      <c r="C22" s="1">
        <v>17</v>
      </c>
      <c r="D22" s="1">
        <v>3</v>
      </c>
      <c r="E22" s="1">
        <v>14</v>
      </c>
      <c r="F22" s="1">
        <v>1320</v>
      </c>
      <c r="G22" s="1">
        <v>1381.82</v>
      </c>
      <c r="J22" s="67" t="s">
        <v>14</v>
      </c>
      <c r="K22" s="72">
        <v>444</v>
      </c>
      <c r="L22" s="67" t="s">
        <v>27</v>
      </c>
      <c r="M22" s="72">
        <v>-56</v>
      </c>
    </row>
    <row r="23" spans="1:13">
      <c r="A23" s="60">
        <v>45170</v>
      </c>
      <c r="B23" t="s">
        <v>42</v>
      </c>
      <c r="C23" s="1">
        <v>21</v>
      </c>
      <c r="D23" s="1">
        <v>8</v>
      </c>
      <c r="E23" s="1">
        <v>13</v>
      </c>
      <c r="F23" s="1">
        <v>1342.57</v>
      </c>
      <c r="G23" s="1">
        <v>1212.8399999999999</v>
      </c>
      <c r="J23" s="67" t="s">
        <v>23</v>
      </c>
      <c r="K23" s="72">
        <v>404</v>
      </c>
      <c r="L23" s="67" t="s">
        <v>29</v>
      </c>
      <c r="M23" s="72">
        <v>-49</v>
      </c>
    </row>
    <row r="24" spans="1:13">
      <c r="A24" s="60">
        <v>45170</v>
      </c>
      <c r="B24" t="s">
        <v>43</v>
      </c>
      <c r="C24" s="1">
        <v>18</v>
      </c>
      <c r="D24" s="1">
        <v>5</v>
      </c>
      <c r="E24" s="1">
        <v>13</v>
      </c>
      <c r="F24" s="1">
        <v>1451.03</v>
      </c>
      <c r="G24" s="1">
        <v>1348.23</v>
      </c>
      <c r="J24" s="73" t="s">
        <v>31</v>
      </c>
      <c r="K24" s="72">
        <v>394</v>
      </c>
      <c r="L24" s="67" t="s">
        <v>32</v>
      </c>
      <c r="M24" s="72">
        <v>-32</v>
      </c>
    </row>
    <row r="25" spans="1:13">
      <c r="A25" s="60">
        <v>45170</v>
      </c>
      <c r="B25" t="s">
        <v>10</v>
      </c>
      <c r="C25" s="1">
        <v>22</v>
      </c>
      <c r="D25" s="1">
        <v>10</v>
      </c>
      <c r="E25" s="1">
        <v>12</v>
      </c>
      <c r="F25" s="1">
        <v>1476.17</v>
      </c>
      <c r="G25" s="1">
        <v>1369.77</v>
      </c>
    </row>
    <row r="26" spans="1:13">
      <c r="A26" s="60">
        <v>45170</v>
      </c>
      <c r="B26" t="s">
        <v>44</v>
      </c>
      <c r="C26" s="1">
        <v>12</v>
      </c>
      <c r="D26" s="1">
        <v>1</v>
      </c>
      <c r="E26" s="1">
        <v>11</v>
      </c>
      <c r="F26" s="1">
        <v>1320</v>
      </c>
      <c r="G26" s="1">
        <v>1507.35</v>
      </c>
    </row>
    <row r="27" spans="1:13">
      <c r="A27" s="60">
        <v>45170</v>
      </c>
      <c r="B27" t="s">
        <v>45</v>
      </c>
      <c r="C27" s="1">
        <v>11</v>
      </c>
      <c r="D27" s="1">
        <v>1</v>
      </c>
      <c r="E27" s="1">
        <v>10</v>
      </c>
      <c r="F27" s="1">
        <v>1320</v>
      </c>
      <c r="G27" s="1">
        <v>1998.18</v>
      </c>
    </row>
    <row r="28" spans="1:13">
      <c r="A28" s="60">
        <v>45170</v>
      </c>
      <c r="B28" t="s">
        <v>46</v>
      </c>
      <c r="C28" s="1">
        <v>21</v>
      </c>
      <c r="D28" s="1">
        <v>11</v>
      </c>
      <c r="E28" s="1">
        <v>10</v>
      </c>
      <c r="F28" s="1">
        <v>1618.34</v>
      </c>
      <c r="G28" s="1">
        <v>1501.19</v>
      </c>
    </row>
    <row r="29" spans="1:13">
      <c r="A29" s="60">
        <v>45170</v>
      </c>
      <c r="B29" t="s">
        <v>47</v>
      </c>
      <c r="C29" s="1">
        <v>13</v>
      </c>
      <c r="D29" s="1">
        <v>3</v>
      </c>
      <c r="E29" s="1">
        <v>10</v>
      </c>
      <c r="F29" s="1">
        <v>1320</v>
      </c>
      <c r="G29" s="1">
        <v>1403.58</v>
      </c>
    </row>
    <row r="30" spans="1:13">
      <c r="A30" s="60">
        <v>45170</v>
      </c>
      <c r="B30" t="s">
        <v>31</v>
      </c>
      <c r="C30" s="1">
        <v>41</v>
      </c>
      <c r="D30" s="1">
        <v>31</v>
      </c>
      <c r="E30" s="1">
        <v>10</v>
      </c>
      <c r="F30" s="1">
        <v>10793.32</v>
      </c>
      <c r="G30" s="1">
        <v>1616.08</v>
      </c>
    </row>
    <row r="31" spans="1:13">
      <c r="A31" s="60">
        <v>45170</v>
      </c>
      <c r="B31" t="s">
        <v>48</v>
      </c>
      <c r="C31" s="1">
        <v>16</v>
      </c>
      <c r="D31" s="1">
        <v>6</v>
      </c>
      <c r="E31" s="1">
        <v>10</v>
      </c>
      <c r="F31" s="1">
        <v>1368.95</v>
      </c>
      <c r="G31" s="1">
        <v>1535.94</v>
      </c>
    </row>
    <row r="32" spans="1:13">
      <c r="A32" s="60">
        <v>45170</v>
      </c>
      <c r="B32" t="s">
        <v>49</v>
      </c>
      <c r="C32" s="1">
        <v>36</v>
      </c>
      <c r="D32" s="1">
        <v>26</v>
      </c>
      <c r="E32" s="1">
        <v>10</v>
      </c>
      <c r="F32" s="1">
        <v>5266.52</v>
      </c>
      <c r="G32" s="1">
        <v>2165.39</v>
      </c>
    </row>
    <row r="33" spans="1:7">
      <c r="A33" s="60">
        <v>45170</v>
      </c>
      <c r="B33" t="s">
        <v>50</v>
      </c>
      <c r="C33" s="1">
        <v>153</v>
      </c>
      <c r="D33" s="1">
        <v>144</v>
      </c>
      <c r="E33" s="1">
        <v>9</v>
      </c>
      <c r="F33" s="1">
        <v>1678.96</v>
      </c>
      <c r="G33" s="1">
        <v>1754.31</v>
      </c>
    </row>
    <row r="34" spans="1:7">
      <c r="A34" s="60">
        <v>45170</v>
      </c>
      <c r="B34" t="s">
        <v>51</v>
      </c>
      <c r="C34" s="1">
        <v>11</v>
      </c>
      <c r="D34" s="1">
        <v>3</v>
      </c>
      <c r="E34" s="1">
        <v>8</v>
      </c>
      <c r="F34" s="1">
        <v>1320</v>
      </c>
      <c r="G34" s="1">
        <v>1473.64</v>
      </c>
    </row>
    <row r="35" spans="1:7">
      <c r="A35" s="60">
        <v>45170</v>
      </c>
      <c r="B35" t="s">
        <v>52</v>
      </c>
      <c r="C35" s="1">
        <v>9</v>
      </c>
      <c r="D35" s="1">
        <v>1</v>
      </c>
      <c r="E35" s="1">
        <v>8</v>
      </c>
      <c r="F35" s="1">
        <v>1980</v>
      </c>
      <c r="G35" s="1">
        <v>1601.11</v>
      </c>
    </row>
    <row r="36" spans="1:7">
      <c r="A36" s="60">
        <v>45170</v>
      </c>
      <c r="B36" t="s">
        <v>53</v>
      </c>
      <c r="C36" s="1">
        <v>25</v>
      </c>
      <c r="D36" s="1">
        <v>17</v>
      </c>
      <c r="E36" s="1">
        <v>8</v>
      </c>
      <c r="F36" s="1">
        <v>1511.56</v>
      </c>
      <c r="G36" s="1">
        <v>1489.56</v>
      </c>
    </row>
    <row r="37" spans="1:7">
      <c r="A37" s="60">
        <v>45170</v>
      </c>
      <c r="B37" t="s">
        <v>54</v>
      </c>
      <c r="C37" s="1">
        <v>30</v>
      </c>
      <c r="D37" s="1">
        <v>22</v>
      </c>
      <c r="E37" s="1">
        <v>8</v>
      </c>
      <c r="F37" s="1">
        <v>5193.1899999999996</v>
      </c>
      <c r="G37" s="1">
        <v>1333.16</v>
      </c>
    </row>
    <row r="38" spans="1:7">
      <c r="A38" s="60">
        <v>45170</v>
      </c>
      <c r="B38" t="s">
        <v>55</v>
      </c>
      <c r="C38" s="1">
        <v>9</v>
      </c>
      <c r="D38" s="1">
        <v>1</v>
      </c>
      <c r="E38" s="1">
        <v>8</v>
      </c>
      <c r="F38" s="1">
        <v>1302</v>
      </c>
      <c r="G38" s="1">
        <v>1627.13</v>
      </c>
    </row>
    <row r="39" spans="1:7">
      <c r="A39" s="60">
        <v>45170</v>
      </c>
      <c r="B39" t="s">
        <v>56</v>
      </c>
      <c r="C39" s="1">
        <v>7</v>
      </c>
      <c r="D39" s="1">
        <v>0</v>
      </c>
      <c r="E39" s="1">
        <v>7</v>
      </c>
      <c r="G39" s="1">
        <v>1674.29</v>
      </c>
    </row>
    <row r="40" spans="1:7">
      <c r="A40" s="60">
        <v>45170</v>
      </c>
      <c r="B40" t="s">
        <v>57</v>
      </c>
      <c r="C40" s="1">
        <v>8</v>
      </c>
      <c r="D40" s="1">
        <v>1</v>
      </c>
      <c r="E40" s="1">
        <v>7</v>
      </c>
      <c r="F40" s="1">
        <v>1320</v>
      </c>
      <c r="G40" s="1">
        <v>1295.25</v>
      </c>
    </row>
    <row r="41" spans="1:7">
      <c r="A41" s="60">
        <v>45170</v>
      </c>
      <c r="B41" t="s">
        <v>58</v>
      </c>
      <c r="C41" s="1">
        <v>12</v>
      </c>
      <c r="D41" s="1">
        <v>5</v>
      </c>
      <c r="E41" s="1">
        <v>7</v>
      </c>
      <c r="F41" s="1">
        <v>1320</v>
      </c>
      <c r="G41" s="1">
        <v>1508.23</v>
      </c>
    </row>
    <row r="42" spans="1:7">
      <c r="A42" s="60">
        <v>45170</v>
      </c>
      <c r="B42" t="s">
        <v>59</v>
      </c>
      <c r="C42" s="1">
        <v>10</v>
      </c>
      <c r="D42" s="1">
        <v>3</v>
      </c>
      <c r="E42" s="1">
        <v>7</v>
      </c>
      <c r="F42" s="1">
        <v>4433.33</v>
      </c>
      <c r="G42" s="1">
        <v>1618.14</v>
      </c>
    </row>
    <row r="43" spans="1:7">
      <c r="A43" s="60">
        <v>45170</v>
      </c>
      <c r="B43" t="s">
        <v>60</v>
      </c>
      <c r="C43" s="1">
        <v>6</v>
      </c>
      <c r="D43" s="1">
        <v>0</v>
      </c>
      <c r="E43" s="1">
        <v>6</v>
      </c>
      <c r="G43" s="1">
        <v>1321.17</v>
      </c>
    </row>
    <row r="44" spans="1:7">
      <c r="A44" s="60">
        <v>45170</v>
      </c>
      <c r="B44" t="s">
        <v>61</v>
      </c>
      <c r="C44" s="1">
        <v>12</v>
      </c>
      <c r="D44" s="1">
        <v>6</v>
      </c>
      <c r="E44" s="1">
        <v>6</v>
      </c>
      <c r="F44" s="1">
        <v>1343.91</v>
      </c>
      <c r="G44" s="1">
        <v>1376.56</v>
      </c>
    </row>
    <row r="45" spans="1:7">
      <c r="A45" s="60">
        <v>45170</v>
      </c>
      <c r="B45" t="s">
        <v>62</v>
      </c>
      <c r="C45" s="1">
        <v>7</v>
      </c>
      <c r="D45" s="1">
        <v>1</v>
      </c>
      <c r="E45" s="1">
        <v>6</v>
      </c>
      <c r="F45" s="1">
        <v>1320</v>
      </c>
      <c r="G45" s="1">
        <v>1320</v>
      </c>
    </row>
    <row r="46" spans="1:7">
      <c r="A46" s="60">
        <v>45170</v>
      </c>
      <c r="B46" t="s">
        <v>15</v>
      </c>
      <c r="C46" s="1">
        <v>11</v>
      </c>
      <c r="D46" s="1">
        <v>5</v>
      </c>
      <c r="E46" s="1">
        <v>6</v>
      </c>
      <c r="F46" s="1">
        <v>2038.91</v>
      </c>
      <c r="G46" s="1">
        <v>1763.31</v>
      </c>
    </row>
    <row r="47" spans="1:7">
      <c r="A47" s="60">
        <v>45170</v>
      </c>
      <c r="B47" t="s">
        <v>63</v>
      </c>
      <c r="C47" s="1">
        <v>49</v>
      </c>
      <c r="D47" s="1">
        <v>44</v>
      </c>
      <c r="E47" s="1">
        <v>5</v>
      </c>
      <c r="F47" s="1">
        <v>1340.4</v>
      </c>
      <c r="G47" s="1">
        <v>1477.45</v>
      </c>
    </row>
    <row r="48" spans="1:7">
      <c r="A48" s="60">
        <v>45170</v>
      </c>
      <c r="B48" t="s">
        <v>64</v>
      </c>
      <c r="C48" s="1">
        <v>8</v>
      </c>
      <c r="D48" s="1">
        <v>3</v>
      </c>
      <c r="E48" s="1">
        <v>5</v>
      </c>
      <c r="F48" s="1">
        <v>1840.08</v>
      </c>
      <c r="G48" s="1">
        <v>1205.82</v>
      </c>
    </row>
    <row r="49" spans="1:7">
      <c r="A49" s="60">
        <v>45170</v>
      </c>
      <c r="B49" t="s">
        <v>65</v>
      </c>
      <c r="C49" s="1">
        <v>25</v>
      </c>
      <c r="D49" s="1">
        <v>20</v>
      </c>
      <c r="E49" s="1">
        <v>5</v>
      </c>
      <c r="F49" s="1">
        <v>2439.11</v>
      </c>
      <c r="G49" s="1">
        <v>2345.35</v>
      </c>
    </row>
    <row r="50" spans="1:7">
      <c r="A50" s="60">
        <v>45170</v>
      </c>
      <c r="B50" t="s">
        <v>66</v>
      </c>
      <c r="C50" s="1">
        <v>13</v>
      </c>
      <c r="D50" s="1">
        <v>8</v>
      </c>
      <c r="E50" s="1">
        <v>5</v>
      </c>
      <c r="F50" s="1">
        <v>1543.89</v>
      </c>
      <c r="G50" s="1">
        <v>1540.59</v>
      </c>
    </row>
    <row r="51" spans="1:7">
      <c r="A51" s="60">
        <v>45170</v>
      </c>
      <c r="B51" t="s">
        <v>67</v>
      </c>
      <c r="C51" s="1">
        <v>5</v>
      </c>
      <c r="D51" s="1">
        <v>0</v>
      </c>
      <c r="E51" s="1">
        <v>5</v>
      </c>
      <c r="G51" s="1">
        <v>1351.66</v>
      </c>
    </row>
    <row r="52" spans="1:7">
      <c r="A52" s="60">
        <v>45170</v>
      </c>
      <c r="B52" t="s">
        <v>68</v>
      </c>
      <c r="C52" s="1">
        <v>6</v>
      </c>
      <c r="D52" s="1">
        <v>2</v>
      </c>
      <c r="E52" s="1">
        <v>4</v>
      </c>
      <c r="F52" s="1">
        <v>1903</v>
      </c>
      <c r="G52" s="1">
        <v>1460.51</v>
      </c>
    </row>
    <row r="53" spans="1:7">
      <c r="A53" s="60">
        <v>45170</v>
      </c>
      <c r="B53" t="s">
        <v>69</v>
      </c>
      <c r="C53" s="1">
        <v>5</v>
      </c>
      <c r="D53" s="1">
        <v>1</v>
      </c>
      <c r="E53" s="1">
        <v>4</v>
      </c>
      <c r="F53" s="1">
        <v>1752</v>
      </c>
      <c r="G53" s="1">
        <v>1642</v>
      </c>
    </row>
    <row r="54" spans="1:7">
      <c r="A54" s="60">
        <v>45170</v>
      </c>
      <c r="B54" t="s">
        <v>70</v>
      </c>
      <c r="C54" s="1">
        <v>4</v>
      </c>
      <c r="D54" s="1">
        <v>0</v>
      </c>
      <c r="E54" s="1">
        <v>4</v>
      </c>
      <c r="G54" s="1">
        <v>1525.83</v>
      </c>
    </row>
    <row r="55" spans="1:7">
      <c r="A55" s="60">
        <v>45170</v>
      </c>
      <c r="B55" t="s">
        <v>71</v>
      </c>
      <c r="C55" s="1">
        <v>5</v>
      </c>
      <c r="D55" s="1">
        <v>1</v>
      </c>
      <c r="E55" s="1">
        <v>4</v>
      </c>
      <c r="F55" s="1">
        <v>1320</v>
      </c>
      <c r="G55" s="1">
        <v>1320</v>
      </c>
    </row>
    <row r="56" spans="1:7">
      <c r="A56" s="60">
        <v>45170</v>
      </c>
      <c r="B56" t="s">
        <v>72</v>
      </c>
      <c r="C56" s="1">
        <v>28</v>
      </c>
      <c r="D56" s="1">
        <v>24</v>
      </c>
      <c r="E56" s="1">
        <v>4</v>
      </c>
      <c r="F56" s="1">
        <v>2222.04</v>
      </c>
      <c r="G56" s="1">
        <v>2430.61</v>
      </c>
    </row>
    <row r="57" spans="1:7">
      <c r="A57" s="60">
        <v>45170</v>
      </c>
      <c r="B57" t="s">
        <v>73</v>
      </c>
      <c r="C57" s="1">
        <v>4</v>
      </c>
      <c r="D57" s="1">
        <v>1</v>
      </c>
      <c r="E57" s="1">
        <v>3</v>
      </c>
      <c r="F57" s="1">
        <v>1703.1</v>
      </c>
      <c r="G57" s="1">
        <v>1320</v>
      </c>
    </row>
    <row r="58" spans="1:7">
      <c r="A58" s="60">
        <v>45170</v>
      </c>
      <c r="B58" t="s">
        <v>74</v>
      </c>
      <c r="C58" s="1">
        <v>8</v>
      </c>
      <c r="D58" s="1">
        <v>5</v>
      </c>
      <c r="E58" s="1">
        <v>3</v>
      </c>
      <c r="F58" s="1">
        <v>1188</v>
      </c>
      <c r="G58" s="1">
        <v>1323.47</v>
      </c>
    </row>
    <row r="59" spans="1:7">
      <c r="A59" s="60">
        <v>45170</v>
      </c>
      <c r="B59" t="s">
        <v>75</v>
      </c>
      <c r="C59" s="1">
        <v>6</v>
      </c>
      <c r="D59" s="1">
        <v>3</v>
      </c>
      <c r="E59" s="1">
        <v>3</v>
      </c>
      <c r="F59" s="1">
        <v>1634.18</v>
      </c>
      <c r="G59" s="1">
        <v>1324.63</v>
      </c>
    </row>
    <row r="60" spans="1:7">
      <c r="A60" s="60">
        <v>45170</v>
      </c>
      <c r="B60" t="s">
        <v>76</v>
      </c>
      <c r="C60" s="1">
        <v>38</v>
      </c>
      <c r="D60" s="1">
        <v>35</v>
      </c>
      <c r="E60" s="1">
        <v>3</v>
      </c>
      <c r="F60" s="1">
        <v>1638.9</v>
      </c>
      <c r="G60" s="1">
        <v>1595.04</v>
      </c>
    </row>
    <row r="61" spans="1:7">
      <c r="A61" s="60">
        <v>45170</v>
      </c>
      <c r="B61" t="s">
        <v>77</v>
      </c>
      <c r="C61" s="1">
        <v>3</v>
      </c>
      <c r="D61" s="1">
        <v>0</v>
      </c>
      <c r="E61" s="1">
        <v>3</v>
      </c>
      <c r="G61" s="1">
        <v>1383.45</v>
      </c>
    </row>
    <row r="62" spans="1:7">
      <c r="A62" s="60">
        <v>45170</v>
      </c>
      <c r="B62" t="s">
        <v>78</v>
      </c>
      <c r="C62" s="1">
        <v>3</v>
      </c>
      <c r="D62" s="1">
        <v>0</v>
      </c>
      <c r="E62" s="1">
        <v>3</v>
      </c>
      <c r="G62" s="1">
        <v>1980</v>
      </c>
    </row>
    <row r="63" spans="1:7">
      <c r="A63" s="60">
        <v>45170</v>
      </c>
      <c r="B63" t="s">
        <v>79</v>
      </c>
      <c r="C63" s="1">
        <v>5</v>
      </c>
      <c r="D63" s="1">
        <v>3</v>
      </c>
      <c r="E63" s="1">
        <v>2</v>
      </c>
      <c r="F63" s="1">
        <v>1320</v>
      </c>
      <c r="G63" s="1">
        <v>1320</v>
      </c>
    </row>
    <row r="64" spans="1:7">
      <c r="A64" s="60">
        <v>45170</v>
      </c>
      <c r="B64" t="s">
        <v>80</v>
      </c>
      <c r="C64" s="1">
        <v>2</v>
      </c>
      <c r="D64" s="1">
        <v>0</v>
      </c>
      <c r="E64" s="1">
        <v>2</v>
      </c>
      <c r="G64" s="1">
        <v>960</v>
      </c>
    </row>
    <row r="65" spans="1:7">
      <c r="A65" s="60">
        <v>45170</v>
      </c>
      <c r="B65" t="s">
        <v>18</v>
      </c>
      <c r="C65" s="1">
        <v>13</v>
      </c>
      <c r="D65" s="1">
        <v>11</v>
      </c>
      <c r="E65" s="1">
        <v>2</v>
      </c>
      <c r="F65" s="1">
        <v>1762.98</v>
      </c>
      <c r="G65" s="1">
        <v>1284.48</v>
      </c>
    </row>
    <row r="66" spans="1:7">
      <c r="A66" s="60">
        <v>45170</v>
      </c>
      <c r="B66" t="s">
        <v>81</v>
      </c>
      <c r="C66" s="1">
        <v>2</v>
      </c>
      <c r="D66" s="1">
        <v>0</v>
      </c>
      <c r="E66" s="1">
        <v>2</v>
      </c>
      <c r="G66" s="1">
        <v>1644.42</v>
      </c>
    </row>
    <row r="67" spans="1:7">
      <c r="A67" s="60">
        <v>45170</v>
      </c>
      <c r="B67" t="s">
        <v>82</v>
      </c>
      <c r="C67" s="1">
        <v>2</v>
      </c>
      <c r="D67" s="1">
        <v>0</v>
      </c>
      <c r="E67" s="1">
        <v>2</v>
      </c>
      <c r="G67" s="1">
        <v>1320</v>
      </c>
    </row>
    <row r="68" spans="1:7">
      <c r="A68" s="60">
        <v>45170</v>
      </c>
      <c r="B68" t="s">
        <v>83</v>
      </c>
      <c r="C68" s="1">
        <v>11</v>
      </c>
      <c r="D68" s="1">
        <v>9</v>
      </c>
      <c r="E68" s="1">
        <v>2</v>
      </c>
      <c r="F68" s="1">
        <v>1210</v>
      </c>
      <c r="G68" s="1">
        <v>1459.59</v>
      </c>
    </row>
    <row r="69" spans="1:7">
      <c r="A69" s="60">
        <v>45170</v>
      </c>
      <c r="B69" t="s">
        <v>84</v>
      </c>
      <c r="C69" s="1">
        <v>3</v>
      </c>
      <c r="D69" s="1">
        <v>1</v>
      </c>
      <c r="E69" s="1">
        <v>2</v>
      </c>
      <c r="F69" s="1">
        <v>1320</v>
      </c>
      <c r="G69" s="1">
        <v>1380</v>
      </c>
    </row>
    <row r="70" spans="1:7">
      <c r="A70" s="60">
        <v>45170</v>
      </c>
      <c r="B70" t="s">
        <v>85</v>
      </c>
      <c r="C70" s="1">
        <v>3</v>
      </c>
      <c r="D70" s="1">
        <v>1</v>
      </c>
      <c r="E70" s="1">
        <v>2</v>
      </c>
      <c r="F70" s="1">
        <v>2640</v>
      </c>
      <c r="G70" s="1">
        <v>1980</v>
      </c>
    </row>
    <row r="71" spans="1:7">
      <c r="A71" s="60">
        <v>45170</v>
      </c>
      <c r="B71" t="s">
        <v>86</v>
      </c>
      <c r="C71" s="1">
        <v>3</v>
      </c>
      <c r="D71" s="1">
        <v>1</v>
      </c>
      <c r="E71" s="1">
        <v>2</v>
      </c>
      <c r="F71" s="1">
        <v>1320</v>
      </c>
      <c r="G71" s="1">
        <v>1320</v>
      </c>
    </row>
    <row r="72" spans="1:7">
      <c r="A72" s="60">
        <v>45170</v>
      </c>
      <c r="B72" t="s">
        <v>87</v>
      </c>
      <c r="C72" s="1">
        <v>2</v>
      </c>
      <c r="D72" s="1">
        <v>0</v>
      </c>
      <c r="E72" s="1">
        <v>2</v>
      </c>
      <c r="G72" s="1">
        <v>1719</v>
      </c>
    </row>
    <row r="73" spans="1:7">
      <c r="A73" s="60">
        <v>45170</v>
      </c>
      <c r="B73" t="s">
        <v>88</v>
      </c>
      <c r="C73" s="1">
        <v>8</v>
      </c>
      <c r="D73" s="1">
        <v>6</v>
      </c>
      <c r="E73" s="1">
        <v>2</v>
      </c>
      <c r="F73" s="1">
        <v>1502.22</v>
      </c>
      <c r="G73" s="1">
        <v>1374.43</v>
      </c>
    </row>
    <row r="74" spans="1:7">
      <c r="A74" s="60">
        <v>45170</v>
      </c>
      <c r="B74" t="s">
        <v>13</v>
      </c>
      <c r="C74" s="1">
        <v>2</v>
      </c>
      <c r="D74" s="1">
        <v>0</v>
      </c>
      <c r="E74" s="1">
        <v>2</v>
      </c>
      <c r="G74" s="1">
        <v>1320</v>
      </c>
    </row>
    <row r="75" spans="1:7">
      <c r="A75" s="60">
        <v>45170</v>
      </c>
      <c r="B75" t="s">
        <v>89</v>
      </c>
      <c r="C75" s="1">
        <v>2</v>
      </c>
      <c r="D75" s="1">
        <v>1</v>
      </c>
      <c r="E75" s="1">
        <v>1</v>
      </c>
      <c r="F75" s="1">
        <v>1320</v>
      </c>
      <c r="G75" s="1">
        <v>1650</v>
      </c>
    </row>
    <row r="76" spans="1:7">
      <c r="A76" s="60">
        <v>45170</v>
      </c>
      <c r="B76" t="s">
        <v>90</v>
      </c>
      <c r="C76" s="1">
        <v>1</v>
      </c>
      <c r="D76" s="1">
        <v>0</v>
      </c>
      <c r="E76" s="1">
        <v>1</v>
      </c>
      <c r="G76" s="1">
        <v>1370.12</v>
      </c>
    </row>
    <row r="77" spans="1:7">
      <c r="A77" s="60">
        <v>45170</v>
      </c>
      <c r="B77" t="s">
        <v>91</v>
      </c>
      <c r="C77" s="1">
        <v>1</v>
      </c>
      <c r="D77" s="1">
        <v>0</v>
      </c>
      <c r="E77" s="1">
        <v>1</v>
      </c>
      <c r="G77" s="1">
        <v>1320</v>
      </c>
    </row>
    <row r="78" spans="1:7">
      <c r="A78" s="60">
        <v>45170</v>
      </c>
      <c r="B78" t="s">
        <v>92</v>
      </c>
      <c r="C78" s="1">
        <v>1</v>
      </c>
      <c r="D78" s="1">
        <v>0</v>
      </c>
      <c r="E78" s="1">
        <v>1</v>
      </c>
      <c r="G78" s="1">
        <v>4000</v>
      </c>
    </row>
    <row r="79" spans="1:7">
      <c r="A79" s="60">
        <v>45170</v>
      </c>
      <c r="B79" t="s">
        <v>93</v>
      </c>
      <c r="C79" s="1">
        <v>6</v>
      </c>
      <c r="D79" s="1">
        <v>5</v>
      </c>
      <c r="E79" s="1">
        <v>1</v>
      </c>
      <c r="F79" s="1">
        <v>1550.29</v>
      </c>
      <c r="G79" s="1">
        <v>1838.13</v>
      </c>
    </row>
    <row r="80" spans="1:7">
      <c r="A80" s="60">
        <v>45170</v>
      </c>
      <c r="B80" t="s">
        <v>94</v>
      </c>
      <c r="C80" s="1">
        <v>3</v>
      </c>
      <c r="D80" s="1">
        <v>2</v>
      </c>
      <c r="E80" s="1">
        <v>1</v>
      </c>
      <c r="F80" s="1">
        <v>1450</v>
      </c>
      <c r="G80" s="1">
        <v>1933.33</v>
      </c>
    </row>
    <row r="81" spans="1:7">
      <c r="A81" s="60">
        <v>45170</v>
      </c>
      <c r="B81" t="s">
        <v>95</v>
      </c>
      <c r="C81" s="1">
        <v>1</v>
      </c>
      <c r="D81" s="1">
        <v>0</v>
      </c>
      <c r="E81" s="1">
        <v>1</v>
      </c>
      <c r="G81" s="1">
        <v>1320</v>
      </c>
    </row>
    <row r="82" spans="1:7">
      <c r="A82" s="60">
        <v>45170</v>
      </c>
      <c r="B82" t="s">
        <v>96</v>
      </c>
      <c r="C82" s="1">
        <v>1</v>
      </c>
      <c r="D82" s="1">
        <v>0</v>
      </c>
      <c r="E82" s="1">
        <v>1</v>
      </c>
      <c r="G82" s="1">
        <v>13095</v>
      </c>
    </row>
    <row r="83" spans="1:7">
      <c r="A83" s="60">
        <v>45170</v>
      </c>
      <c r="B83" t="s">
        <v>97</v>
      </c>
      <c r="C83" s="1">
        <v>4</v>
      </c>
      <c r="D83" s="1">
        <v>3</v>
      </c>
      <c r="E83" s="1">
        <v>1</v>
      </c>
      <c r="F83" s="1">
        <v>1536.28</v>
      </c>
      <c r="G83" s="1">
        <v>1393.5</v>
      </c>
    </row>
    <row r="84" spans="1:7">
      <c r="A84" s="60">
        <v>45170</v>
      </c>
      <c r="B84" t="s">
        <v>98</v>
      </c>
      <c r="C84" s="1">
        <v>1</v>
      </c>
      <c r="D84" s="1">
        <v>0</v>
      </c>
      <c r="E84" s="1">
        <v>1</v>
      </c>
      <c r="G84" s="1">
        <v>1320</v>
      </c>
    </row>
    <row r="85" spans="1:7">
      <c r="A85" s="60">
        <v>45170</v>
      </c>
      <c r="B85" t="s">
        <v>99</v>
      </c>
      <c r="C85" s="1">
        <v>1</v>
      </c>
      <c r="D85" s="1">
        <v>0</v>
      </c>
      <c r="E85" s="1">
        <v>1</v>
      </c>
      <c r="G85" s="1">
        <v>1320</v>
      </c>
    </row>
    <row r="86" spans="1:7">
      <c r="A86" s="60">
        <v>45170</v>
      </c>
      <c r="B86" t="s">
        <v>100</v>
      </c>
      <c r="C86" s="1">
        <v>7</v>
      </c>
      <c r="D86" s="1">
        <v>6</v>
      </c>
      <c r="E86" s="1">
        <v>1</v>
      </c>
      <c r="F86" s="1">
        <v>2609.77</v>
      </c>
      <c r="G86" s="1">
        <v>6576.43</v>
      </c>
    </row>
    <row r="87" spans="1:7">
      <c r="A87" s="60">
        <v>45170</v>
      </c>
      <c r="B87" t="s">
        <v>101</v>
      </c>
      <c r="C87" s="1">
        <v>2</v>
      </c>
      <c r="D87" s="1">
        <v>1</v>
      </c>
      <c r="E87" s="1">
        <v>1</v>
      </c>
      <c r="F87" s="1">
        <v>1320</v>
      </c>
      <c r="G87" s="1">
        <v>1347.77</v>
      </c>
    </row>
    <row r="88" spans="1:7">
      <c r="A88" s="60">
        <v>45170</v>
      </c>
      <c r="B88" t="s">
        <v>102</v>
      </c>
      <c r="C88" s="1">
        <v>2</v>
      </c>
      <c r="D88" s="1">
        <v>1</v>
      </c>
      <c r="E88" s="1">
        <v>1</v>
      </c>
      <c r="F88" s="1">
        <v>1320</v>
      </c>
      <c r="G88" s="1">
        <v>1681.72</v>
      </c>
    </row>
    <row r="89" spans="1:7">
      <c r="A89" s="60">
        <v>45170</v>
      </c>
      <c r="B89" t="s">
        <v>103</v>
      </c>
      <c r="C89" s="1">
        <v>1</v>
      </c>
      <c r="D89" s="1">
        <v>0</v>
      </c>
      <c r="E89" s="1">
        <v>1</v>
      </c>
      <c r="G89" s="1">
        <v>1320</v>
      </c>
    </row>
    <row r="90" spans="1:7">
      <c r="A90" s="60">
        <v>45170</v>
      </c>
      <c r="B90" t="s">
        <v>104</v>
      </c>
      <c r="C90" s="1">
        <v>3</v>
      </c>
      <c r="D90" s="1">
        <v>2</v>
      </c>
      <c r="E90" s="1">
        <v>1</v>
      </c>
      <c r="F90" s="1">
        <v>1841.31</v>
      </c>
      <c r="G90" s="1">
        <v>1320</v>
      </c>
    </row>
    <row r="91" spans="1:7">
      <c r="A91" s="60">
        <v>45170</v>
      </c>
      <c r="B91" t="s">
        <v>105</v>
      </c>
      <c r="C91" s="1">
        <v>31</v>
      </c>
      <c r="D91" s="1">
        <v>30</v>
      </c>
      <c r="E91" s="1">
        <v>1</v>
      </c>
      <c r="F91" s="1">
        <v>1769.71</v>
      </c>
      <c r="G91" s="1">
        <v>1592.63</v>
      </c>
    </row>
    <row r="92" spans="1:7">
      <c r="A92" s="60">
        <v>45170</v>
      </c>
      <c r="B92" t="s">
        <v>106</v>
      </c>
      <c r="C92" s="1">
        <v>1</v>
      </c>
      <c r="D92" s="1">
        <v>0</v>
      </c>
      <c r="E92" s="1">
        <v>1</v>
      </c>
      <c r="G92" s="1">
        <v>1320</v>
      </c>
    </row>
    <row r="93" spans="1:7">
      <c r="A93" s="60">
        <v>45170</v>
      </c>
      <c r="B93" t="s">
        <v>107</v>
      </c>
      <c r="C93" s="1">
        <v>1</v>
      </c>
      <c r="D93" s="1">
        <v>0</v>
      </c>
      <c r="E93" s="1">
        <v>1</v>
      </c>
      <c r="G93" s="1">
        <v>1320</v>
      </c>
    </row>
    <row r="94" spans="1:7">
      <c r="A94" s="60">
        <v>45170</v>
      </c>
      <c r="B94" t="s">
        <v>108</v>
      </c>
      <c r="C94" s="1">
        <v>1</v>
      </c>
      <c r="D94" s="1">
        <v>0</v>
      </c>
      <c r="E94" s="1">
        <v>1</v>
      </c>
      <c r="G94" s="1">
        <v>2487.13</v>
      </c>
    </row>
    <row r="95" spans="1:7">
      <c r="A95" s="60">
        <v>45170</v>
      </c>
      <c r="B95" t="s">
        <v>109</v>
      </c>
      <c r="C95" s="1">
        <v>1</v>
      </c>
      <c r="D95" s="1">
        <v>0</v>
      </c>
      <c r="E95" s="1">
        <v>1</v>
      </c>
      <c r="G95" s="1">
        <v>2640</v>
      </c>
    </row>
    <row r="96" spans="1:7">
      <c r="A96" s="60">
        <v>45170</v>
      </c>
      <c r="B96" t="s">
        <v>110</v>
      </c>
      <c r="C96" s="1">
        <v>1</v>
      </c>
      <c r="D96" s="1">
        <v>0</v>
      </c>
      <c r="E96" s="1">
        <v>1</v>
      </c>
      <c r="G96" s="1">
        <v>1320</v>
      </c>
    </row>
    <row r="97" spans="1:7">
      <c r="A97" s="60">
        <v>45170</v>
      </c>
      <c r="B97" t="s">
        <v>111</v>
      </c>
      <c r="C97" s="1">
        <v>1</v>
      </c>
      <c r="D97" s="1">
        <v>0</v>
      </c>
      <c r="E97" s="1">
        <v>1</v>
      </c>
      <c r="G97" s="1">
        <v>2044.33</v>
      </c>
    </row>
    <row r="98" spans="1:7">
      <c r="A98" s="60">
        <v>45170</v>
      </c>
      <c r="B98" t="s">
        <v>112</v>
      </c>
      <c r="C98" s="1">
        <v>1</v>
      </c>
      <c r="D98" s="1">
        <v>0</v>
      </c>
      <c r="E98" s="1">
        <v>1</v>
      </c>
      <c r="G98" s="1">
        <v>1320</v>
      </c>
    </row>
    <row r="99" spans="1:7">
      <c r="A99" s="60">
        <v>45170</v>
      </c>
      <c r="B99" t="s">
        <v>113</v>
      </c>
      <c r="C99" s="1">
        <v>3</v>
      </c>
      <c r="D99" s="1">
        <v>2</v>
      </c>
      <c r="E99" s="1">
        <v>1</v>
      </c>
      <c r="F99" s="1">
        <v>1360.59</v>
      </c>
      <c r="G99" s="1">
        <v>1488.53</v>
      </c>
    </row>
    <row r="100" spans="1:7">
      <c r="A100" s="60">
        <v>45170</v>
      </c>
      <c r="B100" t="s">
        <v>114</v>
      </c>
      <c r="C100" s="1">
        <v>1</v>
      </c>
      <c r="D100" s="1">
        <v>0</v>
      </c>
      <c r="E100" s="1">
        <v>1</v>
      </c>
      <c r="G100" s="1">
        <v>1320</v>
      </c>
    </row>
    <row r="101" spans="1:7">
      <c r="A101" s="60">
        <v>45170</v>
      </c>
      <c r="B101" t="s">
        <v>115</v>
      </c>
      <c r="C101" s="1">
        <v>82</v>
      </c>
      <c r="D101" s="1">
        <v>81</v>
      </c>
      <c r="E101" s="1">
        <v>1</v>
      </c>
      <c r="F101" s="1">
        <v>1912.69</v>
      </c>
      <c r="G101" s="1">
        <v>1965.17</v>
      </c>
    </row>
    <row r="102" spans="1:7">
      <c r="A102" s="60">
        <v>45170</v>
      </c>
      <c r="B102" t="s">
        <v>116</v>
      </c>
      <c r="C102" s="1">
        <v>1</v>
      </c>
      <c r="D102" s="1">
        <v>0</v>
      </c>
      <c r="E102" s="1">
        <v>1</v>
      </c>
      <c r="G102" s="1">
        <v>1320</v>
      </c>
    </row>
    <row r="103" spans="1:7">
      <c r="A103" s="60">
        <v>45170</v>
      </c>
      <c r="B103" t="s">
        <v>117</v>
      </c>
      <c r="C103" s="1">
        <v>1</v>
      </c>
      <c r="D103" s="1">
        <v>0</v>
      </c>
      <c r="E103" s="1">
        <v>1</v>
      </c>
      <c r="G103" s="1">
        <v>1326.8</v>
      </c>
    </row>
    <row r="104" spans="1:7">
      <c r="A104" s="60">
        <v>45170</v>
      </c>
      <c r="B104" t="s">
        <v>118</v>
      </c>
      <c r="C104" s="1">
        <v>1</v>
      </c>
      <c r="D104" s="1">
        <v>0</v>
      </c>
      <c r="E104" s="1">
        <v>1</v>
      </c>
      <c r="G104" s="1">
        <v>1950</v>
      </c>
    </row>
    <row r="105" spans="1:7">
      <c r="A105" s="60">
        <v>45170</v>
      </c>
      <c r="B105" t="s">
        <v>119</v>
      </c>
      <c r="C105" s="1">
        <v>1</v>
      </c>
      <c r="D105" s="1">
        <v>0</v>
      </c>
      <c r="E105" s="1">
        <v>1</v>
      </c>
      <c r="G105" s="1">
        <v>1968.84</v>
      </c>
    </row>
    <row r="106" spans="1:7">
      <c r="A106" s="60">
        <v>45170</v>
      </c>
      <c r="B106" t="s">
        <v>120</v>
      </c>
      <c r="C106" s="1">
        <v>2</v>
      </c>
      <c r="D106" s="1">
        <v>2</v>
      </c>
      <c r="E106" s="1">
        <v>0</v>
      </c>
      <c r="F106" s="1">
        <v>1320</v>
      </c>
      <c r="G106" s="1">
        <v>1624.15</v>
      </c>
    </row>
    <row r="107" spans="1:7">
      <c r="A107" s="60">
        <v>45170</v>
      </c>
      <c r="B107" t="s">
        <v>121</v>
      </c>
      <c r="C107" s="1">
        <v>1</v>
      </c>
      <c r="D107" s="1">
        <v>1</v>
      </c>
      <c r="E107" s="1">
        <v>0</v>
      </c>
      <c r="F107" s="1">
        <v>1320</v>
      </c>
      <c r="G107" s="1">
        <v>1320</v>
      </c>
    </row>
    <row r="108" spans="1:7">
      <c r="A108" s="60">
        <v>45170</v>
      </c>
      <c r="B108" t="s">
        <v>122</v>
      </c>
      <c r="C108" s="1">
        <v>4</v>
      </c>
      <c r="D108" s="1">
        <v>4</v>
      </c>
      <c r="E108" s="1">
        <v>0</v>
      </c>
      <c r="F108" s="1">
        <v>1159.25</v>
      </c>
      <c r="G108" s="1">
        <v>1324.25</v>
      </c>
    </row>
    <row r="109" spans="1:7">
      <c r="A109" s="60">
        <v>45170</v>
      </c>
      <c r="B109" t="s">
        <v>123</v>
      </c>
      <c r="C109" s="1">
        <v>1</v>
      </c>
      <c r="D109" s="1">
        <v>1</v>
      </c>
      <c r="E109" s="1">
        <v>0</v>
      </c>
      <c r="F109" s="1">
        <v>1320</v>
      </c>
      <c r="G109" s="1">
        <v>1320</v>
      </c>
    </row>
    <row r="110" spans="1:7">
      <c r="A110" s="60">
        <v>45170</v>
      </c>
      <c r="B110" t="s">
        <v>124</v>
      </c>
      <c r="C110" s="1">
        <v>1</v>
      </c>
      <c r="D110" s="1">
        <v>1</v>
      </c>
      <c r="E110" s="1">
        <v>0</v>
      </c>
      <c r="F110" s="1">
        <v>1320</v>
      </c>
      <c r="G110" s="1">
        <v>900</v>
      </c>
    </row>
    <row r="111" spans="1:7">
      <c r="A111" s="60">
        <v>45170</v>
      </c>
      <c r="B111" t="s">
        <v>125</v>
      </c>
      <c r="C111" s="1">
        <v>5</v>
      </c>
      <c r="D111" s="1">
        <v>5</v>
      </c>
      <c r="E111" s="1">
        <v>0</v>
      </c>
      <c r="F111" s="1">
        <v>1443.5</v>
      </c>
      <c r="G111" s="1">
        <v>15779.65</v>
      </c>
    </row>
    <row r="112" spans="1:7">
      <c r="A112" s="60">
        <v>45170</v>
      </c>
      <c r="B112" t="s">
        <v>126</v>
      </c>
      <c r="C112" s="1">
        <v>2</v>
      </c>
      <c r="D112" s="1">
        <v>2</v>
      </c>
      <c r="E112" s="1">
        <v>0</v>
      </c>
      <c r="F112" s="1">
        <v>1493.7</v>
      </c>
      <c r="G112" s="1">
        <v>1323.4</v>
      </c>
    </row>
    <row r="113" spans="1:7">
      <c r="A113" s="60">
        <v>45170</v>
      </c>
      <c r="B113" t="s">
        <v>127</v>
      </c>
      <c r="C113" s="1">
        <v>3</v>
      </c>
      <c r="D113" s="1">
        <v>3</v>
      </c>
      <c r="E113" s="1">
        <v>0</v>
      </c>
      <c r="F113" s="1">
        <v>1413.33</v>
      </c>
      <c r="G113" s="1">
        <v>1100</v>
      </c>
    </row>
    <row r="114" spans="1:7">
      <c r="A114" s="60">
        <v>45170</v>
      </c>
      <c r="B114" t="s">
        <v>128</v>
      </c>
      <c r="C114" s="1">
        <v>1</v>
      </c>
      <c r="D114" s="1">
        <v>1</v>
      </c>
      <c r="E114" s="1">
        <v>0</v>
      </c>
      <c r="F114" s="1">
        <v>1320</v>
      </c>
      <c r="G114" s="1">
        <v>1320</v>
      </c>
    </row>
    <row r="115" spans="1:7">
      <c r="A115" s="60">
        <v>45170</v>
      </c>
      <c r="B115" t="s">
        <v>129</v>
      </c>
      <c r="C115" s="1">
        <v>1</v>
      </c>
      <c r="D115" s="1">
        <v>1</v>
      </c>
      <c r="E115" s="1">
        <v>0</v>
      </c>
      <c r="F115" s="1">
        <v>1320</v>
      </c>
      <c r="G115" s="1">
        <v>1326.8</v>
      </c>
    </row>
    <row r="116" spans="1:7">
      <c r="A116" s="60">
        <v>45170</v>
      </c>
      <c r="B116" t="s">
        <v>130</v>
      </c>
      <c r="C116" s="1">
        <v>5</v>
      </c>
      <c r="D116" s="1">
        <v>5</v>
      </c>
      <c r="E116" s="1">
        <v>0</v>
      </c>
      <c r="F116" s="1">
        <v>1325.64</v>
      </c>
      <c r="G116" s="1">
        <v>1834.17</v>
      </c>
    </row>
    <row r="117" spans="1:7">
      <c r="A117" s="60">
        <v>45170</v>
      </c>
      <c r="B117" t="s">
        <v>131</v>
      </c>
      <c r="C117" s="1">
        <v>5</v>
      </c>
      <c r="D117" s="1">
        <v>5</v>
      </c>
      <c r="E117" s="1">
        <v>0</v>
      </c>
      <c r="F117" s="1">
        <v>1402.74</v>
      </c>
      <c r="G117" s="1">
        <v>1187.1099999999999</v>
      </c>
    </row>
    <row r="118" spans="1:7">
      <c r="A118" s="60">
        <v>45170</v>
      </c>
      <c r="B118" t="s">
        <v>132</v>
      </c>
      <c r="C118" s="1">
        <v>3</v>
      </c>
      <c r="D118" s="1">
        <v>3</v>
      </c>
      <c r="E118" s="1">
        <v>0</v>
      </c>
      <c r="F118" s="1">
        <v>1327.41</v>
      </c>
      <c r="G118" s="1">
        <v>1320</v>
      </c>
    </row>
    <row r="119" spans="1:7">
      <c r="A119" s="60">
        <v>45170</v>
      </c>
      <c r="B119" t="s">
        <v>133</v>
      </c>
      <c r="C119" s="1">
        <v>1</v>
      </c>
      <c r="D119" s="1">
        <v>1</v>
      </c>
      <c r="E119" s="1">
        <v>0</v>
      </c>
      <c r="F119" s="1">
        <v>2362.61</v>
      </c>
      <c r="G119" s="1">
        <v>1320</v>
      </c>
    </row>
    <row r="120" spans="1:7">
      <c r="A120" s="60">
        <v>45170</v>
      </c>
      <c r="B120" t="s">
        <v>134</v>
      </c>
      <c r="C120" s="1">
        <v>1</v>
      </c>
      <c r="D120" s="1">
        <v>1</v>
      </c>
      <c r="E120" s="1">
        <v>0</v>
      </c>
      <c r="F120" s="1">
        <v>1611.39</v>
      </c>
      <c r="G120" s="1">
        <v>900</v>
      </c>
    </row>
    <row r="121" spans="1:7">
      <c r="A121" s="60">
        <v>45170</v>
      </c>
      <c r="B121" t="s">
        <v>135</v>
      </c>
      <c r="C121" s="1">
        <v>1</v>
      </c>
      <c r="D121" s="1">
        <v>1</v>
      </c>
      <c r="E121" s="1">
        <v>0</v>
      </c>
      <c r="F121" s="1">
        <v>1320</v>
      </c>
      <c r="G121" s="1">
        <v>1320</v>
      </c>
    </row>
    <row r="122" spans="1:7">
      <c r="A122" s="60">
        <v>45170</v>
      </c>
      <c r="B122" t="s">
        <v>136</v>
      </c>
      <c r="C122" s="1">
        <v>2</v>
      </c>
      <c r="D122" s="1">
        <v>2</v>
      </c>
      <c r="E122" s="1">
        <v>0</v>
      </c>
      <c r="F122" s="1">
        <v>2261</v>
      </c>
      <c r="G122" s="1">
        <v>4973.74</v>
      </c>
    </row>
    <row r="123" spans="1:7">
      <c r="A123" s="60">
        <v>45170</v>
      </c>
      <c r="B123" t="s">
        <v>137</v>
      </c>
      <c r="C123" s="1">
        <v>1</v>
      </c>
      <c r="D123" s="1">
        <v>1</v>
      </c>
      <c r="E123" s="1">
        <v>0</v>
      </c>
      <c r="F123" s="1">
        <v>1320</v>
      </c>
      <c r="G123" s="1">
        <v>1320</v>
      </c>
    </row>
    <row r="124" spans="1:7">
      <c r="A124" s="60">
        <v>45170</v>
      </c>
      <c r="B124" t="s">
        <v>138</v>
      </c>
      <c r="C124" s="1">
        <v>1</v>
      </c>
      <c r="D124" s="1">
        <v>1</v>
      </c>
      <c r="E124" s="1">
        <v>0</v>
      </c>
      <c r="F124" s="1">
        <v>6</v>
      </c>
      <c r="G124" s="1">
        <v>1320</v>
      </c>
    </row>
    <row r="125" spans="1:7">
      <c r="A125" s="60">
        <v>45170</v>
      </c>
      <c r="B125" t="s">
        <v>139</v>
      </c>
      <c r="C125" s="1">
        <v>1</v>
      </c>
      <c r="D125" s="1">
        <v>1</v>
      </c>
      <c r="E125" s="1">
        <v>0</v>
      </c>
      <c r="F125" s="1">
        <v>1320</v>
      </c>
      <c r="G125" s="1">
        <v>1342</v>
      </c>
    </row>
    <row r="126" spans="1:7">
      <c r="A126" s="60">
        <v>45170</v>
      </c>
      <c r="B126" t="s">
        <v>140</v>
      </c>
      <c r="C126" s="1">
        <v>1</v>
      </c>
      <c r="D126" s="1">
        <v>2</v>
      </c>
      <c r="E126" s="1">
        <v>-1</v>
      </c>
      <c r="F126" s="1">
        <v>1678.05</v>
      </c>
      <c r="G126" s="1">
        <v>1320</v>
      </c>
    </row>
    <row r="127" spans="1:7">
      <c r="A127" s="60">
        <v>45170</v>
      </c>
      <c r="B127" t="s">
        <v>141</v>
      </c>
      <c r="C127" s="1">
        <v>7</v>
      </c>
      <c r="D127" s="1">
        <v>8</v>
      </c>
      <c r="E127" s="1">
        <v>-1</v>
      </c>
      <c r="F127" s="1">
        <v>1389.09</v>
      </c>
      <c r="G127" s="1">
        <v>1381.2</v>
      </c>
    </row>
    <row r="128" spans="1:7">
      <c r="A128" s="60">
        <v>45170</v>
      </c>
      <c r="B128" t="s">
        <v>142</v>
      </c>
      <c r="C128" s="1">
        <v>0</v>
      </c>
      <c r="D128" s="1">
        <v>1</v>
      </c>
      <c r="E128" s="1">
        <v>-1</v>
      </c>
      <c r="F128" s="1">
        <v>1500</v>
      </c>
    </row>
    <row r="129" spans="1:7">
      <c r="A129" s="60">
        <v>45170</v>
      </c>
      <c r="B129" t="s">
        <v>143</v>
      </c>
      <c r="C129" s="1">
        <v>10</v>
      </c>
      <c r="D129" s="1">
        <v>11</v>
      </c>
      <c r="E129" s="1">
        <v>-1</v>
      </c>
      <c r="F129" s="1">
        <v>2110.91</v>
      </c>
      <c r="G129" s="1">
        <v>1694.02</v>
      </c>
    </row>
    <row r="130" spans="1:7">
      <c r="A130" s="60">
        <v>45170</v>
      </c>
      <c r="B130" t="s">
        <v>144</v>
      </c>
      <c r="C130" s="1">
        <v>0</v>
      </c>
      <c r="D130" s="1">
        <v>1</v>
      </c>
      <c r="E130" s="1">
        <v>-1</v>
      </c>
      <c r="F130" s="1">
        <v>1320</v>
      </c>
    </row>
    <row r="131" spans="1:7">
      <c r="A131" s="60">
        <v>45170</v>
      </c>
      <c r="B131" t="s">
        <v>145</v>
      </c>
      <c r="C131" s="1">
        <v>0</v>
      </c>
      <c r="D131" s="1">
        <v>1</v>
      </c>
      <c r="E131" s="1">
        <v>-1</v>
      </c>
      <c r="F131" s="1">
        <v>1320</v>
      </c>
    </row>
    <row r="132" spans="1:7">
      <c r="A132" s="60">
        <v>45170</v>
      </c>
      <c r="B132" t="s">
        <v>146</v>
      </c>
      <c r="C132" s="1">
        <v>15</v>
      </c>
      <c r="D132" s="1">
        <v>16</v>
      </c>
      <c r="E132" s="1">
        <v>-1</v>
      </c>
      <c r="F132" s="1">
        <v>3530.55</v>
      </c>
      <c r="G132" s="1">
        <v>1657.2</v>
      </c>
    </row>
    <row r="133" spans="1:7">
      <c r="A133" s="60">
        <v>45170</v>
      </c>
      <c r="B133" t="s">
        <v>147</v>
      </c>
      <c r="C133" s="1">
        <v>26</v>
      </c>
      <c r="D133" s="1">
        <v>27</v>
      </c>
      <c r="E133" s="1">
        <v>-1</v>
      </c>
      <c r="F133" s="1">
        <v>1402.16</v>
      </c>
      <c r="G133" s="1">
        <v>1345.79</v>
      </c>
    </row>
    <row r="134" spans="1:7">
      <c r="A134" s="60">
        <v>45170</v>
      </c>
      <c r="B134" t="s">
        <v>148</v>
      </c>
      <c r="C134" s="1">
        <v>0</v>
      </c>
      <c r="D134" s="1">
        <v>1</v>
      </c>
      <c r="E134" s="1">
        <v>-1</v>
      </c>
      <c r="F134" s="1">
        <v>1320</v>
      </c>
    </row>
    <row r="135" spans="1:7">
      <c r="A135" s="60">
        <v>45170</v>
      </c>
      <c r="B135" t="s">
        <v>149</v>
      </c>
      <c r="C135" s="1">
        <v>0</v>
      </c>
      <c r="D135" s="1">
        <v>1</v>
      </c>
      <c r="E135" s="1">
        <v>-1</v>
      </c>
      <c r="F135" s="1">
        <v>1320</v>
      </c>
    </row>
    <row r="136" spans="1:7">
      <c r="A136" s="60">
        <v>45170</v>
      </c>
      <c r="B136" t="s">
        <v>150</v>
      </c>
      <c r="C136" s="1">
        <v>1</v>
      </c>
      <c r="D136" s="1">
        <v>2</v>
      </c>
      <c r="E136" s="1">
        <v>-1</v>
      </c>
      <c r="F136" s="1">
        <v>1320</v>
      </c>
      <c r="G136" s="1">
        <v>2362.61</v>
      </c>
    </row>
    <row r="137" spans="1:7">
      <c r="A137" s="60">
        <v>45170</v>
      </c>
      <c r="B137" t="s">
        <v>151</v>
      </c>
      <c r="C137" s="1">
        <v>10</v>
      </c>
      <c r="D137" s="1">
        <v>11</v>
      </c>
      <c r="E137" s="1">
        <v>-1</v>
      </c>
      <c r="F137" s="1">
        <v>1715.4</v>
      </c>
      <c r="G137" s="1">
        <v>1436.2</v>
      </c>
    </row>
    <row r="138" spans="1:7">
      <c r="A138" s="60">
        <v>45170</v>
      </c>
      <c r="B138" t="s">
        <v>152</v>
      </c>
      <c r="C138" s="1">
        <v>48</v>
      </c>
      <c r="D138" s="1">
        <v>49</v>
      </c>
      <c r="E138" s="1">
        <v>-1</v>
      </c>
      <c r="F138" s="1">
        <v>1506.87</v>
      </c>
      <c r="G138" s="1">
        <v>1525.79</v>
      </c>
    </row>
    <row r="139" spans="1:7">
      <c r="A139" s="60">
        <v>45170</v>
      </c>
      <c r="B139" t="s">
        <v>153</v>
      </c>
      <c r="C139" s="1">
        <v>0</v>
      </c>
      <c r="D139" s="1">
        <v>1</v>
      </c>
      <c r="E139" s="1">
        <v>-1</v>
      </c>
      <c r="F139" s="1">
        <v>2640</v>
      </c>
    </row>
    <row r="140" spans="1:7">
      <c r="A140" s="60">
        <v>45170</v>
      </c>
      <c r="B140" t="s">
        <v>29</v>
      </c>
      <c r="C140" s="1">
        <v>1</v>
      </c>
      <c r="D140" s="1">
        <v>2</v>
      </c>
      <c r="E140" s="1">
        <v>-1</v>
      </c>
      <c r="F140" s="1">
        <v>2023.88</v>
      </c>
      <c r="G140" s="1">
        <v>10500</v>
      </c>
    </row>
    <row r="141" spans="1:7">
      <c r="A141" s="60">
        <v>45170</v>
      </c>
      <c r="B141" t="s">
        <v>154</v>
      </c>
      <c r="C141" s="1">
        <v>0</v>
      </c>
      <c r="D141" s="1">
        <v>1</v>
      </c>
      <c r="E141" s="1">
        <v>-1</v>
      </c>
      <c r="F141" s="1">
        <v>1320</v>
      </c>
    </row>
    <row r="142" spans="1:7">
      <c r="A142" s="60">
        <v>45170</v>
      </c>
      <c r="B142" t="s">
        <v>155</v>
      </c>
      <c r="C142" s="1">
        <v>1</v>
      </c>
      <c r="D142" s="1">
        <v>2</v>
      </c>
      <c r="E142" s="1">
        <v>-1</v>
      </c>
      <c r="F142" s="1">
        <v>1320</v>
      </c>
      <c r="G142" s="1">
        <v>1320</v>
      </c>
    </row>
    <row r="143" spans="1:7">
      <c r="A143" s="60">
        <v>45170</v>
      </c>
      <c r="B143" t="s">
        <v>156</v>
      </c>
      <c r="C143" s="1">
        <v>1</v>
      </c>
      <c r="D143" s="1">
        <v>2</v>
      </c>
      <c r="E143" s="1">
        <v>-1</v>
      </c>
      <c r="F143" s="1">
        <v>1311</v>
      </c>
      <c r="G143" s="1">
        <v>1320</v>
      </c>
    </row>
    <row r="144" spans="1:7">
      <c r="A144" s="60">
        <v>45170</v>
      </c>
      <c r="B144" t="s">
        <v>157</v>
      </c>
      <c r="C144" s="1">
        <v>2</v>
      </c>
      <c r="D144" s="1">
        <v>3</v>
      </c>
      <c r="E144" s="1">
        <v>-1</v>
      </c>
      <c r="F144" s="1">
        <v>1320</v>
      </c>
      <c r="G144" s="1">
        <v>1333.88</v>
      </c>
    </row>
    <row r="145" spans="1:7">
      <c r="A145" s="60">
        <v>45170</v>
      </c>
      <c r="B145" t="s">
        <v>158</v>
      </c>
      <c r="C145" s="1">
        <v>0</v>
      </c>
      <c r="D145" s="1">
        <v>1</v>
      </c>
      <c r="E145" s="1">
        <v>-1</v>
      </c>
      <c r="F145" s="1">
        <v>1320</v>
      </c>
    </row>
    <row r="146" spans="1:7">
      <c r="A146" s="60">
        <v>45170</v>
      </c>
      <c r="B146" t="s">
        <v>159</v>
      </c>
      <c r="C146" s="1">
        <v>1</v>
      </c>
      <c r="D146" s="1">
        <v>2</v>
      </c>
      <c r="E146" s="1">
        <v>-1</v>
      </c>
      <c r="F146" s="1">
        <v>1413.5</v>
      </c>
      <c r="G146" s="1">
        <v>1613.45</v>
      </c>
    </row>
    <row r="147" spans="1:7">
      <c r="A147" s="60">
        <v>45170</v>
      </c>
      <c r="B147" t="s">
        <v>160</v>
      </c>
      <c r="C147" s="1">
        <v>1</v>
      </c>
      <c r="D147" s="1">
        <v>2</v>
      </c>
      <c r="E147" s="1">
        <v>-1</v>
      </c>
      <c r="F147" s="1">
        <v>1320</v>
      </c>
      <c r="G147" s="1">
        <v>1348.21</v>
      </c>
    </row>
    <row r="148" spans="1:7">
      <c r="A148" s="60">
        <v>45170</v>
      </c>
      <c r="B148" t="s">
        <v>161</v>
      </c>
      <c r="C148" s="1">
        <v>1</v>
      </c>
      <c r="D148" s="1">
        <v>2</v>
      </c>
      <c r="E148" s="1">
        <v>-1</v>
      </c>
      <c r="F148" s="1">
        <v>1601.6</v>
      </c>
      <c r="G148" s="1">
        <v>2283.6</v>
      </c>
    </row>
    <row r="149" spans="1:7">
      <c r="A149" s="60">
        <v>45170</v>
      </c>
      <c r="B149" t="s">
        <v>162</v>
      </c>
      <c r="C149" s="1">
        <v>0</v>
      </c>
      <c r="D149" s="1">
        <v>1</v>
      </c>
      <c r="E149" s="1">
        <v>-1</v>
      </c>
      <c r="F149" s="1">
        <v>1320</v>
      </c>
    </row>
    <row r="150" spans="1:7">
      <c r="A150" s="60">
        <v>45170</v>
      </c>
      <c r="B150" t="s">
        <v>163</v>
      </c>
      <c r="C150" s="1">
        <v>0</v>
      </c>
      <c r="D150" s="1">
        <v>1</v>
      </c>
      <c r="E150" s="1">
        <v>-1</v>
      </c>
      <c r="F150" s="1">
        <v>1830.83</v>
      </c>
    </row>
    <row r="151" spans="1:7">
      <c r="A151" s="60">
        <v>45170</v>
      </c>
      <c r="B151" t="s">
        <v>164</v>
      </c>
      <c r="C151" s="1">
        <v>0</v>
      </c>
      <c r="D151" s="1">
        <v>1</v>
      </c>
      <c r="E151" s="1">
        <v>-1</v>
      </c>
      <c r="F151" s="1">
        <v>2640</v>
      </c>
    </row>
    <row r="152" spans="1:7">
      <c r="A152" s="60">
        <v>45170</v>
      </c>
      <c r="B152" t="s">
        <v>165</v>
      </c>
      <c r="C152" s="1">
        <v>0</v>
      </c>
      <c r="D152" s="1">
        <v>1</v>
      </c>
      <c r="E152" s="1">
        <v>-1</v>
      </c>
      <c r="F152" s="1">
        <v>1320</v>
      </c>
    </row>
    <row r="153" spans="1:7">
      <c r="A153" s="60">
        <v>45170</v>
      </c>
      <c r="B153" t="s">
        <v>166</v>
      </c>
      <c r="C153" s="1">
        <v>4</v>
      </c>
      <c r="D153" s="1">
        <v>6</v>
      </c>
      <c r="E153" s="1">
        <v>-2</v>
      </c>
      <c r="F153" s="1">
        <v>1507.81</v>
      </c>
      <c r="G153" s="1">
        <v>1451.52</v>
      </c>
    </row>
    <row r="154" spans="1:7">
      <c r="A154" s="60">
        <v>45170</v>
      </c>
      <c r="B154" t="s">
        <v>32</v>
      </c>
      <c r="C154" s="1">
        <v>3</v>
      </c>
      <c r="D154" s="1">
        <v>5</v>
      </c>
      <c r="E154" s="1">
        <v>-2</v>
      </c>
      <c r="F154" s="1">
        <v>1572</v>
      </c>
      <c r="G154" s="1">
        <v>1320</v>
      </c>
    </row>
    <row r="155" spans="1:7">
      <c r="A155" s="60">
        <v>45170</v>
      </c>
      <c r="B155" t="s">
        <v>167</v>
      </c>
      <c r="C155" s="1">
        <v>2</v>
      </c>
      <c r="D155" s="1">
        <v>4</v>
      </c>
      <c r="E155" s="1">
        <v>-2</v>
      </c>
      <c r="F155" s="1">
        <v>1513.05</v>
      </c>
      <c r="G155" s="1">
        <v>1644.42</v>
      </c>
    </row>
    <row r="156" spans="1:7">
      <c r="A156" s="60">
        <v>45170</v>
      </c>
      <c r="B156" t="s">
        <v>168</v>
      </c>
      <c r="C156" s="1">
        <v>27</v>
      </c>
      <c r="D156" s="1">
        <v>29</v>
      </c>
      <c r="E156" s="1">
        <v>-2</v>
      </c>
      <c r="F156" s="1">
        <v>1552.22</v>
      </c>
      <c r="G156" s="1">
        <v>1422.17</v>
      </c>
    </row>
    <row r="157" spans="1:7">
      <c r="A157" s="60">
        <v>45170</v>
      </c>
      <c r="B157" t="s">
        <v>169</v>
      </c>
      <c r="C157" s="1">
        <v>0</v>
      </c>
      <c r="D157" s="1">
        <v>2</v>
      </c>
      <c r="E157" s="1">
        <v>-2</v>
      </c>
      <c r="F157" s="1">
        <v>1406.16</v>
      </c>
    </row>
    <row r="158" spans="1:7">
      <c r="A158" s="60">
        <v>45170</v>
      </c>
      <c r="B158" t="s">
        <v>170</v>
      </c>
      <c r="C158" s="1">
        <v>0</v>
      </c>
      <c r="D158" s="1">
        <v>2</v>
      </c>
      <c r="E158" s="1">
        <v>-2</v>
      </c>
      <c r="F158" s="1">
        <v>1333.88</v>
      </c>
    </row>
    <row r="159" spans="1:7">
      <c r="A159" s="60">
        <v>45170</v>
      </c>
      <c r="B159" t="s">
        <v>171</v>
      </c>
      <c r="C159" s="1">
        <v>1</v>
      </c>
      <c r="D159" s="1">
        <v>4</v>
      </c>
      <c r="E159" s="1">
        <v>-3</v>
      </c>
      <c r="F159" s="1">
        <v>1867.03</v>
      </c>
      <c r="G159" s="1">
        <v>1347.77</v>
      </c>
    </row>
    <row r="160" spans="1:7">
      <c r="A160" s="60">
        <v>45170</v>
      </c>
      <c r="B160" t="s">
        <v>172</v>
      </c>
      <c r="C160" s="1">
        <v>2</v>
      </c>
      <c r="D160" s="1">
        <v>5</v>
      </c>
      <c r="E160" s="1">
        <v>-3</v>
      </c>
      <c r="F160" s="1">
        <v>1592</v>
      </c>
      <c r="G160" s="1">
        <v>1554.25</v>
      </c>
    </row>
    <row r="161" spans="1:7">
      <c r="A161" s="60">
        <v>45170</v>
      </c>
      <c r="B161" t="s">
        <v>173</v>
      </c>
      <c r="C161" s="1">
        <v>17</v>
      </c>
      <c r="D161" s="1">
        <v>20</v>
      </c>
      <c r="E161" s="1">
        <v>-3</v>
      </c>
      <c r="F161" s="1">
        <v>1411.9</v>
      </c>
      <c r="G161" s="1">
        <v>1356.78</v>
      </c>
    </row>
    <row r="162" spans="1:7">
      <c r="A162" s="60">
        <v>45170</v>
      </c>
      <c r="B162" t="s">
        <v>20</v>
      </c>
      <c r="C162" s="1">
        <v>2</v>
      </c>
      <c r="D162" s="1">
        <v>5</v>
      </c>
      <c r="E162" s="1">
        <v>-3</v>
      </c>
      <c r="F162" s="1">
        <v>1909.73</v>
      </c>
      <c r="G162" s="1">
        <v>1320</v>
      </c>
    </row>
    <row r="163" spans="1:7">
      <c r="A163" s="60">
        <v>45170</v>
      </c>
      <c r="B163" t="s">
        <v>174</v>
      </c>
      <c r="C163" s="1">
        <v>0</v>
      </c>
      <c r="D163" s="1">
        <v>3</v>
      </c>
      <c r="E163" s="1">
        <v>-3</v>
      </c>
      <c r="F163" s="1">
        <v>1788.5</v>
      </c>
    </row>
    <row r="164" spans="1:7">
      <c r="A164" s="60">
        <v>45170</v>
      </c>
      <c r="B164" t="s">
        <v>175</v>
      </c>
      <c r="C164" s="1">
        <v>4</v>
      </c>
      <c r="D164" s="1">
        <v>7</v>
      </c>
      <c r="E164" s="1">
        <v>-3</v>
      </c>
      <c r="F164" s="1">
        <v>1545.14</v>
      </c>
      <c r="G164" s="1">
        <v>1215.49</v>
      </c>
    </row>
    <row r="165" spans="1:7">
      <c r="A165" s="60">
        <v>45170</v>
      </c>
      <c r="B165" t="s">
        <v>176</v>
      </c>
      <c r="C165" s="1">
        <v>1</v>
      </c>
      <c r="D165" s="1">
        <v>4</v>
      </c>
      <c r="E165" s="1">
        <v>-3</v>
      </c>
      <c r="F165" s="1">
        <v>1414.38</v>
      </c>
      <c r="G165" s="1">
        <v>1320</v>
      </c>
    </row>
    <row r="166" spans="1:7">
      <c r="A166" s="60">
        <v>45170</v>
      </c>
      <c r="B166" t="s">
        <v>177</v>
      </c>
      <c r="C166" s="1">
        <v>34</v>
      </c>
      <c r="D166" s="1">
        <v>38</v>
      </c>
      <c r="E166" s="1">
        <v>-4</v>
      </c>
      <c r="F166" s="1">
        <v>1554.41</v>
      </c>
      <c r="G166" s="1">
        <v>1488.89</v>
      </c>
    </row>
    <row r="167" spans="1:7">
      <c r="A167" s="60">
        <v>45170</v>
      </c>
      <c r="B167" t="s">
        <v>178</v>
      </c>
      <c r="C167" s="1">
        <v>2</v>
      </c>
      <c r="D167" s="1">
        <v>6</v>
      </c>
      <c r="E167" s="1">
        <v>-4</v>
      </c>
      <c r="F167" s="1">
        <v>1633.21</v>
      </c>
      <c r="G167" s="1">
        <v>600</v>
      </c>
    </row>
    <row r="168" spans="1:7">
      <c r="A168" s="60">
        <v>45170</v>
      </c>
      <c r="B168" t="s">
        <v>179</v>
      </c>
      <c r="C168" s="1">
        <v>3</v>
      </c>
      <c r="D168" s="1">
        <v>7</v>
      </c>
      <c r="E168" s="1">
        <v>-4</v>
      </c>
      <c r="F168" s="1">
        <v>1414.29</v>
      </c>
      <c r="G168" s="1">
        <v>1314</v>
      </c>
    </row>
    <row r="169" spans="1:7">
      <c r="A169" s="60">
        <v>45170</v>
      </c>
      <c r="B169" t="s">
        <v>180</v>
      </c>
      <c r="C169" s="1">
        <v>3</v>
      </c>
      <c r="D169" s="1">
        <v>7</v>
      </c>
      <c r="E169" s="1">
        <v>-4</v>
      </c>
      <c r="F169" s="1">
        <v>1570.51</v>
      </c>
      <c r="G169" s="1">
        <v>1100</v>
      </c>
    </row>
    <row r="170" spans="1:7">
      <c r="A170" s="60">
        <v>45170</v>
      </c>
      <c r="B170" t="s">
        <v>181</v>
      </c>
      <c r="C170" s="1">
        <v>6</v>
      </c>
      <c r="D170" s="1">
        <v>10</v>
      </c>
      <c r="E170" s="1">
        <v>-4</v>
      </c>
      <c r="F170" s="1">
        <v>1453.86</v>
      </c>
      <c r="G170" s="1">
        <v>1567.67</v>
      </c>
    </row>
    <row r="171" spans="1:7">
      <c r="A171" s="60">
        <v>45170</v>
      </c>
      <c r="B171" t="s">
        <v>182</v>
      </c>
      <c r="C171" s="1">
        <v>4</v>
      </c>
      <c r="D171" s="1">
        <v>9</v>
      </c>
      <c r="E171" s="1">
        <v>-5</v>
      </c>
      <c r="F171" s="1">
        <v>1458.43</v>
      </c>
      <c r="G171" s="1">
        <v>1140</v>
      </c>
    </row>
    <row r="172" spans="1:7">
      <c r="A172" s="60">
        <v>45170</v>
      </c>
      <c r="B172" t="s">
        <v>183</v>
      </c>
      <c r="C172" s="1">
        <v>1</v>
      </c>
      <c r="D172" s="1">
        <v>6</v>
      </c>
      <c r="E172" s="1">
        <v>-5</v>
      </c>
      <c r="F172" s="1">
        <v>1499.02</v>
      </c>
      <c r="G172" s="1">
        <v>2500</v>
      </c>
    </row>
    <row r="173" spans="1:7">
      <c r="A173" s="60">
        <v>45170</v>
      </c>
      <c r="B173" t="s">
        <v>184</v>
      </c>
      <c r="C173" s="1">
        <v>1</v>
      </c>
      <c r="D173" s="1">
        <v>7</v>
      </c>
      <c r="E173" s="1">
        <v>-6</v>
      </c>
      <c r="F173" s="1">
        <v>1354.66</v>
      </c>
      <c r="G173" s="1">
        <v>1424.64</v>
      </c>
    </row>
    <row r="174" spans="1:7">
      <c r="A174" s="60">
        <v>45170</v>
      </c>
      <c r="B174" t="s">
        <v>185</v>
      </c>
      <c r="C174" s="1">
        <v>5</v>
      </c>
      <c r="D174" s="1">
        <v>11</v>
      </c>
      <c r="E174" s="1">
        <v>-6</v>
      </c>
      <c r="F174" s="1">
        <v>1325.75</v>
      </c>
      <c r="G174" s="1">
        <v>1323.5</v>
      </c>
    </row>
    <row r="175" spans="1:7">
      <c r="A175" s="60">
        <v>45170</v>
      </c>
      <c r="B175" t="s">
        <v>186</v>
      </c>
      <c r="C175" s="1">
        <v>0</v>
      </c>
      <c r="D175" s="1">
        <v>6</v>
      </c>
      <c r="E175" s="1">
        <v>-6</v>
      </c>
      <c r="F175" s="1">
        <v>1450.76</v>
      </c>
    </row>
    <row r="176" spans="1:7">
      <c r="A176" s="60">
        <v>45170</v>
      </c>
      <c r="B176" t="s">
        <v>187</v>
      </c>
      <c r="C176" s="1">
        <v>87</v>
      </c>
      <c r="D176" s="1">
        <v>94</v>
      </c>
      <c r="E176" s="1">
        <v>-7</v>
      </c>
      <c r="F176" s="1">
        <v>1589.6</v>
      </c>
      <c r="G176" s="1">
        <v>1375.12</v>
      </c>
    </row>
    <row r="177" spans="1:7">
      <c r="A177" s="60">
        <v>45170</v>
      </c>
      <c r="B177" t="s">
        <v>188</v>
      </c>
      <c r="C177" s="1">
        <v>0</v>
      </c>
      <c r="D177" s="1">
        <v>8</v>
      </c>
      <c r="E177" s="1">
        <v>-8</v>
      </c>
      <c r="F177" s="1">
        <v>1847.65</v>
      </c>
    </row>
    <row r="178" spans="1:7">
      <c r="A178" s="60">
        <v>45170</v>
      </c>
      <c r="B178" t="s">
        <v>27</v>
      </c>
      <c r="C178" s="1">
        <v>7</v>
      </c>
      <c r="D178" s="1">
        <v>15</v>
      </c>
      <c r="E178" s="1">
        <v>-8</v>
      </c>
      <c r="F178" s="1">
        <v>1263.3699999999999</v>
      </c>
      <c r="G178" s="1">
        <v>2017.24</v>
      </c>
    </row>
    <row r="179" spans="1:7">
      <c r="A179" s="60">
        <v>45170</v>
      </c>
      <c r="B179" t="s">
        <v>189</v>
      </c>
      <c r="C179" s="1">
        <v>3</v>
      </c>
      <c r="D179" s="1">
        <v>12</v>
      </c>
      <c r="E179" s="1">
        <v>-9</v>
      </c>
      <c r="F179" s="1">
        <v>1742.14</v>
      </c>
      <c r="G179" s="1">
        <v>1713.33</v>
      </c>
    </row>
    <row r="180" spans="1:7">
      <c r="A180" s="60">
        <v>45170</v>
      </c>
      <c r="B180" t="s">
        <v>190</v>
      </c>
      <c r="C180" s="1">
        <v>5</v>
      </c>
      <c r="D180" s="1">
        <v>15</v>
      </c>
      <c r="E180" s="1">
        <v>-10</v>
      </c>
      <c r="F180" s="1">
        <v>1784.96</v>
      </c>
      <c r="G180" s="1">
        <v>1320</v>
      </c>
    </row>
    <row r="181" spans="1:7">
      <c r="A181" s="60">
        <v>45170</v>
      </c>
      <c r="B181" t="s">
        <v>191</v>
      </c>
      <c r="C181" s="1">
        <v>2</v>
      </c>
      <c r="D181" s="1">
        <v>15</v>
      </c>
      <c r="E181" s="1">
        <v>-13</v>
      </c>
      <c r="F181" s="1">
        <v>1364.27</v>
      </c>
      <c r="G181" s="1">
        <v>1290</v>
      </c>
    </row>
    <row r="182" spans="1:7">
      <c r="A182" s="60">
        <v>45170</v>
      </c>
      <c r="B182" t="s">
        <v>192</v>
      </c>
      <c r="C182" s="1">
        <v>85</v>
      </c>
      <c r="D182" s="1">
        <v>98</v>
      </c>
      <c r="E182" s="1">
        <v>-13</v>
      </c>
      <c r="F182" s="1">
        <v>3263.6</v>
      </c>
      <c r="G182" s="1">
        <v>1397.64</v>
      </c>
    </row>
    <row r="183" spans="1:7">
      <c r="A183" s="60">
        <v>45170</v>
      </c>
      <c r="B183" t="s">
        <v>193</v>
      </c>
      <c r="C183" s="1">
        <v>7</v>
      </c>
      <c r="D183" s="1">
        <v>22</v>
      </c>
      <c r="E183" s="1">
        <v>-15</v>
      </c>
      <c r="F183" s="1">
        <v>11647.39</v>
      </c>
      <c r="G183" s="1">
        <v>1778.87</v>
      </c>
    </row>
    <row r="184" spans="1:7">
      <c r="A184" s="60">
        <v>45170</v>
      </c>
      <c r="B184" t="s">
        <v>194</v>
      </c>
      <c r="C184" s="1">
        <v>60</v>
      </c>
      <c r="D184" s="1">
        <v>75</v>
      </c>
      <c r="E184" s="1">
        <v>-15</v>
      </c>
      <c r="F184" s="1">
        <v>5592.77</v>
      </c>
      <c r="G184" s="1">
        <v>1307.19</v>
      </c>
    </row>
    <row r="185" spans="1:7">
      <c r="A185" s="60">
        <v>45170</v>
      </c>
      <c r="B185" t="s">
        <v>12</v>
      </c>
      <c r="C185" s="1">
        <v>78</v>
      </c>
      <c r="D185" s="1">
        <v>99</v>
      </c>
      <c r="E185" s="1">
        <v>-21</v>
      </c>
      <c r="F185" s="1">
        <v>1479.21</v>
      </c>
      <c r="G185" s="1">
        <v>1383.41</v>
      </c>
    </row>
    <row r="186" spans="1:7">
      <c r="A186" s="60">
        <v>45170</v>
      </c>
      <c r="B186" t="s">
        <v>195</v>
      </c>
      <c r="C186" s="1">
        <v>2</v>
      </c>
      <c r="D186" s="1">
        <v>28</v>
      </c>
      <c r="E186" s="1">
        <v>-26</v>
      </c>
      <c r="F186" s="1">
        <v>1462.45</v>
      </c>
      <c r="G186" s="1">
        <v>960</v>
      </c>
    </row>
    <row r="187" spans="1:7">
      <c r="A187" s="60">
        <v>45170</v>
      </c>
      <c r="B187" t="s">
        <v>17</v>
      </c>
      <c r="C187" s="1">
        <v>394</v>
      </c>
      <c r="D187" s="1">
        <v>428</v>
      </c>
      <c r="E187" s="1">
        <v>-34</v>
      </c>
      <c r="F187" s="1">
        <v>1906.11</v>
      </c>
      <c r="G187" s="1">
        <v>1809.57</v>
      </c>
    </row>
    <row r="188" spans="1:7">
      <c r="A188" s="60">
        <v>45170</v>
      </c>
      <c r="B188" t="s">
        <v>196</v>
      </c>
      <c r="C188" s="1">
        <v>38</v>
      </c>
      <c r="D188" s="1">
        <v>73</v>
      </c>
      <c r="E188" s="1">
        <v>-35</v>
      </c>
      <c r="F188" s="1">
        <v>1672.74</v>
      </c>
      <c r="G188" s="1">
        <v>1613.7</v>
      </c>
    </row>
    <row r="189" spans="1:7">
      <c r="A189" s="60">
        <v>45170</v>
      </c>
      <c r="B189" t="s">
        <v>197</v>
      </c>
      <c r="C189" s="1">
        <v>169</v>
      </c>
      <c r="D189" s="1">
        <v>240</v>
      </c>
      <c r="E189" s="1">
        <v>-71</v>
      </c>
      <c r="F189" s="1">
        <v>1790.7</v>
      </c>
      <c r="G189" s="1">
        <v>1647.99</v>
      </c>
    </row>
    <row r="190" spans="1:7">
      <c r="A190" s="60">
        <v>45170</v>
      </c>
      <c r="B190" t="s">
        <v>198</v>
      </c>
      <c r="C190" s="1">
        <v>32</v>
      </c>
      <c r="D190" s="1">
        <v>122</v>
      </c>
      <c r="E190" s="1">
        <v>-90</v>
      </c>
      <c r="F190" s="1">
        <v>1575.28</v>
      </c>
      <c r="G190" s="1">
        <v>1654.7</v>
      </c>
    </row>
    <row r="191" spans="1:7">
      <c r="A191" s="60">
        <v>45170</v>
      </c>
      <c r="B191" t="s">
        <v>199</v>
      </c>
      <c r="C191" s="1">
        <v>0</v>
      </c>
      <c r="D191" s="1">
        <v>111</v>
      </c>
      <c r="E191" s="1">
        <v>-111</v>
      </c>
      <c r="F191" s="1">
        <v>1346.71</v>
      </c>
    </row>
  </sheetData>
  <autoFilter ref="A1:G19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38"/>
  <sheetViews>
    <sheetView topLeftCell="B1" zoomScale="85" zoomScaleNormal="85" workbookViewId="0">
      <selection activeCell="N38" sqref="N38"/>
    </sheetView>
  </sheetViews>
  <sheetFormatPr defaultColWidth="9.140625" defaultRowHeight="15"/>
  <cols>
    <col min="1" max="2" width="9.140625" style="16"/>
    <col min="3" max="3" width="27.28515625" style="7" customWidth="1"/>
    <col min="4" max="5" width="12" style="7" customWidth="1"/>
    <col min="6" max="6" width="13.7109375" style="7" customWidth="1"/>
    <col min="7" max="7" width="12" style="7" customWidth="1"/>
    <col min="8" max="8" width="16.28515625" style="7" customWidth="1"/>
    <col min="9" max="16384" width="9.140625" style="16"/>
  </cols>
  <sheetData>
    <row r="1" spans="2:8" ht="15" customHeight="1"/>
    <row r="3" spans="2:8" ht="20.100000000000001" customHeight="1">
      <c r="B3" s="23"/>
      <c r="C3" s="77" t="s">
        <v>449</v>
      </c>
      <c r="D3" s="77" t="str">
        <f>"Setembro/2023"</f>
        <v>Setembro/2023</v>
      </c>
      <c r="E3" s="77"/>
      <c r="F3" s="77"/>
      <c r="G3" s="77"/>
      <c r="H3" s="77"/>
    </row>
    <row r="4" spans="2:8" ht="24.95" customHeight="1">
      <c r="C4" s="77"/>
      <c r="D4" s="24" t="s">
        <v>428</v>
      </c>
      <c r="E4" s="24" t="s">
        <v>201</v>
      </c>
      <c r="F4" s="24" t="s">
        <v>3</v>
      </c>
      <c r="G4" s="24" t="s">
        <v>450</v>
      </c>
      <c r="H4" s="24" t="s">
        <v>451</v>
      </c>
    </row>
    <row r="5" spans="2:8">
      <c r="C5" s="25" t="s">
        <v>426</v>
      </c>
      <c r="D5" s="26">
        <v>44044343</v>
      </c>
      <c r="E5" s="26">
        <v>1917057</v>
      </c>
      <c r="F5" s="26">
        <v>1705293</v>
      </c>
      <c r="G5" s="26">
        <v>211764</v>
      </c>
      <c r="H5" s="27">
        <v>0.48312010114668402</v>
      </c>
    </row>
    <row r="6" spans="2:8">
      <c r="C6" s="28" t="s">
        <v>452</v>
      </c>
      <c r="D6" s="26">
        <v>2157078</v>
      </c>
      <c r="E6" s="26">
        <v>95468</v>
      </c>
      <c r="F6" s="26">
        <v>78618</v>
      </c>
      <c r="G6" s="26">
        <v>16850</v>
      </c>
      <c r="H6" s="27">
        <v>0.78729929708423596</v>
      </c>
    </row>
    <row r="7" spans="2:8">
      <c r="C7" s="29" t="s">
        <v>453</v>
      </c>
      <c r="D7" s="30">
        <v>269788</v>
      </c>
      <c r="E7" s="30">
        <v>13191</v>
      </c>
      <c r="F7" s="30">
        <v>11826</v>
      </c>
      <c r="G7" s="31">
        <v>1365</v>
      </c>
      <c r="H7" s="32">
        <v>0.50852572246044503</v>
      </c>
    </row>
    <row r="8" spans="2:8">
      <c r="C8" s="29" t="s">
        <v>454</v>
      </c>
      <c r="D8" s="30">
        <v>96869</v>
      </c>
      <c r="E8" s="30">
        <v>3804</v>
      </c>
      <c r="F8" s="30">
        <v>3444</v>
      </c>
      <c r="G8" s="30">
        <v>360</v>
      </c>
      <c r="H8" s="32">
        <v>0.373022205182936</v>
      </c>
    </row>
    <row r="9" spans="2:8">
      <c r="C9" s="29" t="s">
        <v>455</v>
      </c>
      <c r="D9" s="30">
        <v>494805</v>
      </c>
      <c r="E9" s="30">
        <v>19809</v>
      </c>
      <c r="F9" s="30">
        <v>16836</v>
      </c>
      <c r="G9" s="30">
        <v>2973</v>
      </c>
      <c r="H9" s="32">
        <v>0.60447469867759696</v>
      </c>
    </row>
    <row r="10" spans="2:8">
      <c r="C10" s="29" t="s">
        <v>456</v>
      </c>
      <c r="D10" s="30">
        <v>77232</v>
      </c>
      <c r="E10" s="30">
        <v>3981</v>
      </c>
      <c r="F10" s="30">
        <v>3218</v>
      </c>
      <c r="G10" s="31">
        <v>763</v>
      </c>
      <c r="H10" s="32">
        <v>0.99778995409904703</v>
      </c>
    </row>
    <row r="11" spans="2:8">
      <c r="C11" s="29" t="s">
        <v>457</v>
      </c>
      <c r="D11" s="30">
        <v>903528</v>
      </c>
      <c r="E11" s="30">
        <v>40525</v>
      </c>
      <c r="F11" s="30">
        <v>31484</v>
      </c>
      <c r="G11" s="30">
        <v>9041</v>
      </c>
      <c r="H11" s="32">
        <v>1.0107469421020101</v>
      </c>
    </row>
    <row r="12" spans="2:8">
      <c r="C12" s="29" t="s">
        <v>458</v>
      </c>
      <c r="D12" s="30">
        <v>81691</v>
      </c>
      <c r="E12" s="30">
        <v>3852</v>
      </c>
      <c r="F12" s="30">
        <v>2825</v>
      </c>
      <c r="G12" s="30">
        <v>1027</v>
      </c>
      <c r="H12" s="32">
        <v>1.2731825845482501</v>
      </c>
    </row>
    <row r="13" spans="2:8">
      <c r="C13" s="29" t="s">
        <v>459</v>
      </c>
      <c r="D13" s="30">
        <v>233165</v>
      </c>
      <c r="E13" s="30">
        <v>10306</v>
      </c>
      <c r="F13" s="30">
        <v>8985</v>
      </c>
      <c r="G13" s="31">
        <v>1321</v>
      </c>
      <c r="H13" s="32">
        <v>0.56977967943962304</v>
      </c>
    </row>
    <row r="14" spans="2:8">
      <c r="C14" s="28" t="s">
        <v>425</v>
      </c>
      <c r="D14" s="26">
        <v>7281524</v>
      </c>
      <c r="E14" s="26">
        <v>293252</v>
      </c>
      <c r="F14" s="26">
        <v>218144</v>
      </c>
      <c r="G14" s="26">
        <v>75108</v>
      </c>
      <c r="H14" s="27">
        <v>1.0422379168785101</v>
      </c>
    </row>
    <row r="15" spans="2:8">
      <c r="C15" s="29" t="s">
        <v>460</v>
      </c>
      <c r="D15" s="30">
        <v>600962</v>
      </c>
      <c r="E15" s="30">
        <v>21453</v>
      </c>
      <c r="F15" s="30">
        <v>18603</v>
      </c>
      <c r="G15" s="30">
        <v>2850</v>
      </c>
      <c r="H15" s="32">
        <v>0.47649938473061898</v>
      </c>
    </row>
    <row r="16" spans="2:8">
      <c r="C16" s="33" t="s">
        <v>424</v>
      </c>
      <c r="D16" s="34">
        <v>335563</v>
      </c>
      <c r="E16" s="34">
        <v>12627</v>
      </c>
      <c r="F16" s="34">
        <v>10133</v>
      </c>
      <c r="G16" s="34">
        <v>2494</v>
      </c>
      <c r="H16" s="35">
        <v>0.74879379347822805</v>
      </c>
    </row>
    <row r="17" spans="3:8">
      <c r="C17" s="29" t="s">
        <v>461</v>
      </c>
      <c r="D17" s="30">
        <v>1289287</v>
      </c>
      <c r="E17" s="30">
        <v>50402</v>
      </c>
      <c r="F17" s="30">
        <v>39919</v>
      </c>
      <c r="G17" s="30">
        <v>10483</v>
      </c>
      <c r="H17" s="32">
        <v>0.81975032921385904</v>
      </c>
    </row>
    <row r="18" spans="3:8">
      <c r="C18" s="29" t="s">
        <v>462</v>
      </c>
      <c r="D18" s="30">
        <v>477906</v>
      </c>
      <c r="E18" s="30">
        <v>19348</v>
      </c>
      <c r="F18" s="30">
        <v>15094</v>
      </c>
      <c r="G18" s="30">
        <v>4254</v>
      </c>
      <c r="H18" s="32">
        <v>0.89812773935294299</v>
      </c>
    </row>
    <row r="19" spans="3:8">
      <c r="C19" s="29" t="s">
        <v>463</v>
      </c>
      <c r="D19" s="30">
        <v>463653</v>
      </c>
      <c r="E19" s="30">
        <v>17766</v>
      </c>
      <c r="F19" s="30">
        <v>13573</v>
      </c>
      <c r="G19" s="30">
        <v>4193</v>
      </c>
      <c r="H19" s="32">
        <v>0.91259304400818297</v>
      </c>
    </row>
    <row r="20" spans="3:8">
      <c r="C20" s="29" t="s">
        <v>464</v>
      </c>
      <c r="D20" s="30">
        <v>1419278</v>
      </c>
      <c r="E20" s="30">
        <v>57870</v>
      </c>
      <c r="F20" s="30">
        <v>39006</v>
      </c>
      <c r="G20" s="30">
        <v>18864</v>
      </c>
      <c r="H20" s="32">
        <v>1.3470302353446899</v>
      </c>
    </row>
    <row r="21" spans="3:8">
      <c r="C21" s="29" t="s">
        <v>465</v>
      </c>
      <c r="D21" s="30">
        <v>407958</v>
      </c>
      <c r="E21" s="30">
        <v>27443</v>
      </c>
      <c r="F21" s="30">
        <v>11283</v>
      </c>
      <c r="G21" s="30">
        <v>16160</v>
      </c>
      <c r="H21" s="32">
        <v>4.1245743980316396</v>
      </c>
    </row>
    <row r="22" spans="3:8">
      <c r="C22" s="29" t="s">
        <v>466</v>
      </c>
      <c r="D22" s="30">
        <v>307841</v>
      </c>
      <c r="E22" s="30">
        <v>13883</v>
      </c>
      <c r="F22" s="30">
        <v>7927</v>
      </c>
      <c r="G22" s="30">
        <v>5956</v>
      </c>
      <c r="H22" s="32">
        <v>1.97293671431174</v>
      </c>
    </row>
    <row r="23" spans="3:8">
      <c r="C23" s="29" t="s">
        <v>467</v>
      </c>
      <c r="D23" s="30">
        <v>1979076</v>
      </c>
      <c r="E23" s="30">
        <v>72460</v>
      </c>
      <c r="F23" s="30">
        <v>62606</v>
      </c>
      <c r="G23" s="30">
        <v>9854</v>
      </c>
      <c r="H23" s="32">
        <v>0.50040066584671505</v>
      </c>
    </row>
    <row r="24" spans="3:8">
      <c r="C24" s="28" t="s">
        <v>468</v>
      </c>
      <c r="D24" s="26">
        <v>22544148</v>
      </c>
      <c r="E24" s="26">
        <v>957902</v>
      </c>
      <c r="F24" s="26">
        <v>875552</v>
      </c>
      <c r="G24" s="26">
        <v>82350</v>
      </c>
      <c r="H24" s="27">
        <v>0.36662247608138898</v>
      </c>
    </row>
    <row r="25" spans="3:8">
      <c r="C25" s="29" t="s">
        <v>469</v>
      </c>
      <c r="D25" s="30">
        <v>4654636</v>
      </c>
      <c r="E25" s="30">
        <v>208504</v>
      </c>
      <c r="F25" s="30">
        <v>195873</v>
      </c>
      <c r="G25" s="30">
        <v>12631</v>
      </c>
      <c r="H25" s="32">
        <v>0.27210224892045598</v>
      </c>
    </row>
    <row r="26" spans="3:8">
      <c r="C26" s="29" t="s">
        <v>470</v>
      </c>
      <c r="D26" s="30">
        <v>852867</v>
      </c>
      <c r="E26" s="30">
        <v>40325</v>
      </c>
      <c r="F26" s="30">
        <v>35910</v>
      </c>
      <c r="G26" s="30">
        <v>4415</v>
      </c>
      <c r="H26" s="32">
        <v>0.520359431057974</v>
      </c>
    </row>
    <row r="27" spans="3:8">
      <c r="C27" s="29" t="s">
        <v>471</v>
      </c>
      <c r="D27" s="30">
        <v>3513560</v>
      </c>
      <c r="E27" s="30">
        <v>126868</v>
      </c>
      <c r="F27" s="30">
        <v>108870</v>
      </c>
      <c r="G27" s="30">
        <v>17998</v>
      </c>
      <c r="H27" s="32">
        <v>0.51488144109588097</v>
      </c>
    </row>
    <row r="28" spans="3:8">
      <c r="C28" s="29" t="s">
        <v>472</v>
      </c>
      <c r="D28" s="30">
        <v>13523085</v>
      </c>
      <c r="E28" s="30">
        <v>582205</v>
      </c>
      <c r="F28" s="30">
        <v>534899</v>
      </c>
      <c r="G28" s="31">
        <v>47306</v>
      </c>
      <c r="H28" s="32">
        <v>0.35104464090721599</v>
      </c>
    </row>
    <row r="29" spans="3:8">
      <c r="C29" s="28" t="s">
        <v>473</v>
      </c>
      <c r="D29" s="26">
        <v>8157333</v>
      </c>
      <c r="E29" s="26">
        <v>369769</v>
      </c>
      <c r="F29" s="26">
        <v>347439</v>
      </c>
      <c r="G29" s="26">
        <v>22330</v>
      </c>
      <c r="H29" s="27">
        <v>0.274492830549663</v>
      </c>
    </row>
    <row r="30" spans="3:8">
      <c r="C30" s="29" t="s">
        <v>474</v>
      </c>
      <c r="D30" s="30">
        <v>3023400</v>
      </c>
      <c r="E30" s="30">
        <v>142469</v>
      </c>
      <c r="F30" s="30">
        <v>133423</v>
      </c>
      <c r="G30" s="30">
        <v>9046</v>
      </c>
      <c r="H30" s="32">
        <v>0.30009746698629303</v>
      </c>
    </row>
    <row r="31" spans="3:8">
      <c r="C31" s="29" t="s">
        <v>475</v>
      </c>
      <c r="D31" s="30">
        <v>2426189</v>
      </c>
      <c r="E31" s="30">
        <v>122880</v>
      </c>
      <c r="F31" s="30">
        <v>110863</v>
      </c>
      <c r="G31" s="30">
        <v>12017</v>
      </c>
      <c r="H31" s="32">
        <v>0.49776900734496099</v>
      </c>
    </row>
    <row r="32" spans="3:8">
      <c r="C32" s="29" t="s">
        <v>476</v>
      </c>
      <c r="D32" s="30">
        <v>2707744</v>
      </c>
      <c r="E32" s="30">
        <v>104420</v>
      </c>
      <c r="F32" s="30">
        <v>103153</v>
      </c>
      <c r="G32" s="30">
        <v>1267</v>
      </c>
      <c r="H32" s="32">
        <v>4.6813625240487898E-2</v>
      </c>
    </row>
    <row r="33" spans="3:8">
      <c r="C33" s="28" t="s">
        <v>477</v>
      </c>
      <c r="D33" s="26">
        <v>3881312</v>
      </c>
      <c r="E33" s="26">
        <v>191781</v>
      </c>
      <c r="F33" s="26">
        <v>176988</v>
      </c>
      <c r="G33" s="26">
        <v>14793</v>
      </c>
      <c r="H33" s="27">
        <v>0.38259219727098198</v>
      </c>
    </row>
    <row r="34" spans="3:8">
      <c r="C34" s="29" t="s">
        <v>478</v>
      </c>
      <c r="D34" s="30">
        <v>629129</v>
      </c>
      <c r="E34" s="30">
        <v>31656</v>
      </c>
      <c r="F34" s="30">
        <v>29855</v>
      </c>
      <c r="G34" s="30">
        <v>1801</v>
      </c>
      <c r="H34" s="32">
        <v>0.28709064476637403</v>
      </c>
    </row>
    <row r="35" spans="3:8">
      <c r="C35" s="29" t="s">
        <v>479</v>
      </c>
      <c r="D35" s="30">
        <v>889705</v>
      </c>
      <c r="E35" s="30">
        <v>51655</v>
      </c>
      <c r="F35" s="30">
        <v>47245</v>
      </c>
      <c r="G35" s="30">
        <v>4410</v>
      </c>
      <c r="H35" s="32">
        <v>0.49813903839962997</v>
      </c>
    </row>
    <row r="36" spans="3:8">
      <c r="C36" s="29" t="s">
        <v>480</v>
      </c>
      <c r="D36" s="30">
        <v>1453583</v>
      </c>
      <c r="E36" s="30">
        <v>74409</v>
      </c>
      <c r="F36" s="30">
        <v>69920</v>
      </c>
      <c r="G36" s="30">
        <v>4489</v>
      </c>
      <c r="H36" s="32">
        <v>0.30977976583989703</v>
      </c>
    </row>
    <row r="37" spans="3:8">
      <c r="C37" s="29" t="s">
        <v>481</v>
      </c>
      <c r="D37" s="30">
        <v>908895</v>
      </c>
      <c r="E37" s="30">
        <v>34061</v>
      </c>
      <c r="F37" s="30">
        <v>29968</v>
      </c>
      <c r="G37" s="30">
        <v>4093</v>
      </c>
      <c r="H37" s="32">
        <v>0.45236416365127402</v>
      </c>
    </row>
    <row r="38" spans="3:8">
      <c r="C38" s="36" t="s">
        <v>482</v>
      </c>
      <c r="D38" s="30">
        <v>22948</v>
      </c>
      <c r="E38" s="30">
        <v>8885</v>
      </c>
      <c r="F38" s="30">
        <v>8552</v>
      </c>
      <c r="G38" s="30">
        <v>333</v>
      </c>
      <c r="H38" s="31" t="s">
        <v>442</v>
      </c>
    </row>
  </sheetData>
  <mergeCells count="2">
    <mergeCell ref="D3:H3"/>
    <mergeCell ref="C3:C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30"/>
  <sheetViews>
    <sheetView zoomScale="70" zoomScaleNormal="70" workbookViewId="0">
      <selection activeCell="C2" sqref="C2:C3"/>
    </sheetView>
  </sheetViews>
  <sheetFormatPr defaultColWidth="9.140625" defaultRowHeight="15"/>
  <cols>
    <col min="1" max="1" width="9.140625" style="16"/>
    <col min="2" max="2" width="29.140625" style="16" customWidth="1"/>
    <col min="3" max="3" width="15.28515625" style="16" customWidth="1"/>
    <col min="4" max="4" width="19" style="16" customWidth="1"/>
    <col min="5" max="5" width="12.140625" style="16" customWidth="1"/>
    <col min="6" max="6" width="19.28515625" style="16" customWidth="1"/>
    <col min="7" max="7" width="13" style="16" customWidth="1"/>
    <col min="8" max="16384" width="9.140625" style="16"/>
  </cols>
  <sheetData>
    <row r="1" spans="2:9" ht="15" customHeight="1"/>
    <row r="2" spans="2:9" ht="42" customHeight="1">
      <c r="B2" s="81" t="s">
        <v>483</v>
      </c>
      <c r="C2" s="81" t="s">
        <v>201</v>
      </c>
      <c r="D2" s="81" t="s">
        <v>3</v>
      </c>
      <c r="E2" s="81" t="s">
        <v>450</v>
      </c>
      <c r="F2" s="81" t="s">
        <v>451</v>
      </c>
      <c r="G2" s="81" t="s">
        <v>484</v>
      </c>
    </row>
    <row r="3" spans="2:9" ht="15" customHeight="1">
      <c r="B3" s="81"/>
      <c r="C3" s="81"/>
      <c r="D3" s="81"/>
      <c r="E3" s="81"/>
      <c r="F3" s="81"/>
      <c r="G3" s="81"/>
      <c r="H3" s="78"/>
      <c r="I3" s="78"/>
    </row>
    <row r="4" spans="2:9" ht="18.95" customHeight="1">
      <c r="B4" s="11" t="s">
        <v>456</v>
      </c>
      <c r="C4" s="17">
        <v>37107</v>
      </c>
      <c r="D4" s="17">
        <v>31962</v>
      </c>
      <c r="E4" s="17">
        <v>5145</v>
      </c>
      <c r="F4" s="13">
        <v>7.1372092055433001</v>
      </c>
      <c r="G4" s="18">
        <v>1</v>
      </c>
      <c r="H4" s="79"/>
      <c r="I4" s="79"/>
    </row>
    <row r="5" spans="2:9" ht="18.95" customHeight="1">
      <c r="B5" s="19" t="s">
        <v>424</v>
      </c>
      <c r="C5" s="20">
        <v>113312</v>
      </c>
      <c r="D5" s="20">
        <v>91548</v>
      </c>
      <c r="E5" s="20">
        <v>21764</v>
      </c>
      <c r="F5" s="21">
        <v>6.9356498905350197</v>
      </c>
      <c r="G5" s="22">
        <v>2</v>
      </c>
      <c r="H5" s="79"/>
      <c r="I5" s="79"/>
    </row>
    <row r="6" spans="2:9" ht="18.95" customHeight="1">
      <c r="B6" s="11" t="s">
        <v>458</v>
      </c>
      <c r="C6" s="17">
        <v>32376</v>
      </c>
      <c r="D6" s="17">
        <v>27169</v>
      </c>
      <c r="E6" s="17">
        <v>5207</v>
      </c>
      <c r="F6" s="13">
        <v>6.8079598347366801</v>
      </c>
      <c r="G6" s="18">
        <v>3</v>
      </c>
      <c r="H6" s="79"/>
      <c r="I6" s="79"/>
    </row>
    <row r="7" spans="2:9" ht="18.95" customHeight="1">
      <c r="B7" s="11" t="s">
        <v>479</v>
      </c>
      <c r="C7" s="17">
        <v>485350</v>
      </c>
      <c r="D7" s="17">
        <v>429789</v>
      </c>
      <c r="E7" s="17">
        <v>55561</v>
      </c>
      <c r="F7" s="13">
        <v>6.6608403345225797</v>
      </c>
      <c r="G7" s="18">
        <v>4</v>
      </c>
      <c r="H7" s="79"/>
      <c r="I7" s="79"/>
    </row>
    <row r="8" spans="2:9" ht="18.95" customHeight="1">
      <c r="B8" s="11" t="s">
        <v>459</v>
      </c>
      <c r="C8" s="17">
        <v>96920</v>
      </c>
      <c r="D8" s="17">
        <v>83427</v>
      </c>
      <c r="E8" s="17">
        <v>13493</v>
      </c>
      <c r="F8" s="13">
        <v>6.14233948796387</v>
      </c>
      <c r="G8" s="18">
        <v>5</v>
      </c>
      <c r="H8" s="79"/>
      <c r="I8" s="79"/>
    </row>
    <row r="9" spans="2:9" ht="18.95" customHeight="1">
      <c r="B9" s="11" t="s">
        <v>457</v>
      </c>
      <c r="C9" s="17">
        <v>348384</v>
      </c>
      <c r="D9" s="17">
        <v>296141</v>
      </c>
      <c r="E9" s="17">
        <v>52243</v>
      </c>
      <c r="F9" s="13">
        <v>6.1369576581285896</v>
      </c>
      <c r="G9" s="18">
        <v>6</v>
      </c>
      <c r="H9" s="79"/>
      <c r="I9" s="79"/>
    </row>
    <row r="10" spans="2:9" ht="18.95" customHeight="1">
      <c r="B10" s="11" t="s">
        <v>478</v>
      </c>
      <c r="C10" s="17">
        <v>306710</v>
      </c>
      <c r="D10" s="17">
        <v>274489</v>
      </c>
      <c r="E10" s="17">
        <v>32221</v>
      </c>
      <c r="F10" s="13">
        <v>5.3979842789843699</v>
      </c>
      <c r="G10" s="18">
        <v>7</v>
      </c>
      <c r="H10" s="79"/>
      <c r="I10" s="79"/>
    </row>
    <row r="11" spans="2:9" ht="18.95" customHeight="1">
      <c r="B11" s="11" t="s">
        <v>480</v>
      </c>
      <c r="C11" s="17">
        <v>709246</v>
      </c>
      <c r="D11" s="17">
        <v>635196</v>
      </c>
      <c r="E11" s="17">
        <v>74050</v>
      </c>
      <c r="F11" s="13">
        <v>5.3677585095825897</v>
      </c>
      <c r="G11" s="18">
        <v>8</v>
      </c>
      <c r="H11" s="79"/>
      <c r="I11" s="79"/>
    </row>
    <row r="12" spans="2:9" ht="18.95" customHeight="1">
      <c r="B12" s="11" t="s">
        <v>454</v>
      </c>
      <c r="C12" s="17">
        <v>39136</v>
      </c>
      <c r="D12" s="17">
        <v>34582</v>
      </c>
      <c r="E12" s="17">
        <v>4554</v>
      </c>
      <c r="F12" s="13">
        <v>4.9331094621675797</v>
      </c>
      <c r="G12" s="18">
        <v>9</v>
      </c>
      <c r="H12" s="79"/>
      <c r="I12" s="79"/>
    </row>
    <row r="13" spans="2:9" ht="18.95" customHeight="1">
      <c r="B13" s="11" t="s">
        <v>453</v>
      </c>
      <c r="C13" s="17">
        <v>124093</v>
      </c>
      <c r="D13" s="17">
        <v>111877</v>
      </c>
      <c r="E13" s="17">
        <v>12216</v>
      </c>
      <c r="F13" s="13">
        <v>4.7427515413165997</v>
      </c>
      <c r="G13" s="18">
        <v>10</v>
      </c>
      <c r="H13" s="79"/>
      <c r="I13" s="79"/>
    </row>
    <row r="14" spans="2:9" ht="18.95" customHeight="1">
      <c r="B14" s="11" t="s">
        <v>470</v>
      </c>
      <c r="C14" s="17">
        <v>391205</v>
      </c>
      <c r="D14" s="17">
        <v>354896</v>
      </c>
      <c r="E14" s="17">
        <v>36309</v>
      </c>
      <c r="F14" s="13">
        <v>4.4465916689322702</v>
      </c>
      <c r="G14" s="18">
        <v>11</v>
      </c>
      <c r="H14" s="79"/>
      <c r="I14" s="79"/>
    </row>
    <row r="15" spans="2:9" ht="18.95" customHeight="1">
      <c r="B15" s="11" t="s">
        <v>455</v>
      </c>
      <c r="C15" s="17">
        <v>187093</v>
      </c>
      <c r="D15" s="17">
        <v>166363</v>
      </c>
      <c r="E15" s="17">
        <v>20730</v>
      </c>
      <c r="F15" s="13">
        <v>4.3727258345198496</v>
      </c>
      <c r="G15" s="18">
        <v>12</v>
      </c>
      <c r="H15" s="79"/>
      <c r="I15" s="79"/>
    </row>
    <row r="16" spans="2:9" ht="18.95" customHeight="1">
      <c r="B16" s="11" t="s">
        <v>462</v>
      </c>
      <c r="C16" s="17">
        <v>162964</v>
      </c>
      <c r="D16" s="17">
        <v>143392</v>
      </c>
      <c r="E16" s="17">
        <v>19572</v>
      </c>
      <c r="F16" s="13">
        <v>4.2702483341842399</v>
      </c>
      <c r="G16" s="18">
        <v>13</v>
      </c>
      <c r="H16" s="79"/>
      <c r="I16" s="79"/>
    </row>
    <row r="17" spans="2:9" ht="18.95" customHeight="1">
      <c r="B17" s="11" t="s">
        <v>469</v>
      </c>
      <c r="C17" s="17">
        <v>2012317</v>
      </c>
      <c r="D17" s="17">
        <v>1828903</v>
      </c>
      <c r="E17" s="17">
        <v>183414</v>
      </c>
      <c r="F17" s="13">
        <v>4.10210005228996</v>
      </c>
      <c r="G17" s="18">
        <v>14</v>
      </c>
      <c r="H17" s="79"/>
      <c r="I17" s="79"/>
    </row>
    <row r="18" spans="2:9" ht="18.95" customHeight="1">
      <c r="B18" s="11" t="s">
        <v>467</v>
      </c>
      <c r="C18" s="17">
        <v>679137</v>
      </c>
      <c r="D18" s="17">
        <v>601610</v>
      </c>
      <c r="E18" s="17">
        <v>77527</v>
      </c>
      <c r="F18" s="13">
        <v>4.0770445568323499</v>
      </c>
      <c r="G18" s="18">
        <v>15</v>
      </c>
      <c r="H18" s="79"/>
      <c r="I18" s="79"/>
    </row>
    <row r="19" spans="2:9" ht="18.95" customHeight="1">
      <c r="B19" s="11" t="s">
        <v>465</v>
      </c>
      <c r="C19" s="17">
        <v>144045</v>
      </c>
      <c r="D19" s="17">
        <v>128712</v>
      </c>
      <c r="E19" s="17">
        <v>15333</v>
      </c>
      <c r="F19" s="13">
        <v>3.9052531041069698</v>
      </c>
      <c r="G19" s="18">
        <v>16</v>
      </c>
      <c r="H19" s="79"/>
      <c r="I19" s="79"/>
    </row>
    <row r="20" spans="2:9" ht="18.95" customHeight="1">
      <c r="B20" s="11" t="s">
        <v>461</v>
      </c>
      <c r="C20" s="17">
        <v>430482</v>
      </c>
      <c r="D20" s="17">
        <v>382323</v>
      </c>
      <c r="E20" s="17">
        <v>48159</v>
      </c>
      <c r="F20" s="13">
        <v>3.8802605371887502</v>
      </c>
      <c r="G20" s="18">
        <v>17</v>
      </c>
      <c r="H20" s="79"/>
      <c r="I20" s="79"/>
    </row>
    <row r="21" spans="2:9" ht="18.95" customHeight="1">
      <c r="B21" s="11" t="s">
        <v>481</v>
      </c>
      <c r="C21" s="17">
        <v>314367</v>
      </c>
      <c r="D21" s="17">
        <v>280877</v>
      </c>
      <c r="E21" s="17">
        <v>33490</v>
      </c>
      <c r="F21" s="13">
        <v>3.8256578383719502</v>
      </c>
      <c r="G21" s="18">
        <v>18</v>
      </c>
      <c r="H21" s="79"/>
      <c r="I21" s="79"/>
    </row>
    <row r="22" spans="2:9" ht="18.95" customHeight="1">
      <c r="B22" s="11" t="s">
        <v>460</v>
      </c>
      <c r="C22" s="17">
        <v>190467</v>
      </c>
      <c r="D22" s="17">
        <v>168357</v>
      </c>
      <c r="E22" s="17">
        <v>22110</v>
      </c>
      <c r="F22" s="13">
        <v>3.8196291971004701</v>
      </c>
      <c r="G22" s="18">
        <v>19</v>
      </c>
      <c r="H22" s="79"/>
      <c r="I22" s="79"/>
    </row>
    <row r="23" spans="2:9" ht="18.95" customHeight="1">
      <c r="B23" s="11" t="s">
        <v>466</v>
      </c>
      <c r="C23" s="17">
        <v>93502</v>
      </c>
      <c r="D23" s="17">
        <v>82462</v>
      </c>
      <c r="E23" s="17">
        <v>11040</v>
      </c>
      <c r="F23" s="13">
        <v>3.7196640173045199</v>
      </c>
      <c r="G23" s="18">
        <v>20</v>
      </c>
      <c r="H23" s="79"/>
      <c r="I23" s="79"/>
    </row>
    <row r="24" spans="2:9" ht="18.95" customHeight="1">
      <c r="B24" s="11" t="s">
        <v>471</v>
      </c>
      <c r="C24" s="17">
        <v>1160800</v>
      </c>
      <c r="D24" s="17">
        <v>1037772</v>
      </c>
      <c r="E24" s="17">
        <v>123028</v>
      </c>
      <c r="F24" s="13">
        <v>3.62857510266825</v>
      </c>
      <c r="G24" s="18">
        <v>21</v>
      </c>
      <c r="H24" s="79"/>
      <c r="I24" s="79"/>
    </row>
    <row r="25" spans="2:9" ht="18.95" customHeight="1">
      <c r="B25" s="11" t="s">
        <v>475</v>
      </c>
      <c r="C25" s="17">
        <v>1167834</v>
      </c>
      <c r="D25" s="17">
        <v>1085243</v>
      </c>
      <c r="E25" s="17">
        <v>82591</v>
      </c>
      <c r="F25" s="13">
        <v>3.5241112170261299</v>
      </c>
      <c r="G25" s="18">
        <v>22</v>
      </c>
      <c r="H25" s="79"/>
      <c r="I25" s="79"/>
    </row>
    <row r="26" spans="2:9" ht="18.95" customHeight="1">
      <c r="B26" s="11" t="s">
        <v>474</v>
      </c>
      <c r="C26" s="17">
        <v>1376960</v>
      </c>
      <c r="D26" s="17">
        <v>1276677</v>
      </c>
      <c r="E26" s="17">
        <v>100283</v>
      </c>
      <c r="F26" s="13">
        <v>3.4306871739995302</v>
      </c>
      <c r="G26" s="18">
        <v>23</v>
      </c>
      <c r="H26" s="79"/>
      <c r="I26" s="79"/>
    </row>
    <row r="27" spans="2:9" ht="18.95" customHeight="1">
      <c r="B27" s="11" t="s">
        <v>472</v>
      </c>
      <c r="C27" s="17">
        <v>5469108</v>
      </c>
      <c r="D27" s="17">
        <v>5035146</v>
      </c>
      <c r="E27" s="17">
        <v>433962</v>
      </c>
      <c r="F27" s="13">
        <v>3.3154398503245801</v>
      </c>
      <c r="G27" s="18">
        <v>24</v>
      </c>
      <c r="H27" s="79"/>
      <c r="I27" s="79"/>
    </row>
    <row r="28" spans="2:9" ht="18.95" customHeight="1">
      <c r="B28" s="11" t="s">
        <v>464</v>
      </c>
      <c r="C28" s="17">
        <v>445345</v>
      </c>
      <c r="D28" s="17">
        <v>401411</v>
      </c>
      <c r="E28" s="17">
        <v>43934</v>
      </c>
      <c r="F28" s="13">
        <v>3.1944008189951001</v>
      </c>
      <c r="G28" s="18">
        <v>25</v>
      </c>
      <c r="H28" s="79"/>
      <c r="I28" s="79"/>
    </row>
    <row r="29" spans="2:9" ht="18.95" customHeight="1">
      <c r="B29" s="11" t="s">
        <v>463</v>
      </c>
      <c r="C29" s="17">
        <v>152890</v>
      </c>
      <c r="D29" s="17">
        <v>139551</v>
      </c>
      <c r="E29" s="17">
        <v>13339</v>
      </c>
      <c r="F29" s="13">
        <v>2.9621552960822899</v>
      </c>
      <c r="G29" s="18">
        <v>26</v>
      </c>
      <c r="H29" s="79"/>
      <c r="I29" s="79"/>
    </row>
    <row r="30" spans="2:9" ht="18.95" customHeight="1">
      <c r="B30" s="11" t="s">
        <v>476</v>
      </c>
      <c r="C30" s="17">
        <v>1102883</v>
      </c>
      <c r="D30" s="17">
        <v>1048768</v>
      </c>
      <c r="E30" s="17">
        <v>54115</v>
      </c>
      <c r="F30" s="13">
        <v>2.0392828085614099</v>
      </c>
      <c r="G30" s="18">
        <v>27</v>
      </c>
      <c r="H30" s="80"/>
      <c r="I30" s="80"/>
    </row>
  </sheetData>
  <mergeCells count="34">
    <mergeCell ref="H28:I28"/>
    <mergeCell ref="H29:I29"/>
    <mergeCell ref="H30:I30"/>
    <mergeCell ref="B2:B3"/>
    <mergeCell ref="C2:C3"/>
    <mergeCell ref="D2:D3"/>
    <mergeCell ref="E2:E3"/>
    <mergeCell ref="F2:F3"/>
    <mergeCell ref="G2:G3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H8:I8"/>
    <mergeCell ref="H9:I9"/>
    <mergeCell ref="H10:I10"/>
    <mergeCell ref="H11:I11"/>
    <mergeCell ref="H12:I12"/>
    <mergeCell ref="H3:I3"/>
    <mergeCell ref="H4:I4"/>
    <mergeCell ref="H5:I5"/>
    <mergeCell ref="H6:I6"/>
    <mergeCell ref="H7:I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2"/>
  <sheetViews>
    <sheetView workbookViewId="0">
      <selection activeCell="E20" sqref="E20"/>
    </sheetView>
  </sheetViews>
  <sheetFormatPr defaultColWidth="9.140625" defaultRowHeight="15"/>
  <cols>
    <col min="1" max="1" width="9.140625" style="7"/>
    <col min="2" max="2" width="41.5703125" style="7" customWidth="1"/>
    <col min="3" max="3" width="12.140625" style="7"/>
    <col min="4" max="4" width="18" style="7" customWidth="1"/>
    <col min="5" max="5" width="56.85546875" style="8" customWidth="1"/>
    <col min="6" max="16384" width="9.140625" style="7"/>
  </cols>
  <sheetData>
    <row r="2" spans="2:6" ht="30">
      <c r="B2" s="9" t="s">
        <v>485</v>
      </c>
      <c r="C2" s="10" t="s">
        <v>4</v>
      </c>
      <c r="D2" s="10" t="s">
        <v>486</v>
      </c>
      <c r="E2" s="10" t="s">
        <v>487</v>
      </c>
    </row>
    <row r="3" spans="2:6" ht="27">
      <c r="B3" s="11" t="s">
        <v>9</v>
      </c>
      <c r="C3" s="12">
        <v>1613</v>
      </c>
      <c r="D3" s="13">
        <v>0.79708247060974602</v>
      </c>
      <c r="E3" s="14">
        <f>VLOOKUP(B3,[1]Sheet1!$G:$I,3,FALSE)</f>
        <v>0</v>
      </c>
      <c r="F3" s="15"/>
    </row>
    <row r="4" spans="2:6" ht="16.5">
      <c r="B4" s="11" t="s">
        <v>11</v>
      </c>
      <c r="C4" s="12">
        <v>209</v>
      </c>
      <c r="D4" s="13">
        <v>1.0184192573823201</v>
      </c>
      <c r="E4" s="14">
        <f>VLOOKUP(B4,[1]Sheet1!$G:$I,3,FALSE)</f>
        <v>0</v>
      </c>
      <c r="F4" s="15"/>
    </row>
    <row r="5" spans="2:6" ht="16.5">
      <c r="B5" s="11" t="s">
        <v>14</v>
      </c>
      <c r="C5" s="12">
        <v>156</v>
      </c>
      <c r="D5" s="13">
        <v>4.6608903495667802</v>
      </c>
      <c r="E5" s="14">
        <f>VLOOKUP(B5,[1]Sheet1!$G:$I,3,FALSE)</f>
        <v>0</v>
      </c>
      <c r="F5" s="15"/>
    </row>
    <row r="6" spans="2:6" ht="41.1" customHeight="1">
      <c r="B6" s="11" t="s">
        <v>16</v>
      </c>
      <c r="C6" s="12">
        <v>104</v>
      </c>
      <c r="D6" s="13">
        <v>1.1156404205106201</v>
      </c>
      <c r="E6" s="14">
        <f>VLOOKUP(B6,[1]Sheet1!$G:$I,3,FALSE)</f>
        <v>0</v>
      </c>
      <c r="F6" s="15"/>
    </row>
    <row r="7" spans="2:6" ht="27">
      <c r="B7" s="11" t="s">
        <v>19</v>
      </c>
      <c r="C7" s="12">
        <v>102</v>
      </c>
      <c r="D7" s="13">
        <v>6.3079777365491703</v>
      </c>
      <c r="E7" s="14">
        <f>VLOOKUP(B7,[1]Sheet1!$G:$I,3,FALSE)</f>
        <v>0</v>
      </c>
      <c r="F7" s="15"/>
    </row>
    <row r="8" spans="2:6" ht="16.5">
      <c r="B8" s="11" t="s">
        <v>21</v>
      </c>
      <c r="C8" s="12">
        <v>80</v>
      </c>
      <c r="D8" s="13">
        <v>0.65865305450353995</v>
      </c>
      <c r="E8" s="14">
        <f>VLOOKUP(B8,[1]Sheet1!$G:$I,3,FALSE)</f>
        <v>0</v>
      </c>
      <c r="F8" s="15"/>
    </row>
    <row r="9" spans="2:6" ht="16.5">
      <c r="B9" s="11" t="s">
        <v>23</v>
      </c>
      <c r="C9" s="12">
        <v>74</v>
      </c>
      <c r="D9" s="13">
        <v>7.3558648111332001</v>
      </c>
      <c r="E9" s="14">
        <f>VLOOKUP(B9,[1]Sheet1!$G:$I,3,FALSE)</f>
        <v>0</v>
      </c>
      <c r="F9" s="15"/>
    </row>
    <row r="10" spans="2:6" ht="16.5">
      <c r="B10" s="11" t="s">
        <v>26</v>
      </c>
      <c r="C10" s="12">
        <v>55</v>
      </c>
      <c r="D10" s="13">
        <v>98.214285714285694</v>
      </c>
      <c r="E10" s="14">
        <f>VLOOKUP(B10,[1]Sheet1!$G:$I,3,FALSE)</f>
        <v>0</v>
      </c>
      <c r="F10" s="15"/>
    </row>
    <row r="11" spans="2:6" ht="27">
      <c r="B11" s="11" t="s">
        <v>28</v>
      </c>
      <c r="C11" s="12">
        <v>49</v>
      </c>
      <c r="D11" s="13">
        <v>2.4209486166007901</v>
      </c>
      <c r="E11" s="14">
        <f>VLOOKUP(B11,[1]Sheet1!$G:$I,3,FALSE)</f>
        <v>0</v>
      </c>
      <c r="F11" s="15"/>
    </row>
    <row r="12" spans="2:6" ht="16.5">
      <c r="B12" s="11" t="s">
        <v>30</v>
      </c>
      <c r="C12" s="12">
        <v>46</v>
      </c>
      <c r="D12" s="13">
        <v>1.5333333333333301</v>
      </c>
      <c r="E12" s="14">
        <f>VLOOKUP(B12,[1]Sheet1!$G:$I,3,FALSE)</f>
        <v>0</v>
      </c>
      <c r="F12" s="15"/>
    </row>
    <row r="13" spans="2:6" ht="16.5">
      <c r="B13" s="11" t="s">
        <v>33</v>
      </c>
      <c r="C13" s="12">
        <v>41</v>
      </c>
      <c r="D13" s="13">
        <v>7.1180555555555598</v>
      </c>
      <c r="E13" s="14">
        <f>VLOOKUP(B13,[1]Sheet1!$G:$I,3,FALSE)</f>
        <v>0</v>
      </c>
      <c r="F13" s="15"/>
    </row>
    <row r="14" spans="2:6" ht="27">
      <c r="B14" s="11" t="s">
        <v>34</v>
      </c>
      <c r="C14" s="12">
        <v>36</v>
      </c>
      <c r="D14" s="13">
        <v>2.9292107404393799</v>
      </c>
      <c r="E14" s="14">
        <f>VLOOKUP(B14,[1]Sheet1!$G:$I,3,FALSE)</f>
        <v>0</v>
      </c>
      <c r="F14" s="15"/>
    </row>
    <row r="15" spans="2:6" ht="16.5">
      <c r="B15" s="11" t="s">
        <v>35</v>
      </c>
      <c r="C15" s="12">
        <v>31</v>
      </c>
      <c r="D15" s="13">
        <v>3.3916849015317299</v>
      </c>
      <c r="E15" s="14">
        <f>VLOOKUP(B15,[1]Sheet1!$G:$I,3,FALSE)</f>
        <v>0</v>
      </c>
      <c r="F15" s="15"/>
    </row>
    <row r="16" spans="2:6" ht="40.5">
      <c r="B16" s="11" t="s">
        <v>22</v>
      </c>
      <c r="C16" s="12">
        <v>31</v>
      </c>
      <c r="D16" s="13">
        <v>1.63934426229508</v>
      </c>
      <c r="E16" s="14">
        <f>VLOOKUP(B16,[1]Sheet1!$G:$I,3,FALSE)</f>
        <v>0</v>
      </c>
      <c r="F16" s="15"/>
    </row>
    <row r="17" spans="2:6" ht="27">
      <c r="B17" s="11" t="s">
        <v>36</v>
      </c>
      <c r="C17" s="12">
        <v>25</v>
      </c>
      <c r="D17" s="13">
        <v>3.3875338753387498</v>
      </c>
      <c r="E17" s="14">
        <f>VLOOKUP(B17,[1]Sheet1!$G:$I,3,FALSE)</f>
        <v>0</v>
      </c>
      <c r="F17" s="15"/>
    </row>
    <row r="18" spans="2:6" ht="40.5">
      <c r="B18" s="11" t="s">
        <v>37</v>
      </c>
      <c r="C18" s="12">
        <v>22</v>
      </c>
      <c r="D18" s="13">
        <v>15.1724137931034</v>
      </c>
      <c r="E18" s="14">
        <f>VLOOKUP(B18,[1]Sheet1!$G:$I,3,FALSE)</f>
        <v>0</v>
      </c>
      <c r="F18" s="15"/>
    </row>
    <row r="19" spans="2:6" ht="27">
      <c r="B19" s="11" t="s">
        <v>25</v>
      </c>
      <c r="C19" s="12">
        <v>21</v>
      </c>
      <c r="D19" s="13">
        <v>1.69082125603865</v>
      </c>
      <c r="E19" s="14">
        <f>VLOOKUP(B19,[1]Sheet1!$G:$I,3,FALSE)</f>
        <v>0</v>
      </c>
      <c r="F19" s="15"/>
    </row>
    <row r="20" spans="2:6" ht="27">
      <c r="B20" s="11" t="s">
        <v>38</v>
      </c>
      <c r="C20" s="12">
        <v>19</v>
      </c>
      <c r="D20" s="13">
        <v>10.7344632768362</v>
      </c>
      <c r="E20" s="14">
        <f>VLOOKUP(B20,[1]Sheet1!$G:$I,3,FALSE)</f>
        <v>0</v>
      </c>
      <c r="F20" s="15"/>
    </row>
    <row r="21" spans="2:6" ht="16.5">
      <c r="B21" s="11" t="s">
        <v>39</v>
      </c>
      <c r="C21" s="12">
        <v>17</v>
      </c>
      <c r="D21" s="13">
        <v>2.8239202657807301</v>
      </c>
      <c r="E21" s="14">
        <f>VLOOKUP(B21,[1]Sheet1!$G:$I,3,FALSE)</f>
        <v>0</v>
      </c>
      <c r="F21" s="15"/>
    </row>
    <row r="22" spans="2:6" ht="16.5">
      <c r="B22" s="11" t="s">
        <v>40</v>
      </c>
      <c r="C22" s="12">
        <v>15</v>
      </c>
      <c r="D22" s="13">
        <v>8.5714285714285694</v>
      </c>
      <c r="E22" s="14">
        <f>VLOOKUP(B22,[1]Sheet1!$G:$I,3,FALSE)</f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2"/>
  <sheetViews>
    <sheetView workbookViewId="0">
      <selection activeCell="L29" sqref="L29"/>
    </sheetView>
  </sheetViews>
  <sheetFormatPr defaultColWidth="9.140625" defaultRowHeight="15"/>
  <cols>
    <col min="1" max="1" width="15.85546875" customWidth="1"/>
    <col min="2" max="2" width="12.42578125" style="1" customWidth="1"/>
  </cols>
  <sheetData>
    <row r="1" spans="1:2">
      <c r="A1" s="2" t="s">
        <v>488</v>
      </c>
      <c r="B1" s="3" t="s">
        <v>489</v>
      </c>
    </row>
    <row r="2" spans="1:2">
      <c r="A2" s="4">
        <v>44835</v>
      </c>
      <c r="B2" s="1">
        <v>999</v>
      </c>
    </row>
    <row r="3" spans="1:2">
      <c r="A3" s="4">
        <v>44866</v>
      </c>
      <c r="B3" s="1">
        <v>-119</v>
      </c>
    </row>
    <row r="4" spans="1:2">
      <c r="A4" s="4">
        <v>44896</v>
      </c>
      <c r="B4" s="1">
        <v>-4114</v>
      </c>
    </row>
    <row r="5" spans="1:2">
      <c r="A5" s="4">
        <v>44927</v>
      </c>
      <c r="B5" s="1">
        <v>369</v>
      </c>
    </row>
    <row r="6" spans="1:2">
      <c r="A6" s="4">
        <v>44958</v>
      </c>
      <c r="B6" s="1">
        <v>1262</v>
      </c>
    </row>
    <row r="7" spans="1:2">
      <c r="A7" s="4">
        <v>44986</v>
      </c>
      <c r="B7" s="1">
        <v>1949</v>
      </c>
    </row>
    <row r="8" spans="1:2">
      <c r="A8" s="4">
        <v>45017</v>
      </c>
      <c r="B8" s="1">
        <v>2288</v>
      </c>
    </row>
    <row r="9" spans="1:2">
      <c r="A9" s="4">
        <v>45047</v>
      </c>
      <c r="B9" s="1">
        <v>2716</v>
      </c>
    </row>
    <row r="10" spans="1:2">
      <c r="A10" s="4">
        <v>45078</v>
      </c>
      <c r="B10" s="1">
        <v>4162</v>
      </c>
    </row>
    <row r="11" spans="1:2">
      <c r="A11" s="4">
        <v>45108</v>
      </c>
      <c r="B11" s="1">
        <v>3762</v>
      </c>
    </row>
    <row r="12" spans="1:2">
      <c r="A12" s="4">
        <v>45139</v>
      </c>
      <c r="B12" s="1">
        <v>2762</v>
      </c>
    </row>
    <row r="13" spans="1:2">
      <c r="A13" s="4">
        <v>45170</v>
      </c>
      <c r="B13" s="1">
        <v>2494</v>
      </c>
    </row>
    <row r="14" spans="1:2">
      <c r="A14" s="5" t="s">
        <v>490</v>
      </c>
      <c r="B14" s="6">
        <v>18530</v>
      </c>
    </row>
    <row r="17" spans="1:2">
      <c r="A17" s="2" t="s">
        <v>488</v>
      </c>
      <c r="B17" s="3" t="s">
        <v>491</v>
      </c>
    </row>
    <row r="18" spans="1:2">
      <c r="A18" s="4">
        <v>43831</v>
      </c>
      <c r="B18" s="1">
        <v>281177</v>
      </c>
    </row>
    <row r="19" spans="1:2">
      <c r="A19" s="4">
        <v>43862</v>
      </c>
      <c r="B19" s="1">
        <v>282267</v>
      </c>
    </row>
    <row r="20" spans="1:2">
      <c r="A20" s="4">
        <v>43891</v>
      </c>
      <c r="B20" s="1">
        <v>281531</v>
      </c>
    </row>
    <row r="21" spans="1:2">
      <c r="A21" s="4">
        <v>43922</v>
      </c>
      <c r="B21" s="1">
        <v>274503</v>
      </c>
    </row>
    <row r="22" spans="1:2">
      <c r="A22" s="4">
        <v>43952</v>
      </c>
      <c r="B22" s="1">
        <v>270427</v>
      </c>
    </row>
    <row r="23" spans="1:2">
      <c r="A23" s="4">
        <v>43983</v>
      </c>
      <c r="B23" s="1">
        <v>270221</v>
      </c>
    </row>
    <row r="24" spans="1:2">
      <c r="A24" s="4">
        <v>44013</v>
      </c>
      <c r="B24" s="1">
        <v>271144</v>
      </c>
    </row>
    <row r="25" spans="1:2">
      <c r="A25" s="4">
        <v>44044</v>
      </c>
      <c r="B25" s="1">
        <v>273127</v>
      </c>
    </row>
    <row r="26" spans="1:2">
      <c r="A26" s="4">
        <v>44075</v>
      </c>
      <c r="B26" s="1">
        <v>275471</v>
      </c>
    </row>
    <row r="27" spans="1:2">
      <c r="A27" s="4">
        <v>44105</v>
      </c>
      <c r="B27" s="1">
        <v>278823</v>
      </c>
    </row>
    <row r="28" spans="1:2">
      <c r="A28" s="4">
        <v>44136</v>
      </c>
      <c r="B28" s="1">
        <v>280565</v>
      </c>
    </row>
    <row r="29" spans="1:2">
      <c r="A29" s="4">
        <v>44166</v>
      </c>
      <c r="B29" s="1">
        <v>279389</v>
      </c>
    </row>
    <row r="30" spans="1:2">
      <c r="A30" s="4">
        <v>44197</v>
      </c>
      <c r="B30" s="1">
        <v>280495</v>
      </c>
    </row>
    <row r="31" spans="1:2">
      <c r="A31" s="4">
        <v>44228</v>
      </c>
      <c r="B31" s="1">
        <v>283103</v>
      </c>
    </row>
    <row r="32" spans="1:2">
      <c r="A32" s="4">
        <v>44256</v>
      </c>
      <c r="B32" s="1">
        <v>283863</v>
      </c>
    </row>
    <row r="33" spans="1:2">
      <c r="A33" s="4">
        <v>44287</v>
      </c>
      <c r="B33" s="1">
        <v>285394</v>
      </c>
    </row>
    <row r="34" spans="1:2">
      <c r="A34" s="4">
        <v>44317</v>
      </c>
      <c r="B34" s="1">
        <v>288307</v>
      </c>
    </row>
    <row r="35" spans="1:2">
      <c r="A35" s="4">
        <v>44348</v>
      </c>
      <c r="B35" s="1">
        <v>291219</v>
      </c>
    </row>
    <row r="36" spans="1:2">
      <c r="A36" s="4">
        <v>44378</v>
      </c>
      <c r="B36" s="1">
        <v>293802</v>
      </c>
    </row>
    <row r="37" spans="1:2">
      <c r="A37" s="4">
        <v>44409</v>
      </c>
      <c r="B37" s="1">
        <v>296815</v>
      </c>
    </row>
    <row r="38" spans="1:2">
      <c r="A38" s="4">
        <v>44440</v>
      </c>
      <c r="B38" s="1">
        <v>300174</v>
      </c>
    </row>
    <row r="39" spans="1:2">
      <c r="A39" s="4">
        <v>44470</v>
      </c>
      <c r="B39" s="1">
        <v>301555</v>
      </c>
    </row>
    <row r="40" spans="1:2">
      <c r="A40" s="4">
        <v>44501</v>
      </c>
      <c r="B40" s="1">
        <v>302849</v>
      </c>
    </row>
    <row r="41" spans="1:2">
      <c r="A41" s="4">
        <v>44531</v>
      </c>
      <c r="B41" s="1">
        <v>300747</v>
      </c>
    </row>
    <row r="42" spans="1:2">
      <c r="A42" s="4">
        <v>44562</v>
      </c>
      <c r="B42" s="1">
        <v>300293</v>
      </c>
    </row>
    <row r="43" spans="1:2">
      <c r="A43" s="4">
        <v>44593</v>
      </c>
      <c r="B43" s="1">
        <v>302335</v>
      </c>
    </row>
    <row r="44" spans="1:2">
      <c r="A44" s="4">
        <v>44621</v>
      </c>
      <c r="B44" s="1">
        <v>303194</v>
      </c>
    </row>
    <row r="45" spans="1:2">
      <c r="A45" s="4">
        <v>44652</v>
      </c>
      <c r="B45" s="1">
        <v>304193</v>
      </c>
    </row>
    <row r="46" spans="1:2">
      <c r="A46" s="4">
        <v>44682</v>
      </c>
      <c r="B46" s="1">
        <v>306941</v>
      </c>
    </row>
    <row r="47" spans="1:2">
      <c r="A47" s="4">
        <v>44713</v>
      </c>
      <c r="B47" s="1">
        <v>311586</v>
      </c>
    </row>
    <row r="48" spans="1:2">
      <c r="A48" s="4">
        <v>44743</v>
      </c>
      <c r="B48" s="1">
        <v>313241</v>
      </c>
    </row>
    <row r="49" spans="1:2">
      <c r="A49" s="4">
        <v>44774</v>
      </c>
      <c r="B49" s="1">
        <v>314191</v>
      </c>
    </row>
    <row r="50" spans="1:2">
      <c r="A50" s="4">
        <v>44805</v>
      </c>
      <c r="B50" s="1">
        <v>317033</v>
      </c>
    </row>
    <row r="51" spans="1:2">
      <c r="A51" s="4">
        <v>44835</v>
      </c>
      <c r="B51" s="1">
        <v>318032</v>
      </c>
    </row>
    <row r="52" spans="1:2">
      <c r="A52" s="4">
        <v>44866</v>
      </c>
      <c r="B52" s="1">
        <v>317913</v>
      </c>
    </row>
    <row r="53" spans="1:2">
      <c r="A53" s="4">
        <v>44896</v>
      </c>
      <c r="B53" s="1">
        <v>313799</v>
      </c>
    </row>
    <row r="54" spans="1:2">
      <c r="A54" s="4">
        <v>44927</v>
      </c>
      <c r="B54" s="1">
        <v>314168</v>
      </c>
    </row>
    <row r="55" spans="1:2">
      <c r="A55" s="4">
        <v>44958</v>
      </c>
      <c r="B55" s="1">
        <v>315430</v>
      </c>
    </row>
    <row r="56" spans="1:2">
      <c r="A56" s="4">
        <v>44986</v>
      </c>
      <c r="B56" s="1">
        <v>317379</v>
      </c>
    </row>
    <row r="57" spans="1:2">
      <c r="A57" s="4">
        <v>45017</v>
      </c>
      <c r="B57" s="1">
        <v>319667</v>
      </c>
    </row>
    <row r="58" spans="1:2">
      <c r="A58" s="4">
        <v>45047</v>
      </c>
      <c r="B58" s="1">
        <v>322383</v>
      </c>
    </row>
    <row r="59" spans="1:2">
      <c r="A59" s="4">
        <v>45078</v>
      </c>
      <c r="B59" s="1">
        <v>326545</v>
      </c>
    </row>
    <row r="60" spans="1:2">
      <c r="A60" s="4">
        <v>45108</v>
      </c>
      <c r="B60" s="1">
        <v>330307</v>
      </c>
    </row>
    <row r="61" spans="1:2">
      <c r="A61" s="4">
        <v>45139</v>
      </c>
      <c r="B61" s="1">
        <v>333069</v>
      </c>
    </row>
    <row r="62" spans="1:2">
      <c r="A62" s="4">
        <v>45170</v>
      </c>
      <c r="B62" s="1">
        <v>335563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F24" sqref="F24"/>
    </sheetView>
  </sheetViews>
  <sheetFormatPr defaultColWidth="9" defaultRowHeight="15"/>
  <cols>
    <col min="1" max="1" width="11.140625" customWidth="1"/>
    <col min="2" max="2" width="26.5703125" customWidth="1"/>
    <col min="10" max="10" width="13.85546875" style="65" customWidth="1"/>
    <col min="11" max="13" width="13.85546875" style="66" customWidth="1"/>
    <col min="14" max="14" width="25.5703125" style="65" customWidth="1"/>
    <col min="15" max="17" width="13.85546875" style="66" customWidth="1"/>
  </cols>
  <sheetData>
    <row r="1" spans="1:17" ht="21" customHeight="1">
      <c r="A1" s="58" t="s">
        <v>0</v>
      </c>
      <c r="B1" s="58" t="s">
        <v>200</v>
      </c>
      <c r="C1" s="58" t="s">
        <v>201</v>
      </c>
      <c r="D1" s="58" t="s">
        <v>3</v>
      </c>
      <c r="E1" s="58" t="s">
        <v>4</v>
      </c>
      <c r="F1" s="58" t="s">
        <v>5</v>
      </c>
      <c r="G1" s="58" t="s">
        <v>6</v>
      </c>
      <c r="J1" s="61" t="s">
        <v>202</v>
      </c>
      <c r="K1" s="62" t="s">
        <v>203</v>
      </c>
      <c r="L1" s="62" t="s">
        <v>204</v>
      </c>
      <c r="M1" s="62" t="s">
        <v>4</v>
      </c>
      <c r="N1" s="61" t="s">
        <v>205</v>
      </c>
      <c r="O1" s="62" t="s">
        <v>203</v>
      </c>
      <c r="P1" s="62" t="s">
        <v>204</v>
      </c>
      <c r="Q1" s="62" t="s">
        <v>4</v>
      </c>
    </row>
    <row r="2" spans="1:17" ht="18" customHeight="1">
      <c r="A2" s="60">
        <v>45170</v>
      </c>
      <c r="B2" t="s">
        <v>206</v>
      </c>
      <c r="C2">
        <v>79</v>
      </c>
      <c r="D2">
        <v>66</v>
      </c>
      <c r="E2">
        <v>13</v>
      </c>
      <c r="F2">
        <v>1505.99</v>
      </c>
      <c r="G2">
        <v>1488.02</v>
      </c>
      <c r="J2" s="63" t="s">
        <v>207</v>
      </c>
      <c r="K2" s="30">
        <v>176</v>
      </c>
      <c r="L2" s="30">
        <v>83</v>
      </c>
      <c r="M2" s="30">
        <v>93</v>
      </c>
      <c r="N2" s="63" t="s">
        <v>206</v>
      </c>
      <c r="O2" s="30">
        <v>79</v>
      </c>
      <c r="P2" s="30">
        <v>66</v>
      </c>
      <c r="Q2" s="30">
        <v>13</v>
      </c>
    </row>
    <row r="3" spans="1:17" ht="18" customHeight="1">
      <c r="A3" s="60">
        <v>45170</v>
      </c>
      <c r="B3" t="s">
        <v>208</v>
      </c>
      <c r="C3">
        <v>270</v>
      </c>
      <c r="D3">
        <v>292</v>
      </c>
      <c r="E3">
        <v>-22</v>
      </c>
      <c r="F3">
        <v>2634.84</v>
      </c>
      <c r="G3">
        <v>1533.93</v>
      </c>
      <c r="J3" s="63" t="s">
        <v>209</v>
      </c>
      <c r="K3" s="30">
        <v>3883</v>
      </c>
      <c r="L3" s="30">
        <v>2527</v>
      </c>
      <c r="M3" s="30">
        <v>1356</v>
      </c>
      <c r="N3" s="63" t="s">
        <v>210</v>
      </c>
      <c r="O3" s="30">
        <v>1289</v>
      </c>
      <c r="P3" s="30">
        <v>1070</v>
      </c>
      <c r="Q3" s="30">
        <v>219</v>
      </c>
    </row>
    <row r="4" spans="1:17" ht="18" customHeight="1">
      <c r="A4" s="60">
        <v>45170</v>
      </c>
      <c r="B4" t="s">
        <v>211</v>
      </c>
      <c r="C4">
        <v>227</v>
      </c>
      <c r="D4">
        <v>165</v>
      </c>
      <c r="E4">
        <v>62</v>
      </c>
      <c r="F4">
        <v>5184.5200000000004</v>
      </c>
      <c r="G4">
        <v>2820.43</v>
      </c>
      <c r="J4" s="63" t="s">
        <v>212</v>
      </c>
      <c r="K4" s="30">
        <v>2651</v>
      </c>
      <c r="L4" s="30">
        <v>2203</v>
      </c>
      <c r="M4" s="30">
        <v>448</v>
      </c>
      <c r="N4" s="63" t="s">
        <v>213</v>
      </c>
      <c r="O4" s="30">
        <v>1207</v>
      </c>
      <c r="P4" s="30">
        <v>982</v>
      </c>
      <c r="Q4" s="30">
        <v>225</v>
      </c>
    </row>
    <row r="5" spans="1:17" ht="18" customHeight="1">
      <c r="A5" s="60">
        <v>45170</v>
      </c>
      <c r="B5" t="s">
        <v>214</v>
      </c>
      <c r="C5">
        <v>792</v>
      </c>
      <c r="D5">
        <v>613</v>
      </c>
      <c r="E5">
        <v>179</v>
      </c>
      <c r="F5">
        <v>4147.34</v>
      </c>
      <c r="G5">
        <v>5233.62</v>
      </c>
      <c r="J5" s="63" t="s">
        <v>215</v>
      </c>
      <c r="K5" s="30">
        <v>3863</v>
      </c>
      <c r="L5" s="30">
        <v>3372</v>
      </c>
      <c r="M5" s="30">
        <v>491</v>
      </c>
      <c r="N5" s="63" t="s">
        <v>216</v>
      </c>
      <c r="O5" s="30">
        <v>762</v>
      </c>
      <c r="P5" s="30">
        <v>599</v>
      </c>
      <c r="Q5" s="30">
        <v>163</v>
      </c>
    </row>
    <row r="6" spans="1:17" ht="18" customHeight="1">
      <c r="A6" s="60">
        <v>45170</v>
      </c>
      <c r="B6" t="s">
        <v>217</v>
      </c>
      <c r="C6">
        <v>1207</v>
      </c>
      <c r="D6">
        <v>982</v>
      </c>
      <c r="E6">
        <v>225</v>
      </c>
      <c r="F6">
        <v>3069.52</v>
      </c>
      <c r="G6">
        <v>1819.55</v>
      </c>
      <c r="J6" s="63" t="s">
        <v>218</v>
      </c>
      <c r="K6" s="30">
        <v>2156</v>
      </c>
      <c r="L6" s="30">
        <v>1817</v>
      </c>
      <c r="M6" s="30">
        <v>339</v>
      </c>
      <c r="N6" s="63" t="s">
        <v>219</v>
      </c>
      <c r="O6" s="30">
        <v>7637</v>
      </c>
      <c r="P6" s="30">
        <v>6084</v>
      </c>
      <c r="Q6" s="30">
        <v>1553</v>
      </c>
    </row>
    <row r="7" spans="1:17" ht="18" customHeight="1">
      <c r="A7" s="60">
        <v>45170</v>
      </c>
      <c r="B7" t="s">
        <v>216</v>
      </c>
      <c r="C7">
        <v>762</v>
      </c>
      <c r="D7">
        <v>599</v>
      </c>
      <c r="E7">
        <v>163</v>
      </c>
      <c r="F7">
        <v>3263.91</v>
      </c>
      <c r="G7">
        <v>2001.96</v>
      </c>
      <c r="J7" s="63" t="s">
        <v>220</v>
      </c>
      <c r="K7" s="30">
        <v>792</v>
      </c>
      <c r="L7" s="30">
        <v>742</v>
      </c>
      <c r="M7" s="30">
        <v>50</v>
      </c>
      <c r="N7" s="63" t="s">
        <v>221</v>
      </c>
      <c r="O7" s="30">
        <v>419</v>
      </c>
      <c r="P7" s="30">
        <v>390</v>
      </c>
      <c r="Q7" s="30">
        <v>29</v>
      </c>
    </row>
    <row r="8" spans="1:17" ht="28.5">
      <c r="A8" s="60">
        <v>45170</v>
      </c>
      <c r="B8" t="s">
        <v>222</v>
      </c>
      <c r="C8">
        <v>7637</v>
      </c>
      <c r="D8">
        <v>6084</v>
      </c>
      <c r="E8">
        <v>1553</v>
      </c>
      <c r="F8">
        <v>3642.18</v>
      </c>
      <c r="G8">
        <v>2487.5300000000002</v>
      </c>
      <c r="J8" s="63" t="s">
        <v>223</v>
      </c>
      <c r="K8" s="30">
        <v>35</v>
      </c>
      <c r="L8" s="30">
        <v>48</v>
      </c>
      <c r="M8" s="30">
        <v>-13</v>
      </c>
      <c r="N8" s="63" t="s">
        <v>224</v>
      </c>
      <c r="O8" s="30">
        <v>1234</v>
      </c>
      <c r="P8" s="30">
        <v>942</v>
      </c>
      <c r="Q8" s="30">
        <v>292</v>
      </c>
    </row>
    <row r="9" spans="1:17">
      <c r="A9" s="60">
        <v>45170</v>
      </c>
      <c r="B9" t="s">
        <v>221</v>
      </c>
      <c r="C9">
        <v>419</v>
      </c>
      <c r="D9">
        <v>390</v>
      </c>
      <c r="E9">
        <v>29</v>
      </c>
      <c r="F9">
        <v>5013.53</v>
      </c>
      <c r="G9">
        <v>3350.85</v>
      </c>
    </row>
    <row r="10" spans="1:17">
      <c r="A10" s="60">
        <v>45170</v>
      </c>
      <c r="B10" t="s">
        <v>225</v>
      </c>
      <c r="C10">
        <v>1217</v>
      </c>
      <c r="D10">
        <v>918</v>
      </c>
      <c r="E10">
        <v>299</v>
      </c>
      <c r="F10">
        <v>11577.04</v>
      </c>
      <c r="G10">
        <v>13658.53</v>
      </c>
    </row>
    <row r="11" spans="1:17">
      <c r="A11" s="60">
        <v>45170</v>
      </c>
      <c r="B11" t="s">
        <v>226</v>
      </c>
      <c r="C11">
        <v>12</v>
      </c>
      <c r="D11">
        <v>20</v>
      </c>
      <c r="E11">
        <v>-8</v>
      </c>
      <c r="F11">
        <v>3833.23</v>
      </c>
      <c r="G11">
        <v>3162.29</v>
      </c>
    </row>
    <row r="12" spans="1:17">
      <c r="A12" s="60">
        <v>45170</v>
      </c>
      <c r="B12" t="s">
        <v>227</v>
      </c>
      <c r="C12">
        <v>5</v>
      </c>
      <c r="D12">
        <v>4</v>
      </c>
      <c r="E12">
        <v>1</v>
      </c>
      <c r="F12">
        <v>870.75</v>
      </c>
      <c r="G12">
        <v>7321.21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opLeftCell="B1" workbookViewId="0">
      <selection activeCell="F33" sqref="F33"/>
    </sheetView>
  </sheetViews>
  <sheetFormatPr defaultColWidth="9" defaultRowHeight="15"/>
  <cols>
    <col min="1" max="1" width="11.140625" customWidth="1"/>
    <col min="2" max="2" width="16.140625" customWidth="1"/>
    <col min="3" max="3" width="13.42578125" style="1" customWidth="1"/>
    <col min="4" max="4" width="15.28515625" style="1" customWidth="1"/>
    <col min="5" max="5" width="13.42578125" style="1" customWidth="1"/>
    <col min="6" max="6" width="22" style="1" customWidth="1"/>
    <col min="7" max="7" width="17.7109375" style="1" customWidth="1"/>
  </cols>
  <sheetData>
    <row r="1" spans="1:7">
      <c r="A1" s="58" t="s">
        <v>0</v>
      </c>
      <c r="B1" s="58" t="s">
        <v>228</v>
      </c>
      <c r="C1" s="59" t="s">
        <v>201</v>
      </c>
      <c r="D1" s="59" t="s">
        <v>3</v>
      </c>
      <c r="E1" s="59" t="s">
        <v>4</v>
      </c>
      <c r="F1" s="59" t="s">
        <v>5</v>
      </c>
      <c r="G1" s="59" t="s">
        <v>6</v>
      </c>
    </row>
    <row r="2" spans="1:7">
      <c r="A2" s="60">
        <v>45170</v>
      </c>
      <c r="B2" t="s">
        <v>209</v>
      </c>
      <c r="C2" s="1">
        <v>3504</v>
      </c>
      <c r="D2" s="1">
        <v>2201</v>
      </c>
      <c r="E2" s="1">
        <v>1303</v>
      </c>
      <c r="F2" s="1">
        <v>1805.55</v>
      </c>
      <c r="G2" s="1">
        <v>2238.29</v>
      </c>
    </row>
    <row r="3" spans="1:7">
      <c r="A3" s="60">
        <v>45170</v>
      </c>
      <c r="B3" t="s">
        <v>212</v>
      </c>
      <c r="C3" s="1">
        <v>2499</v>
      </c>
      <c r="D3" s="1">
        <v>2051</v>
      </c>
      <c r="E3" s="1">
        <v>448</v>
      </c>
      <c r="F3" s="1">
        <v>3849.74</v>
      </c>
      <c r="G3" s="1">
        <v>4627.76</v>
      </c>
    </row>
    <row r="4" spans="1:7">
      <c r="A4" s="60">
        <v>45170</v>
      </c>
      <c r="B4" t="s">
        <v>215</v>
      </c>
      <c r="C4" s="1">
        <v>3648</v>
      </c>
      <c r="D4" s="1">
        <v>3204</v>
      </c>
      <c r="E4" s="1">
        <v>444</v>
      </c>
      <c r="F4" s="1">
        <v>5001.0600000000004</v>
      </c>
      <c r="G4" s="1">
        <v>3958.22</v>
      </c>
    </row>
    <row r="5" spans="1:7">
      <c r="A5" s="60">
        <v>45170</v>
      </c>
      <c r="B5" t="s">
        <v>218</v>
      </c>
      <c r="C5" s="1">
        <v>2094</v>
      </c>
      <c r="D5" s="1">
        <v>1855</v>
      </c>
      <c r="E5" s="1">
        <v>239</v>
      </c>
      <c r="F5" s="1">
        <v>5002.55</v>
      </c>
      <c r="G5" s="1">
        <v>3618.64</v>
      </c>
    </row>
    <row r="6" spans="1:7">
      <c r="A6" s="60">
        <v>45170</v>
      </c>
      <c r="B6" t="s">
        <v>220</v>
      </c>
      <c r="C6" s="1">
        <v>770</v>
      </c>
      <c r="D6" s="1">
        <v>720</v>
      </c>
      <c r="E6" s="1">
        <v>50</v>
      </c>
      <c r="F6" s="1">
        <v>7993.96</v>
      </c>
      <c r="G6" s="1">
        <v>5451.11</v>
      </c>
    </row>
    <row r="7" spans="1:7">
      <c r="A7" s="60">
        <v>45170</v>
      </c>
      <c r="B7" t="s">
        <v>223</v>
      </c>
      <c r="C7" s="1">
        <v>29</v>
      </c>
      <c r="D7" s="1">
        <v>61</v>
      </c>
      <c r="E7" s="1">
        <v>-32</v>
      </c>
      <c r="F7" s="1">
        <v>18005.95</v>
      </c>
      <c r="G7" s="1">
        <v>2039.42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workbookViewId="0">
      <selection activeCell="K7" sqref="K7"/>
    </sheetView>
  </sheetViews>
  <sheetFormatPr defaultColWidth="9" defaultRowHeight="15"/>
  <cols>
    <col min="1" max="1" width="11.140625" customWidth="1"/>
    <col min="2" max="2" width="17" customWidth="1"/>
    <col min="10" max="10" width="21.28515625" customWidth="1"/>
    <col min="11" max="13" width="12.28515625" customWidth="1"/>
    <col min="14" max="14" width="22.140625" customWidth="1"/>
  </cols>
  <sheetData>
    <row r="1" spans="1:14" ht="30">
      <c r="A1" s="58" t="s">
        <v>0</v>
      </c>
      <c r="B1" s="58" t="s">
        <v>229</v>
      </c>
      <c r="C1" s="58" t="s">
        <v>201</v>
      </c>
      <c r="D1" s="58" t="s">
        <v>3</v>
      </c>
      <c r="E1" s="58" t="s">
        <v>4</v>
      </c>
      <c r="F1" s="58" t="s">
        <v>5</v>
      </c>
      <c r="G1" s="58" t="s">
        <v>6</v>
      </c>
      <c r="J1" s="61" t="s">
        <v>230</v>
      </c>
      <c r="K1" s="62" t="s">
        <v>203</v>
      </c>
      <c r="L1" s="62" t="s">
        <v>204</v>
      </c>
      <c r="M1" s="62" t="s">
        <v>4</v>
      </c>
      <c r="N1" s="62" t="s">
        <v>231</v>
      </c>
    </row>
    <row r="2" spans="1:14">
      <c r="A2" s="60">
        <v>45170</v>
      </c>
      <c r="B2" t="s">
        <v>232</v>
      </c>
      <c r="C2">
        <v>1000</v>
      </c>
      <c r="D2">
        <v>874</v>
      </c>
      <c r="E2">
        <v>126</v>
      </c>
      <c r="F2">
        <v>2712.09</v>
      </c>
      <c r="G2">
        <v>3731.71</v>
      </c>
      <c r="J2" s="63" t="s">
        <v>232</v>
      </c>
      <c r="K2" s="30">
        <v>1000</v>
      </c>
      <c r="L2" s="30">
        <v>874</v>
      </c>
      <c r="M2" s="30">
        <v>126</v>
      </c>
      <c r="N2" s="64">
        <f t="shared" ref="N2:N7" si="0">M2/$M$8*100</f>
        <v>5.0521251002405769</v>
      </c>
    </row>
    <row r="3" spans="1:14">
      <c r="A3" s="60">
        <v>45170</v>
      </c>
      <c r="B3" t="s">
        <v>233</v>
      </c>
      <c r="C3">
        <v>592</v>
      </c>
      <c r="D3">
        <v>440</v>
      </c>
      <c r="E3">
        <v>152</v>
      </c>
      <c r="F3">
        <v>4485.21</v>
      </c>
      <c r="G3">
        <v>8553.92</v>
      </c>
      <c r="J3" s="63" t="s">
        <v>233</v>
      </c>
      <c r="K3" s="30">
        <v>592</v>
      </c>
      <c r="L3" s="30">
        <v>440</v>
      </c>
      <c r="M3" s="30">
        <v>152</v>
      </c>
      <c r="N3" s="64">
        <f t="shared" si="0"/>
        <v>6.0946271050521252</v>
      </c>
    </row>
    <row r="4" spans="1:14">
      <c r="A4" s="60">
        <v>45170</v>
      </c>
      <c r="B4" t="s">
        <v>234</v>
      </c>
      <c r="C4">
        <v>9094</v>
      </c>
      <c r="D4">
        <v>6996</v>
      </c>
      <c r="E4">
        <v>2098</v>
      </c>
      <c r="F4">
        <v>4442.45</v>
      </c>
      <c r="G4">
        <v>3729.22</v>
      </c>
      <c r="J4" s="63" t="s">
        <v>234</v>
      </c>
      <c r="K4" s="30">
        <v>9094</v>
      </c>
      <c r="L4" s="30">
        <v>6996</v>
      </c>
      <c r="M4" s="30">
        <v>2098</v>
      </c>
      <c r="N4" s="64">
        <f t="shared" si="0"/>
        <v>84.121892542101037</v>
      </c>
    </row>
    <row r="5" spans="1:14">
      <c r="A5" s="60">
        <v>45170</v>
      </c>
      <c r="B5" t="s">
        <v>235</v>
      </c>
      <c r="C5">
        <v>59</v>
      </c>
      <c r="D5">
        <v>52</v>
      </c>
      <c r="E5">
        <v>7</v>
      </c>
      <c r="F5">
        <v>1790.54</v>
      </c>
      <c r="G5">
        <v>1430.92</v>
      </c>
      <c r="J5" s="63" t="s">
        <v>235</v>
      </c>
      <c r="K5" s="30">
        <v>59</v>
      </c>
      <c r="L5" s="30">
        <v>52</v>
      </c>
      <c r="M5" s="30">
        <v>7</v>
      </c>
      <c r="N5" s="64">
        <f t="shared" si="0"/>
        <v>0.2806736166800321</v>
      </c>
    </row>
    <row r="6" spans="1:14">
      <c r="A6" s="60">
        <v>45170</v>
      </c>
      <c r="B6" t="s">
        <v>236</v>
      </c>
      <c r="C6">
        <v>8</v>
      </c>
      <c r="D6">
        <v>6</v>
      </c>
      <c r="E6">
        <v>2</v>
      </c>
      <c r="F6">
        <v>2749.77</v>
      </c>
      <c r="G6">
        <v>1393.35</v>
      </c>
      <c r="J6" s="63" t="s">
        <v>236</v>
      </c>
      <c r="K6" s="30">
        <v>8</v>
      </c>
      <c r="L6" s="30">
        <v>6</v>
      </c>
      <c r="M6" s="30">
        <v>2</v>
      </c>
      <c r="N6" s="64">
        <f t="shared" si="0"/>
        <v>8.0192461908580592E-2</v>
      </c>
    </row>
    <row r="7" spans="1:14">
      <c r="A7" s="60">
        <v>45170</v>
      </c>
      <c r="B7" t="s">
        <v>237</v>
      </c>
      <c r="C7">
        <v>1874</v>
      </c>
      <c r="D7">
        <v>1724</v>
      </c>
      <c r="E7">
        <v>150</v>
      </c>
      <c r="F7">
        <v>4906.6499999999996</v>
      </c>
      <c r="G7">
        <v>1778.13</v>
      </c>
      <c r="J7" s="63" t="s">
        <v>237</v>
      </c>
      <c r="K7" s="30">
        <v>1874</v>
      </c>
      <c r="L7" s="30">
        <v>1765</v>
      </c>
      <c r="M7" s="30">
        <v>109</v>
      </c>
      <c r="N7" s="64">
        <f t="shared" si="0"/>
        <v>4.3704891740176421</v>
      </c>
    </row>
    <row r="8" spans="1:14">
      <c r="A8" s="60">
        <v>45170</v>
      </c>
      <c r="B8" t="s">
        <v>238</v>
      </c>
      <c r="C8">
        <v>0</v>
      </c>
      <c r="D8">
        <v>41</v>
      </c>
      <c r="E8">
        <v>-41</v>
      </c>
      <c r="F8">
        <v>1612.42</v>
      </c>
      <c r="M8">
        <f>SUM(M2:M7)</f>
        <v>2494</v>
      </c>
    </row>
    <row r="9" spans="1:14">
      <c r="C9">
        <f>C8+C7</f>
        <v>1874</v>
      </c>
      <c r="D9">
        <f>D8+D7</f>
        <v>1765</v>
      </c>
      <c r="E9">
        <f>E8+E7</f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1"/>
  <sheetViews>
    <sheetView tabSelected="1" workbookViewId="0"/>
  </sheetViews>
  <sheetFormatPr defaultColWidth="9" defaultRowHeight="15"/>
  <cols>
    <col min="5" max="5" width="30.5703125" customWidth="1"/>
    <col min="6" max="6" width="17" customWidth="1"/>
    <col min="7" max="7" width="12.5703125" customWidth="1"/>
  </cols>
  <sheetData>
    <row r="1" spans="1:7">
      <c r="A1" s="58" t="s">
        <v>239</v>
      </c>
      <c r="B1" s="58" t="s">
        <v>240</v>
      </c>
      <c r="C1" s="58" t="s">
        <v>241</v>
      </c>
      <c r="D1" s="58" t="s">
        <v>242</v>
      </c>
      <c r="E1" s="58" t="s">
        <v>243</v>
      </c>
      <c r="F1" s="58" t="s">
        <v>244</v>
      </c>
      <c r="G1" s="58" t="s">
        <v>245</v>
      </c>
    </row>
    <row r="2" spans="1:7">
      <c r="A2">
        <v>0</v>
      </c>
      <c r="B2">
        <v>5888.3</v>
      </c>
      <c r="C2" t="s">
        <v>246</v>
      </c>
      <c r="D2" t="s">
        <v>247</v>
      </c>
      <c r="E2" t="s">
        <v>120</v>
      </c>
      <c r="F2" t="s">
        <v>248</v>
      </c>
    </row>
    <row r="3" spans="1:7">
      <c r="A3">
        <v>1</v>
      </c>
      <c r="B3">
        <v>4676.1099999999997</v>
      </c>
      <c r="C3" t="s">
        <v>249</v>
      </c>
      <c r="D3" t="s">
        <v>247</v>
      </c>
      <c r="E3" t="s">
        <v>140</v>
      </c>
      <c r="F3" t="s">
        <v>248</v>
      </c>
    </row>
    <row r="4" spans="1:7">
      <c r="A4">
        <v>2</v>
      </c>
      <c r="B4">
        <v>96226.48</v>
      </c>
      <c r="C4" t="s">
        <v>250</v>
      </c>
      <c r="D4" t="s">
        <v>247</v>
      </c>
      <c r="E4" t="s">
        <v>25</v>
      </c>
      <c r="F4" t="s">
        <v>248</v>
      </c>
    </row>
    <row r="5" spans="1:7">
      <c r="A5">
        <v>3</v>
      </c>
      <c r="B5">
        <v>4620</v>
      </c>
      <c r="C5" t="s">
        <v>251</v>
      </c>
      <c r="D5" t="s">
        <v>247</v>
      </c>
      <c r="E5" t="s">
        <v>89</v>
      </c>
      <c r="F5" t="s">
        <v>248</v>
      </c>
    </row>
    <row r="6" spans="1:7">
      <c r="A6">
        <v>4</v>
      </c>
      <c r="B6">
        <v>1370.12</v>
      </c>
      <c r="C6" t="s">
        <v>252</v>
      </c>
      <c r="D6" t="s">
        <v>247</v>
      </c>
      <c r="E6" t="s">
        <v>90</v>
      </c>
      <c r="F6" t="s">
        <v>248</v>
      </c>
    </row>
    <row r="7" spans="1:7">
      <c r="A7">
        <v>5</v>
      </c>
      <c r="B7">
        <v>27451.01</v>
      </c>
      <c r="C7" t="s">
        <v>253</v>
      </c>
      <c r="D7" t="s">
        <v>247</v>
      </c>
      <c r="E7" t="s">
        <v>41</v>
      </c>
      <c r="F7" t="s">
        <v>248</v>
      </c>
    </row>
    <row r="8" spans="1:7">
      <c r="A8">
        <v>6</v>
      </c>
      <c r="B8">
        <v>1539550.46</v>
      </c>
      <c r="C8" t="s">
        <v>254</v>
      </c>
      <c r="D8" t="s">
        <v>247</v>
      </c>
      <c r="E8" t="s">
        <v>28</v>
      </c>
      <c r="F8" t="s">
        <v>248</v>
      </c>
    </row>
    <row r="9" spans="1:7">
      <c r="A9">
        <v>7</v>
      </c>
      <c r="B9">
        <v>8815.89</v>
      </c>
      <c r="C9" t="s">
        <v>255</v>
      </c>
      <c r="D9" t="s">
        <v>247</v>
      </c>
      <c r="E9" t="s">
        <v>171</v>
      </c>
      <c r="F9" t="s">
        <v>248</v>
      </c>
    </row>
    <row r="10" spans="1:7">
      <c r="A10">
        <v>8</v>
      </c>
      <c r="B10">
        <v>106051.22</v>
      </c>
      <c r="C10" t="s">
        <v>256</v>
      </c>
      <c r="D10" t="s">
        <v>247</v>
      </c>
      <c r="E10" t="s">
        <v>39</v>
      </c>
      <c r="F10" t="s">
        <v>248</v>
      </c>
    </row>
    <row r="11" spans="1:7">
      <c r="A11">
        <v>9</v>
      </c>
      <c r="B11">
        <v>7927</v>
      </c>
      <c r="C11" t="s">
        <v>257</v>
      </c>
      <c r="D11" t="s">
        <v>247</v>
      </c>
      <c r="E11" t="s">
        <v>60</v>
      </c>
      <c r="F11" t="s">
        <v>248</v>
      </c>
    </row>
    <row r="12" spans="1:7">
      <c r="A12">
        <v>10</v>
      </c>
      <c r="B12">
        <v>10560</v>
      </c>
      <c r="C12" t="s">
        <v>258</v>
      </c>
      <c r="D12" t="s">
        <v>247</v>
      </c>
      <c r="E12" t="s">
        <v>79</v>
      </c>
      <c r="F12" t="s">
        <v>248</v>
      </c>
    </row>
    <row r="13" spans="1:7">
      <c r="A13">
        <v>11</v>
      </c>
      <c r="B13">
        <v>26045.73</v>
      </c>
      <c r="C13" t="s">
        <v>259</v>
      </c>
      <c r="D13" t="s">
        <v>247</v>
      </c>
      <c r="E13" t="s">
        <v>189</v>
      </c>
      <c r="F13" t="s">
        <v>248</v>
      </c>
    </row>
    <row r="14" spans="1:7">
      <c r="A14">
        <v>12</v>
      </c>
      <c r="B14">
        <v>1320</v>
      </c>
      <c r="C14" t="s">
        <v>258</v>
      </c>
      <c r="D14" t="s">
        <v>247</v>
      </c>
      <c r="E14" t="s">
        <v>91</v>
      </c>
      <c r="F14" t="s">
        <v>248</v>
      </c>
    </row>
    <row r="15" spans="1:7">
      <c r="A15">
        <v>13</v>
      </c>
      <c r="B15">
        <v>20781.13</v>
      </c>
      <c r="C15" t="s">
        <v>260</v>
      </c>
      <c r="D15" t="s">
        <v>247</v>
      </c>
      <c r="E15" t="s">
        <v>141</v>
      </c>
      <c r="F15" t="s">
        <v>248</v>
      </c>
    </row>
    <row r="16" spans="1:7">
      <c r="A16">
        <v>14</v>
      </c>
      <c r="B16">
        <v>1920</v>
      </c>
      <c r="C16" t="s">
        <v>261</v>
      </c>
      <c r="D16" t="s">
        <v>247</v>
      </c>
      <c r="E16" t="s">
        <v>80</v>
      </c>
      <c r="F16" t="s">
        <v>248</v>
      </c>
    </row>
    <row r="17" spans="1:6">
      <c r="A17">
        <v>15</v>
      </c>
      <c r="B17">
        <v>4000</v>
      </c>
      <c r="C17" t="s">
        <v>262</v>
      </c>
      <c r="D17" t="s">
        <v>247</v>
      </c>
      <c r="E17" t="s">
        <v>92</v>
      </c>
      <c r="F17" t="s">
        <v>248</v>
      </c>
    </row>
    <row r="18" spans="1:6">
      <c r="A18">
        <v>16</v>
      </c>
      <c r="B18">
        <v>18780.25</v>
      </c>
      <c r="C18" t="s">
        <v>263</v>
      </c>
      <c r="D18" t="s">
        <v>247</v>
      </c>
      <c r="E18" t="s">
        <v>93</v>
      </c>
      <c r="F18" t="s">
        <v>248</v>
      </c>
    </row>
    <row r="19" spans="1:6">
      <c r="A19">
        <v>17</v>
      </c>
      <c r="B19">
        <v>940138.19</v>
      </c>
      <c r="C19" t="s">
        <v>264</v>
      </c>
      <c r="D19" t="s">
        <v>247</v>
      </c>
      <c r="E19" t="s">
        <v>14</v>
      </c>
      <c r="F19" t="s">
        <v>248</v>
      </c>
    </row>
    <row r="20" spans="1:6">
      <c r="A20">
        <v>18</v>
      </c>
      <c r="B20">
        <v>2640</v>
      </c>
      <c r="C20" t="s">
        <v>258</v>
      </c>
      <c r="D20" t="s">
        <v>247</v>
      </c>
      <c r="E20" t="s">
        <v>121</v>
      </c>
      <c r="F20" t="s">
        <v>248</v>
      </c>
    </row>
    <row r="21" spans="1:6">
      <c r="A21">
        <v>19</v>
      </c>
      <c r="B21">
        <v>109689.52</v>
      </c>
      <c r="C21" t="s">
        <v>265</v>
      </c>
      <c r="D21" t="s">
        <v>247</v>
      </c>
      <c r="E21" t="s">
        <v>177</v>
      </c>
      <c r="F21" t="s">
        <v>248</v>
      </c>
    </row>
    <row r="22" spans="1:6">
      <c r="A22">
        <v>20</v>
      </c>
      <c r="B22">
        <v>8700</v>
      </c>
      <c r="C22" t="s">
        <v>266</v>
      </c>
      <c r="D22" t="s">
        <v>247</v>
      </c>
      <c r="E22" t="s">
        <v>94</v>
      </c>
      <c r="F22" t="s">
        <v>248</v>
      </c>
    </row>
    <row r="23" spans="1:6">
      <c r="A23">
        <v>21</v>
      </c>
      <c r="B23">
        <v>10999.28</v>
      </c>
      <c r="C23" t="s">
        <v>267</v>
      </c>
      <c r="D23" t="s">
        <v>247</v>
      </c>
      <c r="E23" t="s">
        <v>178</v>
      </c>
      <c r="F23" t="s">
        <v>248</v>
      </c>
    </row>
    <row r="24" spans="1:6">
      <c r="A24">
        <v>22</v>
      </c>
      <c r="B24">
        <v>36091.08</v>
      </c>
      <c r="C24" t="s">
        <v>268</v>
      </c>
      <c r="D24" t="s">
        <v>247</v>
      </c>
      <c r="E24" t="s">
        <v>18</v>
      </c>
      <c r="F24" t="s">
        <v>248</v>
      </c>
    </row>
    <row r="25" spans="1:6">
      <c r="A25">
        <v>23</v>
      </c>
      <c r="B25">
        <v>11068.5</v>
      </c>
      <c r="C25" t="s">
        <v>269</v>
      </c>
      <c r="D25" t="s">
        <v>247</v>
      </c>
      <c r="E25" t="s">
        <v>172</v>
      </c>
      <c r="F25" t="s">
        <v>248</v>
      </c>
    </row>
    <row r="26" spans="1:6">
      <c r="A26">
        <v>24</v>
      </c>
      <c r="B26">
        <v>10907.28</v>
      </c>
      <c r="C26" t="s">
        <v>270</v>
      </c>
      <c r="D26" t="s">
        <v>247</v>
      </c>
      <c r="E26" t="s">
        <v>184</v>
      </c>
      <c r="F26" t="s">
        <v>248</v>
      </c>
    </row>
    <row r="27" spans="1:6">
      <c r="A27">
        <v>25</v>
      </c>
      <c r="B27">
        <v>9934</v>
      </c>
      <c r="C27" t="s">
        <v>271</v>
      </c>
      <c r="D27" t="s">
        <v>247</v>
      </c>
      <c r="E27" t="s">
        <v>122</v>
      </c>
      <c r="F27" t="s">
        <v>248</v>
      </c>
    </row>
    <row r="28" spans="1:6">
      <c r="A28">
        <v>26</v>
      </c>
      <c r="B28">
        <v>2640</v>
      </c>
      <c r="C28" t="s">
        <v>258</v>
      </c>
      <c r="D28" t="s">
        <v>247</v>
      </c>
      <c r="E28" t="s">
        <v>123</v>
      </c>
      <c r="F28" t="s">
        <v>248</v>
      </c>
    </row>
    <row r="29" spans="1:6">
      <c r="A29">
        <v>27</v>
      </c>
      <c r="B29">
        <v>23300</v>
      </c>
      <c r="C29" t="s">
        <v>272</v>
      </c>
      <c r="D29" t="s">
        <v>247</v>
      </c>
      <c r="E29" t="s">
        <v>45</v>
      </c>
      <c r="F29" t="s">
        <v>248</v>
      </c>
    </row>
    <row r="30" spans="1:6">
      <c r="A30">
        <v>28</v>
      </c>
      <c r="B30">
        <v>1320</v>
      </c>
      <c r="C30" t="s">
        <v>258</v>
      </c>
      <c r="D30" t="s">
        <v>247</v>
      </c>
      <c r="E30" t="s">
        <v>95</v>
      </c>
      <c r="F30" t="s">
        <v>248</v>
      </c>
    </row>
    <row r="31" spans="1:6">
      <c r="A31">
        <v>29</v>
      </c>
      <c r="B31">
        <v>510179.15</v>
      </c>
      <c r="C31" t="s">
        <v>273</v>
      </c>
      <c r="D31" t="s">
        <v>247</v>
      </c>
      <c r="E31" t="s">
        <v>50</v>
      </c>
      <c r="F31" t="s">
        <v>248</v>
      </c>
    </row>
    <row r="32" spans="1:6">
      <c r="A32">
        <v>30</v>
      </c>
      <c r="B32">
        <v>13095</v>
      </c>
      <c r="C32" t="s">
        <v>274</v>
      </c>
      <c r="D32" t="s">
        <v>247</v>
      </c>
      <c r="E32" t="s">
        <v>96</v>
      </c>
      <c r="F32" t="s">
        <v>248</v>
      </c>
    </row>
    <row r="33" spans="1:6">
      <c r="A33">
        <v>31</v>
      </c>
      <c r="B33">
        <v>2220</v>
      </c>
      <c r="C33" t="s">
        <v>275</v>
      </c>
      <c r="D33" t="s">
        <v>247</v>
      </c>
      <c r="E33" t="s">
        <v>124</v>
      </c>
      <c r="F33" t="s">
        <v>248</v>
      </c>
    </row>
    <row r="34" spans="1:6">
      <c r="A34">
        <v>32</v>
      </c>
      <c r="B34">
        <v>10182.84</v>
      </c>
      <c r="C34" t="s">
        <v>276</v>
      </c>
      <c r="D34" t="s">
        <v>247</v>
      </c>
      <c r="E34" t="s">
        <v>97</v>
      </c>
      <c r="F34" t="s">
        <v>248</v>
      </c>
    </row>
    <row r="35" spans="1:6">
      <c r="A35">
        <v>33</v>
      </c>
      <c r="B35">
        <v>86115.76</v>
      </c>
      <c r="C35" t="s">
        <v>277</v>
      </c>
      <c r="D35" t="s">
        <v>247</v>
      </c>
      <c r="E35" t="s">
        <v>125</v>
      </c>
      <c r="F35" t="s">
        <v>248</v>
      </c>
    </row>
    <row r="36" spans="1:6">
      <c r="A36">
        <v>34</v>
      </c>
      <c r="B36">
        <v>1500</v>
      </c>
      <c r="C36" t="s">
        <v>278</v>
      </c>
      <c r="D36" t="s">
        <v>247</v>
      </c>
      <c r="E36" t="s">
        <v>142</v>
      </c>
      <c r="F36" t="s">
        <v>248</v>
      </c>
    </row>
    <row r="37" spans="1:6">
      <c r="A37">
        <v>35</v>
      </c>
      <c r="B37">
        <v>108909.12</v>
      </c>
      <c r="C37" t="s">
        <v>279</v>
      </c>
      <c r="D37" t="s">
        <v>247</v>
      </c>
      <c r="E37" t="s">
        <v>33</v>
      </c>
      <c r="F37" t="s">
        <v>248</v>
      </c>
    </row>
    <row r="38" spans="1:6">
      <c r="A38">
        <v>36</v>
      </c>
      <c r="B38">
        <v>40160.230000000003</v>
      </c>
      <c r="C38" t="s">
        <v>280</v>
      </c>
      <c r="D38" t="s">
        <v>247</v>
      </c>
      <c r="E38" t="s">
        <v>143</v>
      </c>
      <c r="F38" t="s">
        <v>248</v>
      </c>
    </row>
    <row r="39" spans="1:6">
      <c r="A39">
        <v>37</v>
      </c>
      <c r="B39">
        <v>1320</v>
      </c>
      <c r="C39" t="s">
        <v>258</v>
      </c>
      <c r="D39" t="s">
        <v>247</v>
      </c>
      <c r="E39" t="s">
        <v>144</v>
      </c>
      <c r="F39" t="s">
        <v>248</v>
      </c>
    </row>
    <row r="40" spans="1:6">
      <c r="A40">
        <v>38</v>
      </c>
      <c r="B40">
        <v>119406.13</v>
      </c>
      <c r="C40" t="s">
        <v>281</v>
      </c>
      <c r="D40" t="s">
        <v>247</v>
      </c>
      <c r="E40" t="s">
        <v>35</v>
      </c>
      <c r="F40" t="s">
        <v>248</v>
      </c>
    </row>
    <row r="41" spans="1:6">
      <c r="A41">
        <v>39</v>
      </c>
      <c r="B41">
        <v>1320</v>
      </c>
      <c r="C41" t="s">
        <v>258</v>
      </c>
      <c r="D41" t="s">
        <v>247</v>
      </c>
      <c r="E41" t="s">
        <v>98</v>
      </c>
      <c r="F41" t="s">
        <v>248</v>
      </c>
    </row>
    <row r="42" spans="1:6">
      <c r="A42">
        <v>40</v>
      </c>
      <c r="B42">
        <v>38375.550000000003</v>
      </c>
      <c r="C42" t="s">
        <v>282</v>
      </c>
      <c r="D42" t="s">
        <v>247</v>
      </c>
      <c r="E42" t="s">
        <v>37</v>
      </c>
      <c r="F42" t="s">
        <v>248</v>
      </c>
    </row>
    <row r="43" spans="1:6">
      <c r="A43">
        <v>41</v>
      </c>
      <c r="B43">
        <v>269058.02</v>
      </c>
      <c r="C43" t="s">
        <v>283</v>
      </c>
      <c r="D43" t="s">
        <v>247</v>
      </c>
      <c r="E43" t="s">
        <v>187</v>
      </c>
      <c r="F43" t="s">
        <v>248</v>
      </c>
    </row>
    <row r="44" spans="1:6">
      <c r="A44">
        <v>42</v>
      </c>
      <c r="B44">
        <v>1320</v>
      </c>
      <c r="C44" t="s">
        <v>258</v>
      </c>
      <c r="D44" t="s">
        <v>247</v>
      </c>
      <c r="E44" t="s">
        <v>99</v>
      </c>
      <c r="F44" t="s">
        <v>248</v>
      </c>
    </row>
    <row r="45" spans="1:6">
      <c r="A45">
        <v>43</v>
      </c>
      <c r="B45">
        <v>183430.79</v>
      </c>
      <c r="C45" t="s">
        <v>284</v>
      </c>
      <c r="D45" t="s">
        <v>247</v>
      </c>
      <c r="E45" t="s">
        <v>196</v>
      </c>
      <c r="F45" t="s">
        <v>248</v>
      </c>
    </row>
    <row r="46" spans="1:6">
      <c r="A46">
        <v>44</v>
      </c>
      <c r="B46">
        <v>13842</v>
      </c>
      <c r="C46" t="s">
        <v>285</v>
      </c>
      <c r="D46" t="s">
        <v>247</v>
      </c>
      <c r="E46" t="s">
        <v>179</v>
      </c>
      <c r="F46" t="s">
        <v>248</v>
      </c>
    </row>
    <row r="47" spans="1:6">
      <c r="A47">
        <v>45</v>
      </c>
      <c r="B47">
        <v>61693.599999999999</v>
      </c>
      <c r="C47" t="s">
        <v>286</v>
      </c>
      <c r="D47" t="s">
        <v>247</v>
      </c>
      <c r="E47" t="s">
        <v>100</v>
      </c>
      <c r="F47" t="s">
        <v>248</v>
      </c>
    </row>
    <row r="48" spans="1:6">
      <c r="A48">
        <v>46</v>
      </c>
      <c r="B48">
        <v>12569.08</v>
      </c>
      <c r="C48" t="s">
        <v>287</v>
      </c>
      <c r="D48" t="s">
        <v>247</v>
      </c>
      <c r="E48" t="s">
        <v>68</v>
      </c>
      <c r="F48" t="s">
        <v>248</v>
      </c>
    </row>
    <row r="49" spans="1:6">
      <c r="A49">
        <v>47</v>
      </c>
      <c r="B49">
        <v>4015.54</v>
      </c>
      <c r="C49" t="s">
        <v>288</v>
      </c>
      <c r="D49" t="s">
        <v>247</v>
      </c>
      <c r="E49" t="s">
        <v>101</v>
      </c>
      <c r="F49" t="s">
        <v>248</v>
      </c>
    </row>
    <row r="50" spans="1:6">
      <c r="A50">
        <v>48</v>
      </c>
      <c r="B50">
        <v>11720</v>
      </c>
      <c r="C50" t="s">
        <v>289</v>
      </c>
      <c r="D50" t="s">
        <v>247</v>
      </c>
      <c r="E50" t="s">
        <v>56</v>
      </c>
      <c r="F50" t="s">
        <v>248</v>
      </c>
    </row>
    <row r="51" spans="1:6">
      <c r="A51">
        <v>49</v>
      </c>
      <c r="B51">
        <v>268694.68</v>
      </c>
      <c r="C51" t="s">
        <v>290</v>
      </c>
      <c r="D51" t="s">
        <v>247</v>
      </c>
      <c r="E51" t="s">
        <v>193</v>
      </c>
      <c r="F51" t="s">
        <v>248</v>
      </c>
    </row>
    <row r="52" spans="1:6">
      <c r="A52">
        <v>50</v>
      </c>
      <c r="B52">
        <v>5634.21</v>
      </c>
      <c r="C52" t="s">
        <v>291</v>
      </c>
      <c r="D52" t="s">
        <v>247</v>
      </c>
      <c r="E52" t="s">
        <v>126</v>
      </c>
      <c r="F52" t="s">
        <v>248</v>
      </c>
    </row>
    <row r="53" spans="1:6">
      <c r="A53">
        <v>51</v>
      </c>
      <c r="B53">
        <v>21200.71</v>
      </c>
      <c r="C53" t="s">
        <v>292</v>
      </c>
      <c r="D53" t="s">
        <v>247</v>
      </c>
      <c r="E53" t="s">
        <v>185</v>
      </c>
      <c r="F53" t="s">
        <v>248</v>
      </c>
    </row>
    <row r="54" spans="1:6">
      <c r="A54">
        <v>52</v>
      </c>
      <c r="B54">
        <v>6983.1</v>
      </c>
      <c r="C54" t="s">
        <v>293</v>
      </c>
      <c r="D54" t="s">
        <v>247</v>
      </c>
      <c r="E54" t="s">
        <v>73</v>
      </c>
      <c r="F54" t="s">
        <v>248</v>
      </c>
    </row>
    <row r="55" spans="1:6">
      <c r="A55">
        <v>53</v>
      </c>
      <c r="B55">
        <v>1320</v>
      </c>
      <c r="C55" t="s">
        <v>258</v>
      </c>
      <c r="D55" t="s">
        <v>247</v>
      </c>
      <c r="E55" t="s">
        <v>145</v>
      </c>
      <c r="F55" t="s">
        <v>248</v>
      </c>
    </row>
    <row r="56" spans="1:6">
      <c r="A56">
        <v>54</v>
      </c>
      <c r="B56">
        <v>3288.84</v>
      </c>
      <c r="C56" t="s">
        <v>294</v>
      </c>
      <c r="D56" t="s">
        <v>247</v>
      </c>
      <c r="E56" t="s">
        <v>81</v>
      </c>
      <c r="F56" t="s">
        <v>248</v>
      </c>
    </row>
    <row r="57" spans="1:6">
      <c r="A57">
        <v>55</v>
      </c>
      <c r="B57">
        <v>7540</v>
      </c>
      <c r="C57" t="s">
        <v>295</v>
      </c>
      <c r="D57" t="s">
        <v>247</v>
      </c>
      <c r="E57" t="s">
        <v>127</v>
      </c>
      <c r="F57" t="s">
        <v>248</v>
      </c>
    </row>
    <row r="58" spans="1:6">
      <c r="A58">
        <v>56</v>
      </c>
      <c r="B58">
        <v>4683.45</v>
      </c>
      <c r="C58" t="s">
        <v>296</v>
      </c>
      <c r="D58" t="s">
        <v>247</v>
      </c>
      <c r="E58" t="s">
        <v>102</v>
      </c>
      <c r="F58" t="s">
        <v>248</v>
      </c>
    </row>
    <row r="59" spans="1:6">
      <c r="A59">
        <v>57</v>
      </c>
      <c r="B59">
        <v>2640</v>
      </c>
      <c r="C59" t="s">
        <v>258</v>
      </c>
      <c r="D59" t="s">
        <v>247</v>
      </c>
      <c r="E59" t="s">
        <v>128</v>
      </c>
      <c r="F59" t="s">
        <v>248</v>
      </c>
    </row>
    <row r="60" spans="1:6">
      <c r="A60">
        <v>58</v>
      </c>
      <c r="B60">
        <v>14781.2</v>
      </c>
      <c r="C60" t="s">
        <v>297</v>
      </c>
      <c r="D60" t="s">
        <v>247</v>
      </c>
      <c r="E60" t="s">
        <v>188</v>
      </c>
      <c r="F60" t="s">
        <v>248</v>
      </c>
    </row>
    <row r="61" spans="1:6">
      <c r="A61">
        <v>59</v>
      </c>
      <c r="B61">
        <v>304101.12</v>
      </c>
      <c r="C61" t="s">
        <v>298</v>
      </c>
      <c r="D61" t="s">
        <v>247</v>
      </c>
      <c r="E61" t="s">
        <v>22</v>
      </c>
      <c r="F61" t="s">
        <v>248</v>
      </c>
    </row>
    <row r="62" spans="1:6">
      <c r="A62">
        <v>60</v>
      </c>
      <c r="B62">
        <v>1320</v>
      </c>
      <c r="C62" t="s">
        <v>258</v>
      </c>
      <c r="D62" t="s">
        <v>247</v>
      </c>
      <c r="E62" t="s">
        <v>103</v>
      </c>
      <c r="F62" t="s">
        <v>248</v>
      </c>
    </row>
    <row r="63" spans="1:6">
      <c r="A63">
        <v>61</v>
      </c>
      <c r="B63">
        <v>20170</v>
      </c>
      <c r="C63" t="s">
        <v>299</v>
      </c>
      <c r="D63" t="s">
        <v>247</v>
      </c>
      <c r="E63" t="s">
        <v>51</v>
      </c>
      <c r="F63" t="s">
        <v>248</v>
      </c>
    </row>
    <row r="64" spans="1:6">
      <c r="A64">
        <v>62</v>
      </c>
      <c r="B64">
        <v>17685.830000000002</v>
      </c>
      <c r="C64" t="s">
        <v>300</v>
      </c>
      <c r="D64" t="s">
        <v>247</v>
      </c>
      <c r="E64" t="s">
        <v>182</v>
      </c>
      <c r="F64" t="s">
        <v>248</v>
      </c>
    </row>
    <row r="65" spans="1:6">
      <c r="A65">
        <v>63</v>
      </c>
      <c r="B65">
        <v>81346.679999999993</v>
      </c>
      <c r="C65" t="s">
        <v>301</v>
      </c>
      <c r="D65" t="s">
        <v>247</v>
      </c>
      <c r="E65" t="s">
        <v>146</v>
      </c>
      <c r="F65" t="s">
        <v>248</v>
      </c>
    </row>
    <row r="66" spans="1:6">
      <c r="A66">
        <v>64</v>
      </c>
      <c r="B66">
        <v>14293.59</v>
      </c>
      <c r="C66" t="s">
        <v>302</v>
      </c>
      <c r="D66" t="s">
        <v>247</v>
      </c>
      <c r="E66" t="s">
        <v>180</v>
      </c>
      <c r="F66" t="s">
        <v>248</v>
      </c>
    </row>
    <row r="67" spans="1:6">
      <c r="A67">
        <v>65</v>
      </c>
      <c r="B67">
        <v>2646.8</v>
      </c>
      <c r="C67" t="s">
        <v>303</v>
      </c>
      <c r="D67" t="s">
        <v>247</v>
      </c>
      <c r="E67" t="s">
        <v>129</v>
      </c>
      <c r="F67" t="s">
        <v>248</v>
      </c>
    </row>
    <row r="68" spans="1:6">
      <c r="A68">
        <v>66</v>
      </c>
      <c r="B68">
        <v>51303.21</v>
      </c>
      <c r="C68" t="s">
        <v>304</v>
      </c>
      <c r="D68" t="s">
        <v>247</v>
      </c>
      <c r="E68" t="s">
        <v>173</v>
      </c>
      <c r="F68" t="s">
        <v>248</v>
      </c>
    </row>
    <row r="69" spans="1:6">
      <c r="A69">
        <v>67</v>
      </c>
      <c r="B69">
        <v>9962</v>
      </c>
      <c r="C69" t="s">
        <v>305</v>
      </c>
      <c r="D69" t="s">
        <v>247</v>
      </c>
      <c r="E69" t="s">
        <v>69</v>
      </c>
      <c r="F69" t="s">
        <v>248</v>
      </c>
    </row>
    <row r="70" spans="1:6">
      <c r="A70">
        <v>68</v>
      </c>
      <c r="B70">
        <v>8704.58</v>
      </c>
      <c r="C70" t="s">
        <v>306</v>
      </c>
      <c r="D70" t="s">
        <v>247</v>
      </c>
      <c r="E70" t="s">
        <v>186</v>
      </c>
      <c r="F70" t="s">
        <v>248</v>
      </c>
    </row>
    <row r="71" spans="1:6">
      <c r="A71">
        <v>69</v>
      </c>
      <c r="B71">
        <v>2640</v>
      </c>
      <c r="C71" t="s">
        <v>258</v>
      </c>
      <c r="D71" t="s">
        <v>247</v>
      </c>
      <c r="E71" t="s">
        <v>82</v>
      </c>
      <c r="F71" t="s">
        <v>248</v>
      </c>
    </row>
    <row r="72" spans="1:6">
      <c r="A72">
        <v>70</v>
      </c>
      <c r="B72">
        <v>12188.66</v>
      </c>
      <c r="C72" t="s">
        <v>307</v>
      </c>
      <c r="D72" t="s">
        <v>247</v>
      </c>
      <c r="E72" t="s">
        <v>20</v>
      </c>
      <c r="F72" t="s">
        <v>248</v>
      </c>
    </row>
    <row r="73" spans="1:6">
      <c r="A73">
        <v>71</v>
      </c>
      <c r="B73">
        <v>72848.83</v>
      </c>
      <c r="C73" t="s">
        <v>308</v>
      </c>
      <c r="D73" t="s">
        <v>247</v>
      </c>
      <c r="E73" t="s">
        <v>147</v>
      </c>
      <c r="F73" t="s">
        <v>248</v>
      </c>
    </row>
    <row r="74" spans="1:6">
      <c r="A74">
        <v>72</v>
      </c>
      <c r="B74">
        <v>26945.48</v>
      </c>
      <c r="C74" t="s">
        <v>309</v>
      </c>
      <c r="D74" t="s">
        <v>247</v>
      </c>
      <c r="E74" t="s">
        <v>83</v>
      </c>
      <c r="F74" t="s">
        <v>248</v>
      </c>
    </row>
    <row r="75" spans="1:6">
      <c r="A75">
        <v>73</v>
      </c>
      <c r="B75">
        <v>131372.59</v>
      </c>
      <c r="C75" t="s">
        <v>310</v>
      </c>
      <c r="D75" t="s">
        <v>247</v>
      </c>
      <c r="E75" t="s">
        <v>63</v>
      </c>
      <c r="F75" t="s">
        <v>248</v>
      </c>
    </row>
    <row r="76" spans="1:6">
      <c r="A76">
        <v>74</v>
      </c>
      <c r="B76">
        <v>1320</v>
      </c>
      <c r="C76" t="s">
        <v>258</v>
      </c>
      <c r="D76" t="s">
        <v>247</v>
      </c>
      <c r="E76" t="s">
        <v>148</v>
      </c>
      <c r="F76" t="s">
        <v>248</v>
      </c>
    </row>
    <row r="77" spans="1:6">
      <c r="A77">
        <v>75</v>
      </c>
      <c r="B77">
        <v>7642.61</v>
      </c>
      <c r="C77" t="s">
        <v>311</v>
      </c>
      <c r="D77" t="s">
        <v>247</v>
      </c>
      <c r="E77" t="s">
        <v>104</v>
      </c>
      <c r="F77" t="s">
        <v>248</v>
      </c>
    </row>
    <row r="78" spans="1:6">
      <c r="A78">
        <v>76</v>
      </c>
      <c r="B78">
        <v>1416740.02</v>
      </c>
      <c r="C78" t="s">
        <v>312</v>
      </c>
      <c r="D78" t="s">
        <v>247</v>
      </c>
      <c r="E78" t="s">
        <v>16</v>
      </c>
      <c r="F78" t="s">
        <v>248</v>
      </c>
    </row>
    <row r="79" spans="1:6">
      <c r="A79">
        <v>77</v>
      </c>
      <c r="B79">
        <v>1320</v>
      </c>
      <c r="C79" t="s">
        <v>258</v>
      </c>
      <c r="D79" t="s">
        <v>247</v>
      </c>
      <c r="E79" t="s">
        <v>149</v>
      </c>
      <c r="F79" t="s">
        <v>248</v>
      </c>
    </row>
    <row r="80" spans="1:6">
      <c r="A80">
        <v>78</v>
      </c>
      <c r="B80">
        <v>16527.77</v>
      </c>
      <c r="C80" t="s">
        <v>313</v>
      </c>
      <c r="D80" t="s">
        <v>247</v>
      </c>
      <c r="E80" t="s">
        <v>74</v>
      </c>
      <c r="F80" t="s">
        <v>248</v>
      </c>
    </row>
    <row r="81" spans="1:6">
      <c r="A81">
        <v>79</v>
      </c>
      <c r="B81">
        <v>6103.3</v>
      </c>
      <c r="C81" t="s">
        <v>314</v>
      </c>
      <c r="D81" t="s">
        <v>247</v>
      </c>
      <c r="E81" t="s">
        <v>70</v>
      </c>
      <c r="F81" t="s">
        <v>248</v>
      </c>
    </row>
    <row r="82" spans="1:6">
      <c r="A82">
        <v>80</v>
      </c>
      <c r="B82">
        <v>15166.81</v>
      </c>
      <c r="C82" t="s">
        <v>315</v>
      </c>
      <c r="D82" t="s">
        <v>247</v>
      </c>
      <c r="E82" t="s">
        <v>64</v>
      </c>
      <c r="F82" t="s">
        <v>248</v>
      </c>
    </row>
    <row r="83" spans="1:6">
      <c r="A83">
        <v>81</v>
      </c>
      <c r="B83">
        <v>5365.5</v>
      </c>
      <c r="C83" t="s">
        <v>316</v>
      </c>
      <c r="D83" t="s">
        <v>247</v>
      </c>
      <c r="E83" t="s">
        <v>174</v>
      </c>
      <c r="F83" t="s">
        <v>248</v>
      </c>
    </row>
    <row r="84" spans="1:6">
      <c r="A84">
        <v>82</v>
      </c>
      <c r="B84">
        <v>11682</v>
      </c>
      <c r="C84" t="s">
        <v>317</v>
      </c>
      <c r="D84" t="s">
        <v>247</v>
      </c>
      <c r="E84" t="s">
        <v>57</v>
      </c>
      <c r="F84" t="s">
        <v>248</v>
      </c>
    </row>
    <row r="85" spans="1:6">
      <c r="A85">
        <v>83</v>
      </c>
      <c r="B85">
        <v>102462.74</v>
      </c>
      <c r="C85" t="s">
        <v>318</v>
      </c>
      <c r="D85" t="s">
        <v>247</v>
      </c>
      <c r="E85" t="s">
        <v>105</v>
      </c>
      <c r="F85" t="s">
        <v>248</v>
      </c>
    </row>
    <row r="86" spans="1:6">
      <c r="A86">
        <v>84</v>
      </c>
      <c r="B86">
        <v>1320</v>
      </c>
      <c r="C86" t="s">
        <v>258</v>
      </c>
      <c r="D86" t="s">
        <v>247</v>
      </c>
      <c r="E86" t="s">
        <v>106</v>
      </c>
      <c r="F86" t="s">
        <v>248</v>
      </c>
    </row>
    <row r="87" spans="1:6">
      <c r="A87">
        <v>85</v>
      </c>
      <c r="B87">
        <v>16390</v>
      </c>
      <c r="C87" t="s">
        <v>319</v>
      </c>
      <c r="D87" t="s">
        <v>247</v>
      </c>
      <c r="E87" t="s">
        <v>52</v>
      </c>
      <c r="F87" t="s">
        <v>248</v>
      </c>
    </row>
    <row r="88" spans="1:6">
      <c r="A88">
        <v>86</v>
      </c>
      <c r="B88">
        <v>15799.05</v>
      </c>
      <c r="C88" t="s">
        <v>320</v>
      </c>
      <c r="D88" t="s">
        <v>247</v>
      </c>
      <c r="E88" t="s">
        <v>130</v>
      </c>
      <c r="F88" t="s">
        <v>248</v>
      </c>
    </row>
    <row r="89" spans="1:6">
      <c r="A89">
        <v>87</v>
      </c>
      <c r="B89">
        <v>12949.22</v>
      </c>
      <c r="C89" t="s">
        <v>321</v>
      </c>
      <c r="D89" t="s">
        <v>247</v>
      </c>
      <c r="E89" t="s">
        <v>131</v>
      </c>
      <c r="F89" t="s">
        <v>248</v>
      </c>
    </row>
    <row r="90" spans="1:6">
      <c r="A90">
        <v>88</v>
      </c>
      <c r="B90">
        <v>7920</v>
      </c>
      <c r="C90" t="s">
        <v>258</v>
      </c>
      <c r="D90" t="s">
        <v>247</v>
      </c>
      <c r="E90" t="s">
        <v>71</v>
      </c>
      <c r="F90" t="s">
        <v>248</v>
      </c>
    </row>
    <row r="91" spans="1:6">
      <c r="A91">
        <v>89</v>
      </c>
      <c r="B91">
        <v>15677.95</v>
      </c>
      <c r="C91" t="s">
        <v>322</v>
      </c>
      <c r="D91" t="s">
        <v>247</v>
      </c>
      <c r="E91" t="s">
        <v>175</v>
      </c>
      <c r="F91" t="s">
        <v>248</v>
      </c>
    </row>
    <row r="92" spans="1:6">
      <c r="A92">
        <v>90</v>
      </c>
      <c r="B92">
        <v>245134.91</v>
      </c>
      <c r="C92" t="s">
        <v>323</v>
      </c>
      <c r="D92" t="s">
        <v>247</v>
      </c>
      <c r="E92" t="s">
        <v>198</v>
      </c>
      <c r="F92" t="s">
        <v>248</v>
      </c>
    </row>
    <row r="93" spans="1:6">
      <c r="A93">
        <v>91</v>
      </c>
      <c r="B93">
        <v>5002.6099999999997</v>
      </c>
      <c r="C93" t="s">
        <v>324</v>
      </c>
      <c r="D93" t="s">
        <v>247</v>
      </c>
      <c r="E93" t="s">
        <v>150</v>
      </c>
      <c r="F93" t="s">
        <v>248</v>
      </c>
    </row>
    <row r="94" spans="1:6">
      <c r="A94">
        <v>92</v>
      </c>
      <c r="B94">
        <v>14852.92</v>
      </c>
      <c r="C94" t="s">
        <v>325</v>
      </c>
      <c r="D94" t="s">
        <v>247</v>
      </c>
      <c r="E94" t="s">
        <v>166</v>
      </c>
      <c r="F94" t="s">
        <v>248</v>
      </c>
    </row>
    <row r="95" spans="1:6">
      <c r="A95">
        <v>93</v>
      </c>
      <c r="B95">
        <v>24582.240000000002</v>
      </c>
      <c r="C95" t="s">
        <v>326</v>
      </c>
      <c r="D95" t="s">
        <v>247</v>
      </c>
      <c r="E95" t="s">
        <v>61</v>
      </c>
      <c r="F95" t="s">
        <v>248</v>
      </c>
    </row>
    <row r="96" spans="1:6">
      <c r="A96">
        <v>94</v>
      </c>
      <c r="B96">
        <v>1320</v>
      </c>
      <c r="C96" t="s">
        <v>258</v>
      </c>
      <c r="D96" t="s">
        <v>247</v>
      </c>
      <c r="E96" t="s">
        <v>107</v>
      </c>
      <c r="F96" t="s">
        <v>248</v>
      </c>
    </row>
    <row r="97" spans="1:6">
      <c r="A97">
        <v>95</v>
      </c>
      <c r="B97">
        <v>33231.35</v>
      </c>
      <c r="C97" t="s">
        <v>327</v>
      </c>
      <c r="D97" t="s">
        <v>247</v>
      </c>
      <c r="E97" t="s">
        <v>151</v>
      </c>
      <c r="F97" t="s">
        <v>248</v>
      </c>
    </row>
    <row r="98" spans="1:6">
      <c r="A98">
        <v>96</v>
      </c>
      <c r="B98">
        <v>147074.57</v>
      </c>
      <c r="C98" t="s">
        <v>328</v>
      </c>
      <c r="D98" t="s">
        <v>247</v>
      </c>
      <c r="E98" t="s">
        <v>152</v>
      </c>
      <c r="F98" t="s">
        <v>248</v>
      </c>
    </row>
    <row r="99" spans="1:6">
      <c r="A99">
        <v>97</v>
      </c>
      <c r="B99">
        <v>5460</v>
      </c>
      <c r="C99" t="s">
        <v>329</v>
      </c>
      <c r="D99" t="s">
        <v>247</v>
      </c>
      <c r="E99" t="s">
        <v>84</v>
      </c>
      <c r="F99" t="s">
        <v>248</v>
      </c>
    </row>
    <row r="100" spans="1:6">
      <c r="A100">
        <v>98</v>
      </c>
      <c r="B100">
        <v>8580</v>
      </c>
      <c r="C100" t="s">
        <v>330</v>
      </c>
      <c r="D100" t="s">
        <v>247</v>
      </c>
      <c r="E100" t="s">
        <v>85</v>
      </c>
      <c r="F100" t="s">
        <v>248</v>
      </c>
    </row>
    <row r="101" spans="1:6">
      <c r="A101">
        <v>99</v>
      </c>
      <c r="B101">
        <v>2487.13</v>
      </c>
      <c r="C101" t="s">
        <v>331</v>
      </c>
      <c r="D101" t="s">
        <v>247</v>
      </c>
      <c r="E101" t="s">
        <v>108</v>
      </c>
      <c r="F101" t="s">
        <v>248</v>
      </c>
    </row>
    <row r="102" spans="1:6">
      <c r="A102">
        <v>100</v>
      </c>
      <c r="B102">
        <v>5280</v>
      </c>
      <c r="C102" t="s">
        <v>258</v>
      </c>
      <c r="D102" t="s">
        <v>247</v>
      </c>
      <c r="E102" t="s">
        <v>86</v>
      </c>
      <c r="F102" t="s">
        <v>248</v>
      </c>
    </row>
    <row r="103" spans="1:6">
      <c r="A103">
        <v>101</v>
      </c>
      <c r="B103">
        <v>2640</v>
      </c>
      <c r="C103" t="s">
        <v>332</v>
      </c>
      <c r="D103" t="s">
        <v>247</v>
      </c>
      <c r="E103" t="s">
        <v>109</v>
      </c>
      <c r="F103" t="s">
        <v>248</v>
      </c>
    </row>
    <row r="104" spans="1:6">
      <c r="A104">
        <v>102</v>
      </c>
      <c r="B104">
        <v>107415.94</v>
      </c>
      <c r="C104" t="s">
        <v>333</v>
      </c>
      <c r="D104" t="s">
        <v>247</v>
      </c>
      <c r="E104" t="s">
        <v>65</v>
      </c>
      <c r="F104" t="s">
        <v>248</v>
      </c>
    </row>
    <row r="105" spans="1:6">
      <c r="A105">
        <v>103</v>
      </c>
      <c r="B105">
        <v>1320</v>
      </c>
      <c r="C105" t="s">
        <v>258</v>
      </c>
      <c r="D105" t="s">
        <v>247</v>
      </c>
      <c r="E105" t="s">
        <v>110</v>
      </c>
      <c r="F105" t="s">
        <v>248</v>
      </c>
    </row>
    <row r="106" spans="1:6">
      <c r="A106">
        <v>104</v>
      </c>
      <c r="B106">
        <v>12850.31</v>
      </c>
      <c r="C106" t="s">
        <v>334</v>
      </c>
      <c r="D106" t="s">
        <v>247</v>
      </c>
      <c r="E106" t="s">
        <v>75</v>
      </c>
      <c r="F106" t="s">
        <v>248</v>
      </c>
    </row>
    <row r="107" spans="1:6">
      <c r="A107">
        <v>105</v>
      </c>
      <c r="B107">
        <v>11820</v>
      </c>
      <c r="C107" t="s">
        <v>335</v>
      </c>
      <c r="D107" t="s">
        <v>247</v>
      </c>
      <c r="E107" t="s">
        <v>32</v>
      </c>
      <c r="F107" t="s">
        <v>248</v>
      </c>
    </row>
    <row r="108" spans="1:6">
      <c r="A108">
        <v>106</v>
      </c>
      <c r="B108">
        <v>497889.61</v>
      </c>
      <c r="C108" t="s">
        <v>336</v>
      </c>
      <c r="D108" t="s">
        <v>247</v>
      </c>
      <c r="E108" t="s">
        <v>194</v>
      </c>
      <c r="F108" t="s">
        <v>248</v>
      </c>
    </row>
    <row r="109" spans="1:6">
      <c r="A109">
        <v>107</v>
      </c>
      <c r="B109">
        <v>49326.7</v>
      </c>
      <c r="C109" t="s">
        <v>337</v>
      </c>
      <c r="D109" t="s">
        <v>247</v>
      </c>
      <c r="E109" t="s">
        <v>46</v>
      </c>
      <c r="F109" t="s">
        <v>248</v>
      </c>
    </row>
    <row r="110" spans="1:6">
      <c r="A110">
        <v>108</v>
      </c>
      <c r="B110">
        <v>32378.880000000001</v>
      </c>
      <c r="C110" t="s">
        <v>338</v>
      </c>
      <c r="D110" t="s">
        <v>247</v>
      </c>
      <c r="E110" t="s">
        <v>66</v>
      </c>
      <c r="F110" t="s">
        <v>248</v>
      </c>
    </row>
    <row r="111" spans="1:6">
      <c r="A111">
        <v>109</v>
      </c>
      <c r="B111">
        <v>44896.58</v>
      </c>
      <c r="C111" t="s">
        <v>339</v>
      </c>
      <c r="D111" t="s">
        <v>247</v>
      </c>
      <c r="E111" t="s">
        <v>10</v>
      </c>
      <c r="F111" t="s">
        <v>248</v>
      </c>
    </row>
    <row r="112" spans="1:6">
      <c r="A112">
        <v>110</v>
      </c>
      <c r="B112">
        <v>2640</v>
      </c>
      <c r="C112" t="s">
        <v>332</v>
      </c>
      <c r="D112" t="s">
        <v>247</v>
      </c>
      <c r="E112" t="s">
        <v>153</v>
      </c>
      <c r="F112" t="s">
        <v>248</v>
      </c>
    </row>
    <row r="113" spans="1:6">
      <c r="A113">
        <v>111</v>
      </c>
      <c r="B113">
        <v>2044.33</v>
      </c>
      <c r="C113" t="s">
        <v>340</v>
      </c>
      <c r="D113" t="s">
        <v>247</v>
      </c>
      <c r="E113" t="s">
        <v>111</v>
      </c>
      <c r="F113" t="s">
        <v>248</v>
      </c>
    </row>
    <row r="114" spans="1:6">
      <c r="A114">
        <v>112</v>
      </c>
      <c r="B114">
        <v>62935.49</v>
      </c>
      <c r="C114" t="s">
        <v>341</v>
      </c>
      <c r="D114" t="s">
        <v>247</v>
      </c>
      <c r="E114" t="s">
        <v>53</v>
      </c>
      <c r="F114" t="s">
        <v>248</v>
      </c>
    </row>
    <row r="115" spans="1:6">
      <c r="A115">
        <v>113</v>
      </c>
      <c r="B115">
        <v>14547.77</v>
      </c>
      <c r="C115" t="s">
        <v>342</v>
      </c>
      <c r="D115" t="s">
        <v>247</v>
      </c>
      <c r="E115" t="s">
        <v>29</v>
      </c>
      <c r="F115" t="s">
        <v>248</v>
      </c>
    </row>
    <row r="116" spans="1:6">
      <c r="A116">
        <v>114</v>
      </c>
      <c r="B116">
        <v>36210.18</v>
      </c>
      <c r="C116" t="s">
        <v>343</v>
      </c>
      <c r="D116" t="s">
        <v>247</v>
      </c>
      <c r="E116" t="s">
        <v>42</v>
      </c>
      <c r="F116" t="s">
        <v>248</v>
      </c>
    </row>
    <row r="117" spans="1:6">
      <c r="A117">
        <v>115</v>
      </c>
      <c r="B117">
        <v>3438</v>
      </c>
      <c r="C117" t="s">
        <v>344</v>
      </c>
      <c r="D117" t="s">
        <v>247</v>
      </c>
      <c r="E117" t="s">
        <v>87</v>
      </c>
      <c r="F117" t="s">
        <v>248</v>
      </c>
    </row>
    <row r="118" spans="1:6">
      <c r="A118">
        <v>116</v>
      </c>
      <c r="B118">
        <v>121386.08</v>
      </c>
      <c r="C118" t="s">
        <v>345</v>
      </c>
      <c r="D118" t="s">
        <v>247</v>
      </c>
      <c r="E118" t="s">
        <v>72</v>
      </c>
      <c r="F118" t="s">
        <v>248</v>
      </c>
    </row>
    <row r="119" spans="1:6">
      <c r="A119">
        <v>117</v>
      </c>
      <c r="B119">
        <v>1320</v>
      </c>
      <c r="C119" t="s">
        <v>258</v>
      </c>
      <c r="D119" t="s">
        <v>247</v>
      </c>
      <c r="E119" t="s">
        <v>154</v>
      </c>
      <c r="F119" t="s">
        <v>248</v>
      </c>
    </row>
    <row r="120" spans="1:6">
      <c r="A120">
        <v>118</v>
      </c>
      <c r="B120">
        <v>13951360</v>
      </c>
      <c r="C120" t="s">
        <v>346</v>
      </c>
      <c r="D120" t="s">
        <v>247</v>
      </c>
      <c r="E120" t="s">
        <v>26</v>
      </c>
      <c r="F120" t="s">
        <v>248</v>
      </c>
    </row>
    <row r="121" spans="1:6">
      <c r="A121">
        <v>119</v>
      </c>
      <c r="B121">
        <v>3960</v>
      </c>
      <c r="C121" t="s">
        <v>258</v>
      </c>
      <c r="D121" t="s">
        <v>247</v>
      </c>
      <c r="E121" t="s">
        <v>155</v>
      </c>
      <c r="F121" t="s">
        <v>248</v>
      </c>
    </row>
    <row r="122" spans="1:6">
      <c r="A122">
        <v>120</v>
      </c>
      <c r="B122">
        <v>68462.899999999994</v>
      </c>
      <c r="C122" t="s">
        <v>347</v>
      </c>
      <c r="D122" t="s">
        <v>247</v>
      </c>
      <c r="E122" t="s">
        <v>36</v>
      </c>
      <c r="F122" t="s">
        <v>248</v>
      </c>
    </row>
    <row r="123" spans="1:6">
      <c r="A123">
        <v>121</v>
      </c>
      <c r="B123">
        <v>19408.25</v>
      </c>
      <c r="C123" t="s">
        <v>348</v>
      </c>
      <c r="D123" t="s">
        <v>247</v>
      </c>
      <c r="E123" t="s">
        <v>44</v>
      </c>
      <c r="F123" t="s">
        <v>248</v>
      </c>
    </row>
    <row r="124" spans="1:6">
      <c r="A124">
        <v>122</v>
      </c>
      <c r="B124">
        <v>7942.22</v>
      </c>
      <c r="C124" t="s">
        <v>349</v>
      </c>
      <c r="D124" t="s">
        <v>247</v>
      </c>
      <c r="E124" t="s">
        <v>132</v>
      </c>
      <c r="F124" t="s">
        <v>248</v>
      </c>
    </row>
    <row r="125" spans="1:6">
      <c r="A125">
        <v>123</v>
      </c>
      <c r="B125">
        <v>3682.61</v>
      </c>
      <c r="C125" t="s">
        <v>350</v>
      </c>
      <c r="D125" t="s">
        <v>247</v>
      </c>
      <c r="E125" t="s">
        <v>133</v>
      </c>
      <c r="F125" t="s">
        <v>248</v>
      </c>
    </row>
    <row r="126" spans="1:6">
      <c r="A126">
        <v>124</v>
      </c>
      <c r="B126">
        <v>421660.18</v>
      </c>
      <c r="C126" t="s">
        <v>351</v>
      </c>
      <c r="D126" t="s">
        <v>247</v>
      </c>
      <c r="E126" t="s">
        <v>30</v>
      </c>
      <c r="F126" t="s">
        <v>248</v>
      </c>
    </row>
    <row r="127" spans="1:6">
      <c r="A127">
        <v>125</v>
      </c>
      <c r="B127">
        <v>1320</v>
      </c>
      <c r="C127" t="s">
        <v>258</v>
      </c>
      <c r="D127" t="s">
        <v>247</v>
      </c>
      <c r="E127" t="s">
        <v>112</v>
      </c>
      <c r="F127" t="s">
        <v>248</v>
      </c>
    </row>
    <row r="128" spans="1:6">
      <c r="A128">
        <v>126</v>
      </c>
      <c r="B128">
        <v>6977.5</v>
      </c>
      <c r="C128" t="s">
        <v>352</v>
      </c>
      <c r="D128" t="s">
        <v>247</v>
      </c>
      <c r="E128" t="s">
        <v>176</v>
      </c>
      <c r="F128" t="s">
        <v>248</v>
      </c>
    </row>
    <row r="129" spans="1:6">
      <c r="A129">
        <v>127</v>
      </c>
      <c r="B129">
        <v>3942</v>
      </c>
      <c r="C129" t="s">
        <v>353</v>
      </c>
      <c r="D129" t="s">
        <v>247</v>
      </c>
      <c r="E129" t="s">
        <v>156</v>
      </c>
      <c r="F129" t="s">
        <v>248</v>
      </c>
    </row>
    <row r="130" spans="1:6">
      <c r="A130">
        <v>128</v>
      </c>
      <c r="B130">
        <v>149484.32</v>
      </c>
      <c r="C130" t="s">
        <v>354</v>
      </c>
      <c r="D130" t="s">
        <v>247</v>
      </c>
      <c r="E130" t="s">
        <v>199</v>
      </c>
      <c r="F130" t="s">
        <v>248</v>
      </c>
    </row>
    <row r="131" spans="1:6">
      <c r="A131">
        <v>129</v>
      </c>
      <c r="B131">
        <v>41074.36</v>
      </c>
      <c r="C131" t="s">
        <v>355</v>
      </c>
      <c r="D131" t="s">
        <v>247</v>
      </c>
      <c r="E131" t="s">
        <v>40</v>
      </c>
      <c r="F131" t="s">
        <v>248</v>
      </c>
    </row>
    <row r="132" spans="1:6">
      <c r="A132">
        <v>130</v>
      </c>
      <c r="B132">
        <v>6627.77</v>
      </c>
      <c r="C132" t="s">
        <v>356</v>
      </c>
      <c r="D132" t="s">
        <v>247</v>
      </c>
      <c r="E132" t="s">
        <v>157</v>
      </c>
      <c r="F132" t="s">
        <v>248</v>
      </c>
    </row>
    <row r="133" spans="1:6">
      <c r="A133">
        <v>131</v>
      </c>
      <c r="B133">
        <v>33374.449999999997</v>
      </c>
      <c r="C133" t="s">
        <v>357</v>
      </c>
      <c r="D133" t="s">
        <v>247</v>
      </c>
      <c r="E133" t="s">
        <v>190</v>
      </c>
      <c r="F133" t="s">
        <v>248</v>
      </c>
    </row>
    <row r="134" spans="1:6">
      <c r="A134">
        <v>132</v>
      </c>
      <c r="B134">
        <v>3091622.7</v>
      </c>
      <c r="C134" t="s">
        <v>358</v>
      </c>
      <c r="D134" t="s">
        <v>247</v>
      </c>
      <c r="E134" t="s">
        <v>11</v>
      </c>
      <c r="F134" t="s">
        <v>248</v>
      </c>
    </row>
    <row r="135" spans="1:6">
      <c r="A135">
        <v>133</v>
      </c>
      <c r="B135">
        <v>2511.39</v>
      </c>
      <c r="C135" t="s">
        <v>359</v>
      </c>
      <c r="D135" t="s">
        <v>247</v>
      </c>
      <c r="E135" t="s">
        <v>134</v>
      </c>
      <c r="F135" t="s">
        <v>248</v>
      </c>
    </row>
    <row r="136" spans="1:6">
      <c r="A136">
        <v>134</v>
      </c>
      <c r="B136">
        <v>154244.97</v>
      </c>
      <c r="C136" t="s">
        <v>360</v>
      </c>
      <c r="D136" t="s">
        <v>247</v>
      </c>
      <c r="E136" t="s">
        <v>54</v>
      </c>
      <c r="F136" t="s">
        <v>248</v>
      </c>
    </row>
    <row r="137" spans="1:6">
      <c r="A137">
        <v>135</v>
      </c>
      <c r="B137">
        <v>117972.93</v>
      </c>
      <c r="C137" t="s">
        <v>361</v>
      </c>
      <c r="D137" t="s">
        <v>247</v>
      </c>
      <c r="E137" t="s">
        <v>76</v>
      </c>
      <c r="F137" t="s">
        <v>248</v>
      </c>
    </row>
    <row r="138" spans="1:6">
      <c r="A138">
        <v>136</v>
      </c>
      <c r="B138">
        <v>2640</v>
      </c>
      <c r="C138" t="s">
        <v>258</v>
      </c>
      <c r="D138" t="s">
        <v>247</v>
      </c>
      <c r="E138" t="s">
        <v>135</v>
      </c>
      <c r="F138" t="s">
        <v>248</v>
      </c>
    </row>
    <row r="139" spans="1:6">
      <c r="A139">
        <v>137</v>
      </c>
      <c r="B139">
        <v>1320</v>
      </c>
      <c r="C139" t="s">
        <v>258</v>
      </c>
      <c r="D139" t="s">
        <v>247</v>
      </c>
      <c r="E139" t="s">
        <v>158</v>
      </c>
      <c r="F139" t="s">
        <v>248</v>
      </c>
    </row>
    <row r="140" spans="1:6">
      <c r="A140">
        <v>138</v>
      </c>
      <c r="B140">
        <v>3230034.69</v>
      </c>
      <c r="C140" t="s">
        <v>362</v>
      </c>
      <c r="D140" t="s">
        <v>247</v>
      </c>
      <c r="E140" t="s">
        <v>21</v>
      </c>
      <c r="F140" t="s">
        <v>248</v>
      </c>
    </row>
    <row r="141" spans="1:6">
      <c r="A141">
        <v>139</v>
      </c>
      <c r="B141">
        <v>22206.6</v>
      </c>
      <c r="C141" t="s">
        <v>363</v>
      </c>
      <c r="D141" t="s">
        <v>247</v>
      </c>
      <c r="E141" t="s">
        <v>47</v>
      </c>
      <c r="F141" t="s">
        <v>248</v>
      </c>
    </row>
    <row r="142" spans="1:6">
      <c r="A142">
        <v>140</v>
      </c>
      <c r="B142">
        <v>24698.79</v>
      </c>
      <c r="C142" t="s">
        <v>364</v>
      </c>
      <c r="D142" t="s">
        <v>247</v>
      </c>
      <c r="E142" t="s">
        <v>58</v>
      </c>
      <c r="F142" t="s">
        <v>248</v>
      </c>
    </row>
    <row r="143" spans="1:6">
      <c r="A143">
        <v>141</v>
      </c>
      <c r="B143">
        <v>400852.13</v>
      </c>
      <c r="C143" t="s">
        <v>365</v>
      </c>
      <c r="D143" t="s">
        <v>247</v>
      </c>
      <c r="E143" t="s">
        <v>31</v>
      </c>
      <c r="F143" t="s">
        <v>248</v>
      </c>
    </row>
    <row r="144" spans="1:6">
      <c r="A144">
        <v>142</v>
      </c>
      <c r="B144">
        <v>1528786.09</v>
      </c>
      <c r="C144" t="s">
        <v>366</v>
      </c>
      <c r="D144" t="s">
        <v>247</v>
      </c>
      <c r="E144" t="s">
        <v>17</v>
      </c>
      <c r="F144" t="s">
        <v>248</v>
      </c>
    </row>
    <row r="145" spans="1:6">
      <c r="A145">
        <v>143</v>
      </c>
      <c r="B145">
        <v>23044</v>
      </c>
      <c r="C145" t="s">
        <v>367</v>
      </c>
      <c r="D145" t="s">
        <v>247</v>
      </c>
      <c r="E145" t="s">
        <v>191</v>
      </c>
      <c r="F145" t="s">
        <v>248</v>
      </c>
    </row>
    <row r="146" spans="1:6">
      <c r="A146">
        <v>144</v>
      </c>
      <c r="B146">
        <v>7186.77</v>
      </c>
      <c r="C146" t="s">
        <v>368</v>
      </c>
      <c r="D146" t="s">
        <v>247</v>
      </c>
      <c r="E146" t="s">
        <v>113</v>
      </c>
      <c r="F146" t="s">
        <v>248</v>
      </c>
    </row>
    <row r="147" spans="1:6">
      <c r="A147">
        <v>145</v>
      </c>
      <c r="B147">
        <v>4440.45</v>
      </c>
      <c r="C147" t="s">
        <v>369</v>
      </c>
      <c r="D147" t="s">
        <v>247</v>
      </c>
      <c r="E147" t="s">
        <v>159</v>
      </c>
      <c r="F147" t="s">
        <v>248</v>
      </c>
    </row>
    <row r="148" spans="1:6">
      <c r="A148">
        <v>146</v>
      </c>
      <c r="B148">
        <v>33071.279999999999</v>
      </c>
      <c r="C148" t="s">
        <v>370</v>
      </c>
      <c r="D148" t="s">
        <v>247</v>
      </c>
      <c r="E148" t="s">
        <v>27</v>
      </c>
      <c r="F148" t="s">
        <v>248</v>
      </c>
    </row>
    <row r="149" spans="1:6">
      <c r="A149">
        <v>147</v>
      </c>
      <c r="B149">
        <v>9341.0300000000007</v>
      </c>
      <c r="C149" t="s">
        <v>371</v>
      </c>
      <c r="D149" t="s">
        <v>247</v>
      </c>
      <c r="E149" t="s">
        <v>167</v>
      </c>
      <c r="F149" t="s">
        <v>248</v>
      </c>
    </row>
    <row r="150" spans="1:6">
      <c r="A150">
        <v>148</v>
      </c>
      <c r="B150">
        <v>83413.070000000007</v>
      </c>
      <c r="C150" t="s">
        <v>372</v>
      </c>
      <c r="D150" t="s">
        <v>247</v>
      </c>
      <c r="E150" t="s">
        <v>168</v>
      </c>
      <c r="F150" t="s">
        <v>248</v>
      </c>
    </row>
    <row r="151" spans="1:6">
      <c r="A151">
        <v>149</v>
      </c>
      <c r="B151">
        <v>1320</v>
      </c>
      <c r="C151" t="s">
        <v>258</v>
      </c>
      <c r="D151" t="s">
        <v>247</v>
      </c>
      <c r="E151" t="s">
        <v>114</v>
      </c>
      <c r="F151" t="s">
        <v>248</v>
      </c>
    </row>
    <row r="152" spans="1:6">
      <c r="A152">
        <v>150</v>
      </c>
      <c r="B152">
        <v>14469.48</v>
      </c>
      <c r="C152" t="s">
        <v>373</v>
      </c>
      <c r="D152" t="s">
        <v>247</v>
      </c>
      <c r="E152" t="s">
        <v>136</v>
      </c>
      <c r="F152" t="s">
        <v>248</v>
      </c>
    </row>
    <row r="153" spans="1:6">
      <c r="A153">
        <v>151</v>
      </c>
      <c r="B153">
        <v>2671888.71</v>
      </c>
      <c r="C153" t="s">
        <v>374</v>
      </c>
      <c r="D153" t="s">
        <v>247</v>
      </c>
      <c r="E153" t="s">
        <v>19</v>
      </c>
      <c r="F153" t="s">
        <v>248</v>
      </c>
    </row>
    <row r="154" spans="1:6">
      <c r="A154">
        <v>152</v>
      </c>
      <c r="B154">
        <v>15946.19</v>
      </c>
      <c r="C154" t="s">
        <v>375</v>
      </c>
      <c r="D154" t="s">
        <v>247</v>
      </c>
      <c r="E154" t="s">
        <v>55</v>
      </c>
      <c r="F154" t="s">
        <v>248</v>
      </c>
    </row>
    <row r="155" spans="1:6">
      <c r="A155">
        <v>153</v>
      </c>
      <c r="B155">
        <v>316071.5</v>
      </c>
      <c r="C155" t="s">
        <v>376</v>
      </c>
      <c r="D155" t="s">
        <v>247</v>
      </c>
      <c r="E155" t="s">
        <v>115</v>
      </c>
      <c r="F155" t="s">
        <v>248</v>
      </c>
    </row>
    <row r="156" spans="1:6">
      <c r="A156">
        <v>154</v>
      </c>
      <c r="B156">
        <v>20008.71</v>
      </c>
      <c r="C156" t="s">
        <v>377</v>
      </c>
      <c r="D156" t="s">
        <v>247</v>
      </c>
      <c r="E156" t="s">
        <v>88</v>
      </c>
      <c r="F156" t="s">
        <v>248</v>
      </c>
    </row>
    <row r="157" spans="1:6">
      <c r="A157">
        <v>155</v>
      </c>
      <c r="B157">
        <v>2812.32</v>
      </c>
      <c r="C157" t="s">
        <v>378</v>
      </c>
      <c r="D157" t="s">
        <v>247</v>
      </c>
      <c r="E157" t="s">
        <v>169</v>
      </c>
      <c r="F157" t="s">
        <v>248</v>
      </c>
    </row>
    <row r="158" spans="1:6">
      <c r="A158">
        <v>156</v>
      </c>
      <c r="B158">
        <v>2640</v>
      </c>
      <c r="C158" t="s">
        <v>258</v>
      </c>
      <c r="D158" t="s">
        <v>247</v>
      </c>
      <c r="E158" t="s">
        <v>13</v>
      </c>
      <c r="F158" t="s">
        <v>248</v>
      </c>
    </row>
    <row r="159" spans="1:6">
      <c r="A159">
        <v>157</v>
      </c>
      <c r="B159">
        <v>4150.3500000000004</v>
      </c>
      <c r="C159" t="s">
        <v>379</v>
      </c>
      <c r="D159" t="s">
        <v>247</v>
      </c>
      <c r="E159" t="s">
        <v>77</v>
      </c>
      <c r="F159" t="s">
        <v>248</v>
      </c>
    </row>
    <row r="160" spans="1:6">
      <c r="A160">
        <v>158</v>
      </c>
      <c r="B160">
        <v>3988.21</v>
      </c>
      <c r="C160" t="s">
        <v>380</v>
      </c>
      <c r="D160" t="s">
        <v>247</v>
      </c>
      <c r="E160" t="s">
        <v>160</v>
      </c>
      <c r="F160" t="s">
        <v>248</v>
      </c>
    </row>
    <row r="161" spans="1:6">
      <c r="A161">
        <v>159</v>
      </c>
      <c r="B161">
        <v>5486.8</v>
      </c>
      <c r="C161" t="s">
        <v>381</v>
      </c>
      <c r="D161" t="s">
        <v>247</v>
      </c>
      <c r="E161" t="s">
        <v>161</v>
      </c>
      <c r="F161" t="s">
        <v>248</v>
      </c>
    </row>
    <row r="162" spans="1:6">
      <c r="A162">
        <v>160</v>
      </c>
      <c r="B162">
        <v>2640</v>
      </c>
      <c r="C162" t="s">
        <v>258</v>
      </c>
      <c r="D162" t="s">
        <v>247</v>
      </c>
      <c r="E162" t="s">
        <v>137</v>
      </c>
      <c r="F162" t="s">
        <v>248</v>
      </c>
    </row>
    <row r="163" spans="1:6">
      <c r="A163">
        <v>161</v>
      </c>
      <c r="B163">
        <v>11494.14</v>
      </c>
      <c r="C163" t="s">
        <v>382</v>
      </c>
      <c r="D163" t="s">
        <v>247</v>
      </c>
      <c r="E163" t="s">
        <v>183</v>
      </c>
      <c r="F163" t="s">
        <v>248</v>
      </c>
    </row>
    <row r="164" spans="1:6">
      <c r="A164">
        <v>162</v>
      </c>
      <c r="B164">
        <v>1320</v>
      </c>
      <c r="C164" t="s">
        <v>258</v>
      </c>
      <c r="D164" t="s">
        <v>247</v>
      </c>
      <c r="E164" t="s">
        <v>116</v>
      </c>
      <c r="F164" t="s">
        <v>248</v>
      </c>
    </row>
    <row r="165" spans="1:6">
      <c r="A165">
        <v>163</v>
      </c>
      <c r="B165">
        <v>1326.8</v>
      </c>
      <c r="C165" t="s">
        <v>383</v>
      </c>
      <c r="D165" t="s">
        <v>247</v>
      </c>
      <c r="E165" t="s">
        <v>117</v>
      </c>
      <c r="F165" t="s">
        <v>248</v>
      </c>
    </row>
    <row r="166" spans="1:6">
      <c r="A166">
        <v>164</v>
      </c>
      <c r="B166">
        <v>1326</v>
      </c>
      <c r="C166" t="s">
        <v>384</v>
      </c>
      <c r="D166" t="s">
        <v>247</v>
      </c>
      <c r="E166" t="s">
        <v>138</v>
      </c>
      <c r="F166" t="s">
        <v>248</v>
      </c>
    </row>
    <row r="167" spans="1:6">
      <c r="A167">
        <v>165</v>
      </c>
      <c r="B167">
        <v>2662</v>
      </c>
      <c r="C167" t="s">
        <v>385</v>
      </c>
      <c r="D167" t="s">
        <v>247</v>
      </c>
      <c r="E167" t="s">
        <v>139</v>
      </c>
      <c r="F167" t="s">
        <v>248</v>
      </c>
    </row>
    <row r="168" spans="1:6">
      <c r="A168">
        <v>166</v>
      </c>
      <c r="B168">
        <v>161787.71</v>
      </c>
      <c r="C168" t="s">
        <v>386</v>
      </c>
      <c r="D168" t="s">
        <v>247</v>
      </c>
      <c r="E168" t="s">
        <v>34</v>
      </c>
      <c r="F168" t="s">
        <v>248</v>
      </c>
    </row>
    <row r="169" spans="1:6">
      <c r="A169">
        <v>167</v>
      </c>
      <c r="B169">
        <v>10560</v>
      </c>
      <c r="C169" t="s">
        <v>258</v>
      </c>
      <c r="D169" t="s">
        <v>247</v>
      </c>
      <c r="E169" t="s">
        <v>62</v>
      </c>
      <c r="F169" t="s">
        <v>248</v>
      </c>
    </row>
    <row r="170" spans="1:6">
      <c r="A170">
        <v>168</v>
      </c>
      <c r="B170">
        <v>42868.73</v>
      </c>
      <c r="C170" t="s">
        <v>387</v>
      </c>
      <c r="D170" t="s">
        <v>247</v>
      </c>
      <c r="E170" t="s">
        <v>195</v>
      </c>
      <c r="F170" t="s">
        <v>248</v>
      </c>
    </row>
    <row r="171" spans="1:6">
      <c r="A171">
        <v>169</v>
      </c>
      <c r="B171">
        <v>1950</v>
      </c>
      <c r="C171" t="s">
        <v>388</v>
      </c>
      <c r="D171" t="s">
        <v>247</v>
      </c>
      <c r="E171" t="s">
        <v>118</v>
      </c>
      <c r="F171" t="s">
        <v>248</v>
      </c>
    </row>
    <row r="172" spans="1:6">
      <c r="A172">
        <v>170</v>
      </c>
      <c r="B172">
        <v>1320</v>
      </c>
      <c r="C172" t="s">
        <v>258</v>
      </c>
      <c r="D172" t="s">
        <v>247</v>
      </c>
      <c r="E172" t="s">
        <v>162</v>
      </c>
      <c r="F172" t="s">
        <v>248</v>
      </c>
    </row>
    <row r="173" spans="1:6">
      <c r="A173">
        <v>171</v>
      </c>
      <c r="B173">
        <v>1830.83</v>
      </c>
      <c r="C173" t="s">
        <v>389</v>
      </c>
      <c r="D173" t="s">
        <v>247</v>
      </c>
      <c r="E173" t="s">
        <v>163</v>
      </c>
      <c r="F173" t="s">
        <v>248</v>
      </c>
    </row>
    <row r="174" spans="1:6">
      <c r="A174">
        <v>172</v>
      </c>
      <c r="B174">
        <v>40377.35</v>
      </c>
      <c r="C174" t="s">
        <v>390</v>
      </c>
      <c r="D174" t="s">
        <v>247</v>
      </c>
      <c r="E174" t="s">
        <v>38</v>
      </c>
      <c r="F174" t="s">
        <v>248</v>
      </c>
    </row>
    <row r="175" spans="1:6">
      <c r="A175">
        <v>173</v>
      </c>
      <c r="B175">
        <v>23944.61</v>
      </c>
      <c r="C175" t="s">
        <v>391</v>
      </c>
      <c r="D175" t="s">
        <v>247</v>
      </c>
      <c r="E175" t="s">
        <v>181</v>
      </c>
      <c r="F175" t="s">
        <v>248</v>
      </c>
    </row>
    <row r="176" spans="1:6">
      <c r="A176">
        <v>174</v>
      </c>
      <c r="B176">
        <v>438633.03</v>
      </c>
      <c r="C176" t="s">
        <v>392</v>
      </c>
      <c r="D176" t="s">
        <v>247</v>
      </c>
      <c r="E176" t="s">
        <v>192</v>
      </c>
      <c r="F176" t="s">
        <v>248</v>
      </c>
    </row>
    <row r="177" spans="1:6">
      <c r="A177">
        <v>175</v>
      </c>
      <c r="B177">
        <v>2667.77</v>
      </c>
      <c r="C177" t="s">
        <v>393</v>
      </c>
      <c r="D177" t="s">
        <v>247</v>
      </c>
      <c r="E177" t="s">
        <v>170</v>
      </c>
      <c r="F177" t="s">
        <v>248</v>
      </c>
    </row>
    <row r="178" spans="1:6">
      <c r="A178">
        <v>176</v>
      </c>
      <c r="B178">
        <v>436175.64</v>
      </c>
      <c r="C178" t="s">
        <v>394</v>
      </c>
      <c r="D178" t="s">
        <v>247</v>
      </c>
      <c r="E178" t="s">
        <v>23</v>
      </c>
      <c r="F178" t="s">
        <v>248</v>
      </c>
    </row>
    <row r="179" spans="1:6">
      <c r="A179">
        <v>177</v>
      </c>
      <c r="B179">
        <v>5940</v>
      </c>
      <c r="C179" t="s">
        <v>395</v>
      </c>
      <c r="D179" t="s">
        <v>247</v>
      </c>
      <c r="E179" t="s">
        <v>78</v>
      </c>
      <c r="F179" t="s">
        <v>248</v>
      </c>
    </row>
    <row r="180" spans="1:6">
      <c r="A180">
        <v>178</v>
      </c>
      <c r="B180">
        <v>32788.68</v>
      </c>
      <c r="C180" t="s">
        <v>396</v>
      </c>
      <c r="D180" t="s">
        <v>247</v>
      </c>
      <c r="E180" t="s">
        <v>48</v>
      </c>
      <c r="F180" t="s">
        <v>248</v>
      </c>
    </row>
    <row r="181" spans="1:6">
      <c r="A181">
        <v>179</v>
      </c>
      <c r="B181">
        <v>29590.93</v>
      </c>
      <c r="C181" t="s">
        <v>397</v>
      </c>
      <c r="D181" t="s">
        <v>247</v>
      </c>
      <c r="E181" t="s">
        <v>15</v>
      </c>
      <c r="F181" t="s">
        <v>248</v>
      </c>
    </row>
    <row r="182" spans="1:6">
      <c r="A182">
        <v>180</v>
      </c>
      <c r="B182">
        <v>29481.439999999999</v>
      </c>
      <c r="C182" t="s">
        <v>398</v>
      </c>
      <c r="D182" t="s">
        <v>247</v>
      </c>
      <c r="E182" t="s">
        <v>59</v>
      </c>
      <c r="F182" t="s">
        <v>248</v>
      </c>
    </row>
    <row r="183" spans="1:6">
      <c r="A183">
        <v>181</v>
      </c>
      <c r="B183">
        <v>31523.24</v>
      </c>
      <c r="C183" t="s">
        <v>399</v>
      </c>
      <c r="D183" t="s">
        <v>247</v>
      </c>
      <c r="E183" t="s">
        <v>43</v>
      </c>
      <c r="F183" t="s">
        <v>248</v>
      </c>
    </row>
    <row r="184" spans="1:6">
      <c r="A184">
        <v>182</v>
      </c>
      <c r="B184">
        <v>52386544.200000003</v>
      </c>
      <c r="C184" t="s">
        <v>400</v>
      </c>
      <c r="D184" t="s">
        <v>247</v>
      </c>
      <c r="E184" t="s">
        <v>9</v>
      </c>
      <c r="F184" t="s">
        <v>248</v>
      </c>
    </row>
    <row r="185" spans="1:6">
      <c r="A185">
        <v>183</v>
      </c>
      <c r="B185">
        <v>254347.91</v>
      </c>
      <c r="C185" t="s">
        <v>401</v>
      </c>
      <c r="D185" t="s">
        <v>247</v>
      </c>
      <c r="E185" t="s">
        <v>12</v>
      </c>
      <c r="F185" t="s">
        <v>248</v>
      </c>
    </row>
    <row r="186" spans="1:6">
      <c r="A186">
        <v>184</v>
      </c>
      <c r="B186">
        <v>708278.59</v>
      </c>
      <c r="C186" t="s">
        <v>402</v>
      </c>
      <c r="D186" t="s">
        <v>247</v>
      </c>
      <c r="E186" t="s">
        <v>197</v>
      </c>
      <c r="F186" t="s">
        <v>248</v>
      </c>
    </row>
    <row r="187" spans="1:6">
      <c r="A187">
        <v>185</v>
      </c>
      <c r="B187">
        <v>214883.68</v>
      </c>
      <c r="C187" t="s">
        <v>403</v>
      </c>
      <c r="D187" t="s">
        <v>247</v>
      </c>
      <c r="E187" t="s">
        <v>49</v>
      </c>
      <c r="F187" t="s">
        <v>248</v>
      </c>
    </row>
    <row r="188" spans="1:6">
      <c r="A188">
        <v>186</v>
      </c>
      <c r="B188">
        <v>2640</v>
      </c>
      <c r="C188" t="s">
        <v>332</v>
      </c>
      <c r="D188" t="s">
        <v>247</v>
      </c>
      <c r="E188" t="s">
        <v>164</v>
      </c>
      <c r="F188" t="s">
        <v>248</v>
      </c>
    </row>
    <row r="189" spans="1:6">
      <c r="A189">
        <v>187</v>
      </c>
      <c r="B189">
        <v>1320</v>
      </c>
      <c r="C189" t="s">
        <v>258</v>
      </c>
      <c r="D189" t="s">
        <v>247</v>
      </c>
      <c r="E189" t="s">
        <v>165</v>
      </c>
      <c r="F189" t="s">
        <v>248</v>
      </c>
    </row>
    <row r="190" spans="1:6">
      <c r="A190">
        <v>188</v>
      </c>
      <c r="B190">
        <v>1968.84</v>
      </c>
      <c r="C190" t="s">
        <v>404</v>
      </c>
      <c r="D190" t="s">
        <v>247</v>
      </c>
      <c r="E190" t="s">
        <v>119</v>
      </c>
      <c r="F190" t="s">
        <v>248</v>
      </c>
    </row>
    <row r="191" spans="1:6">
      <c r="A191">
        <v>189</v>
      </c>
      <c r="B191">
        <v>6758.3</v>
      </c>
      <c r="C191" t="s">
        <v>405</v>
      </c>
      <c r="D191" t="s">
        <v>247</v>
      </c>
      <c r="E191" t="s">
        <v>67</v>
      </c>
      <c r="F191" t="s">
        <v>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workbookViewId="0">
      <selection activeCell="G31" sqref="G31"/>
    </sheetView>
  </sheetViews>
  <sheetFormatPr defaultColWidth="9" defaultRowHeight="15"/>
  <cols>
    <col min="1" max="1" width="11.140625" customWidth="1"/>
    <col min="3" max="3" width="11.28515625" style="1" customWidth="1"/>
    <col min="4" max="4" width="15.28515625" style="1" customWidth="1"/>
    <col min="5" max="5" width="11.7109375" style="1" customWidth="1"/>
    <col min="6" max="7" width="22.42578125" style="1" customWidth="1"/>
    <col min="9" max="9" width="21.28515625" customWidth="1"/>
    <col min="10" max="12" width="12.28515625" customWidth="1"/>
    <col min="13" max="13" width="22.140625" customWidth="1"/>
  </cols>
  <sheetData>
    <row r="1" spans="1:13" ht="30">
      <c r="A1" s="58" t="s">
        <v>0</v>
      </c>
      <c r="B1" s="58" t="s">
        <v>406</v>
      </c>
      <c r="C1" s="59" t="s">
        <v>201</v>
      </c>
      <c r="D1" s="59" t="s">
        <v>3</v>
      </c>
      <c r="E1" s="59" t="s">
        <v>4</v>
      </c>
      <c r="F1" s="59" t="s">
        <v>5</v>
      </c>
      <c r="G1" s="59" t="s">
        <v>6</v>
      </c>
      <c r="I1" s="61" t="s">
        <v>407</v>
      </c>
      <c r="J1" s="62" t="s">
        <v>203</v>
      </c>
      <c r="K1" s="62" t="s">
        <v>204</v>
      </c>
      <c r="L1" s="62" t="s">
        <v>4</v>
      </c>
      <c r="M1" s="62" t="s">
        <v>231</v>
      </c>
    </row>
    <row r="2" spans="1:13">
      <c r="A2" s="60">
        <v>45170</v>
      </c>
      <c r="B2" t="s">
        <v>408</v>
      </c>
      <c r="C2" s="1">
        <v>8656</v>
      </c>
      <c r="D2" s="1">
        <v>6999</v>
      </c>
      <c r="E2" s="1">
        <v>1657</v>
      </c>
      <c r="F2" s="1">
        <v>4114.68</v>
      </c>
      <c r="G2" s="1">
        <v>2997.45</v>
      </c>
      <c r="I2" s="63" t="s">
        <v>408</v>
      </c>
      <c r="J2" s="30">
        <v>8656</v>
      </c>
      <c r="K2" s="30">
        <v>6999</v>
      </c>
      <c r="L2" s="30">
        <v>1657</v>
      </c>
      <c r="M2" s="64">
        <f>L2/$L$4</f>
        <v>0.66439454691259026</v>
      </c>
    </row>
    <row r="3" spans="1:13">
      <c r="A3" s="60">
        <v>45170</v>
      </c>
      <c r="B3" t="s">
        <v>409</v>
      </c>
      <c r="C3" s="1">
        <v>3971</v>
      </c>
      <c r="D3" s="1">
        <v>3134</v>
      </c>
      <c r="E3" s="1">
        <v>837</v>
      </c>
      <c r="F3" s="1">
        <v>4868.99</v>
      </c>
      <c r="G3" s="1">
        <v>5084.62</v>
      </c>
      <c r="I3" s="63" t="s">
        <v>409</v>
      </c>
      <c r="J3" s="30">
        <v>3971</v>
      </c>
      <c r="K3" s="30">
        <v>3134</v>
      </c>
      <c r="L3" s="30">
        <v>837</v>
      </c>
      <c r="M3" s="64">
        <f>L3/$L$4</f>
        <v>0.3356054530874098</v>
      </c>
    </row>
    <row r="4" spans="1:13">
      <c r="L4" s="1">
        <f>SUM(L2:L3)</f>
        <v>2494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12"/>
  <sheetViews>
    <sheetView workbookViewId="0">
      <selection activeCell="R28" sqref="R28"/>
    </sheetView>
  </sheetViews>
  <sheetFormatPr defaultColWidth="9.140625" defaultRowHeight="15"/>
  <cols>
    <col min="2" max="2" width="15.85546875" customWidth="1"/>
    <col min="3" max="14" width="8" customWidth="1"/>
    <col min="15" max="15" width="18.28515625" customWidth="1"/>
  </cols>
  <sheetData>
    <row r="1" spans="2:15" ht="15" customHeight="1"/>
    <row r="2" spans="2:15">
      <c r="B2" s="74" t="s">
        <v>410</v>
      </c>
      <c r="C2" s="51" t="s">
        <v>411</v>
      </c>
      <c r="D2" s="51" t="s">
        <v>412</v>
      </c>
      <c r="E2" s="51" t="s">
        <v>413</v>
      </c>
      <c r="F2" s="51" t="s">
        <v>414</v>
      </c>
      <c r="G2" s="51" t="s">
        <v>415</v>
      </c>
      <c r="H2" s="51" t="s">
        <v>416</v>
      </c>
      <c r="I2" s="51" t="s">
        <v>417</v>
      </c>
      <c r="J2" s="51" t="s">
        <v>418</v>
      </c>
      <c r="K2" s="51" t="s">
        <v>419</v>
      </c>
      <c r="L2" s="51" t="s">
        <v>420</v>
      </c>
      <c r="M2" s="51" t="s">
        <v>421</v>
      </c>
      <c r="N2" s="51" t="s">
        <v>422</v>
      </c>
      <c r="O2" s="75" t="s">
        <v>423</v>
      </c>
    </row>
    <row r="3" spans="2:15">
      <c r="B3" s="74"/>
      <c r="C3" s="51">
        <v>22</v>
      </c>
      <c r="D3" s="51">
        <v>22</v>
      </c>
      <c r="E3" s="51">
        <v>22</v>
      </c>
      <c r="F3" s="51">
        <v>22</v>
      </c>
      <c r="G3" s="51">
        <v>23</v>
      </c>
      <c r="H3" s="51">
        <v>23</v>
      </c>
      <c r="I3" s="51">
        <v>23</v>
      </c>
      <c r="J3" s="51">
        <v>23</v>
      </c>
      <c r="K3" s="51">
        <v>23</v>
      </c>
      <c r="L3" s="51">
        <v>23</v>
      </c>
      <c r="M3" s="51">
        <v>23</v>
      </c>
      <c r="N3" s="51">
        <v>23</v>
      </c>
      <c r="O3" s="75"/>
    </row>
    <row r="4" spans="2:15" ht="18.95" customHeight="1">
      <c r="B4" s="52" t="s">
        <v>424</v>
      </c>
      <c r="C4" s="53">
        <v>0.31510915267495798</v>
      </c>
      <c r="D4" s="53">
        <v>-3.7417618352870101E-2</v>
      </c>
      <c r="E4" s="53">
        <v>-1.29406472840054</v>
      </c>
      <c r="F4" s="53">
        <v>0.117591196912673</v>
      </c>
      <c r="G4" s="53">
        <v>0.40169590792187598</v>
      </c>
      <c r="H4" s="53">
        <v>0.617886694353739</v>
      </c>
      <c r="I4" s="53">
        <v>0.72090465972858897</v>
      </c>
      <c r="J4" s="53">
        <v>0.84963415053790303</v>
      </c>
      <c r="K4" s="53">
        <v>1.2910110024412</v>
      </c>
      <c r="L4" s="53">
        <v>1.1520617372797</v>
      </c>
      <c r="M4" s="53">
        <v>0.83619178521799398</v>
      </c>
      <c r="N4" s="53">
        <v>0.74879379347822805</v>
      </c>
      <c r="O4" s="56">
        <v>5.8448174164834601</v>
      </c>
    </row>
    <row r="5" spans="2:15" ht="18.95" customHeight="1">
      <c r="B5" s="54" t="s">
        <v>425</v>
      </c>
      <c r="C5" s="55">
        <v>0.46317226120877703</v>
      </c>
      <c r="D5" s="55">
        <v>0.39342323957056302</v>
      </c>
      <c r="E5" s="55">
        <v>-0.83410468302409102</v>
      </c>
      <c r="F5" s="55">
        <v>2.8550043046216798E-2</v>
      </c>
      <c r="G5" s="55">
        <v>0.36750720001734499</v>
      </c>
      <c r="H5" s="55">
        <v>0.20630960339440901</v>
      </c>
      <c r="I5" s="55">
        <v>0.157126002460066</v>
      </c>
      <c r="J5" s="55">
        <v>0.20502376910690101</v>
      </c>
      <c r="K5" s="55">
        <v>0.48171526754352101</v>
      </c>
      <c r="L5" s="55">
        <v>0.44793209534508399</v>
      </c>
      <c r="M5" s="55">
        <v>0.894487343205003</v>
      </c>
      <c r="N5" s="55">
        <v>1.0422379168785101</v>
      </c>
      <c r="O5" s="57">
        <v>3.90978636737779</v>
      </c>
    </row>
    <row r="6" spans="2:15" ht="18.95" customHeight="1">
      <c r="B6" s="52" t="s">
        <v>426</v>
      </c>
      <c r="C6" s="53">
        <v>0.37609038954770202</v>
      </c>
      <c r="D6" s="53">
        <v>0.29908848433349799</v>
      </c>
      <c r="E6" s="53">
        <v>-1.0601313362089</v>
      </c>
      <c r="F6" s="53">
        <v>0.20460637645580099</v>
      </c>
      <c r="G6" s="53">
        <v>0.58885616603633395</v>
      </c>
      <c r="H6" s="53">
        <v>0.45422908108152799</v>
      </c>
      <c r="I6" s="53">
        <v>0.42271689781404698</v>
      </c>
      <c r="J6" s="53">
        <v>0.35957189666523298</v>
      </c>
      <c r="K6" s="53">
        <v>0.362924259921307</v>
      </c>
      <c r="L6" s="53">
        <v>0.32933451455940299</v>
      </c>
      <c r="M6" s="53">
        <v>0.50289764011848803</v>
      </c>
      <c r="N6" s="53">
        <v>0.48312010114668402</v>
      </c>
      <c r="O6" s="56">
        <v>3.3637062964420501</v>
      </c>
    </row>
    <row r="10" spans="2:15">
      <c r="B10" t="s">
        <v>424</v>
      </c>
      <c r="C10">
        <v>0.31510915267495798</v>
      </c>
      <c r="D10">
        <v>-3.7417618352870101E-2</v>
      </c>
      <c r="E10">
        <v>-1.29406472840054</v>
      </c>
      <c r="F10">
        <v>0.117591196912673</v>
      </c>
      <c r="G10">
        <v>0.40169590792187598</v>
      </c>
      <c r="H10">
        <v>0.617886694353739</v>
      </c>
      <c r="I10">
        <v>0.72090465972858897</v>
      </c>
      <c r="J10">
        <v>0.84963415053790303</v>
      </c>
      <c r="K10">
        <v>1.2910110024412</v>
      </c>
      <c r="L10">
        <v>1.1520617372797</v>
      </c>
      <c r="M10">
        <v>0.83619178521799398</v>
      </c>
      <c r="N10">
        <v>0.74879379347822805</v>
      </c>
      <c r="O10">
        <v>5.8448174164834601</v>
      </c>
    </row>
    <row r="11" spans="2:15">
      <c r="B11" t="s">
        <v>425</v>
      </c>
      <c r="C11">
        <v>0.46317226120877703</v>
      </c>
      <c r="D11">
        <v>0.39342323957056302</v>
      </c>
      <c r="E11">
        <v>-0.83410468302409102</v>
      </c>
      <c r="F11">
        <v>2.8550043046216798E-2</v>
      </c>
      <c r="G11">
        <v>0.36750720001734499</v>
      </c>
      <c r="H11">
        <v>0.20630960339440901</v>
      </c>
      <c r="I11">
        <v>0.157126002460066</v>
      </c>
      <c r="J11">
        <v>0.20502376910690101</v>
      </c>
      <c r="K11">
        <v>0.48171526754352101</v>
      </c>
      <c r="L11">
        <v>0.44793209534508399</v>
      </c>
      <c r="M11">
        <v>0.894487343205003</v>
      </c>
      <c r="N11">
        <v>1.0422379168785101</v>
      </c>
      <c r="O11">
        <v>3.90978636737779</v>
      </c>
    </row>
    <row r="12" spans="2:15">
      <c r="B12" t="s">
        <v>426</v>
      </c>
      <c r="C12">
        <v>0.37609038954770202</v>
      </c>
      <c r="D12">
        <v>0.29908848433349799</v>
      </c>
      <c r="E12">
        <v>-1.0601313362089</v>
      </c>
      <c r="F12">
        <v>0.20460637645580099</v>
      </c>
      <c r="G12">
        <v>0.58885616603633395</v>
      </c>
      <c r="H12">
        <v>0.45422908108152799</v>
      </c>
      <c r="I12">
        <v>0.42271689781404698</v>
      </c>
      <c r="J12">
        <v>0.35957189666523298</v>
      </c>
      <c r="K12">
        <v>0.362924259921307</v>
      </c>
      <c r="L12">
        <v>0.32933451455940299</v>
      </c>
      <c r="M12">
        <v>0.50289764011848803</v>
      </c>
      <c r="N12">
        <v>0.48312010114668402</v>
      </c>
      <c r="O12">
        <v>3.3637062964420501</v>
      </c>
    </row>
  </sheetData>
  <mergeCells count="2">
    <mergeCell ref="B2:B3"/>
    <mergeCell ref="O2:O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topLeftCell="H1" zoomScale="85" zoomScaleNormal="85" workbookViewId="0">
      <selection activeCell="L26" sqref="L26"/>
    </sheetView>
  </sheetViews>
  <sheetFormatPr defaultColWidth="9.140625" defaultRowHeight="15"/>
  <cols>
    <col min="1" max="1" width="11.140625" style="16" customWidth="1"/>
    <col min="2" max="2" width="90.42578125" style="16" customWidth="1"/>
    <col min="3" max="5" width="16.85546875" style="16" customWidth="1"/>
    <col min="6" max="7" width="9.140625" style="16"/>
    <col min="8" max="8" width="13.28515625" style="16" customWidth="1"/>
    <col min="9" max="9" width="51" style="16" customWidth="1"/>
    <col min="10" max="13" width="15" style="16" customWidth="1"/>
    <col min="14" max="14" width="29.7109375" style="16" customWidth="1"/>
    <col min="15" max="16384" width="9.140625" style="16"/>
  </cols>
  <sheetData>
    <row r="1" spans="1:14">
      <c r="A1" s="44" t="s">
        <v>0</v>
      </c>
      <c r="B1" s="44" t="s">
        <v>427</v>
      </c>
      <c r="C1" s="44" t="s">
        <v>201</v>
      </c>
      <c r="D1" s="44" t="s">
        <v>3</v>
      </c>
      <c r="E1" s="44" t="s">
        <v>4</v>
      </c>
      <c r="F1" s="16" t="s">
        <v>428</v>
      </c>
      <c r="G1" s="16" t="s">
        <v>429</v>
      </c>
    </row>
    <row r="2" spans="1:14" ht="48" customHeight="1">
      <c r="A2" s="76">
        <v>45170</v>
      </c>
      <c r="B2" s="44" t="s">
        <v>430</v>
      </c>
      <c r="C2" s="16">
        <v>2335</v>
      </c>
      <c r="D2" s="16">
        <v>1825</v>
      </c>
      <c r="E2" s="16">
        <v>510</v>
      </c>
      <c r="I2" s="45" t="s">
        <v>431</v>
      </c>
      <c r="J2" s="45" t="s">
        <v>203</v>
      </c>
      <c r="K2" s="45" t="s">
        <v>204</v>
      </c>
      <c r="L2" s="45" t="s">
        <v>4</v>
      </c>
      <c r="M2" s="45" t="s">
        <v>428</v>
      </c>
      <c r="N2" s="45" t="s">
        <v>432</v>
      </c>
    </row>
    <row r="3" spans="1:14" ht="24.95" customHeight="1">
      <c r="A3" s="76"/>
      <c r="B3" s="44" t="s">
        <v>433</v>
      </c>
      <c r="C3" s="16">
        <v>2610</v>
      </c>
      <c r="D3" s="16">
        <v>2116</v>
      </c>
      <c r="E3" s="16">
        <v>494</v>
      </c>
      <c r="I3" s="46" t="s">
        <v>430</v>
      </c>
      <c r="J3" s="30">
        <v>2335</v>
      </c>
      <c r="K3" s="30">
        <v>1825</v>
      </c>
      <c r="L3" s="30">
        <v>510</v>
      </c>
      <c r="M3" s="30">
        <v>28157</v>
      </c>
      <c r="N3" s="47">
        <v>1.84</v>
      </c>
    </row>
    <row r="4" spans="1:14" ht="49.5">
      <c r="A4" s="76"/>
      <c r="B4" s="44" t="s">
        <v>434</v>
      </c>
      <c r="C4" s="16">
        <v>3313</v>
      </c>
      <c r="D4" s="16">
        <v>2854</v>
      </c>
      <c r="E4" s="16">
        <v>459</v>
      </c>
      <c r="I4" s="46" t="s">
        <v>433</v>
      </c>
      <c r="J4" s="30">
        <v>2610</v>
      </c>
      <c r="K4" s="30">
        <v>2116</v>
      </c>
      <c r="L4" s="30">
        <v>494</v>
      </c>
      <c r="M4" s="30">
        <v>69847</v>
      </c>
      <c r="N4" s="47">
        <v>0.71</v>
      </c>
    </row>
    <row r="5" spans="1:14" ht="36.950000000000003" customHeight="1">
      <c r="A5" s="76"/>
      <c r="B5" s="44" t="s">
        <v>435</v>
      </c>
      <c r="C5" s="16">
        <v>1215</v>
      </c>
      <c r="D5" s="16">
        <v>864</v>
      </c>
      <c r="E5" s="16">
        <v>351</v>
      </c>
      <c r="I5" s="46" t="s">
        <v>434</v>
      </c>
      <c r="J5" s="30">
        <v>3313</v>
      </c>
      <c r="K5" s="30">
        <v>2854</v>
      </c>
      <c r="L5" s="30">
        <v>459</v>
      </c>
      <c r="M5" s="30">
        <v>101006</v>
      </c>
      <c r="N5" s="47">
        <v>0.46</v>
      </c>
    </row>
    <row r="6" spans="1:14" ht="24.95" customHeight="1">
      <c r="A6" s="76"/>
      <c r="B6" s="44" t="s">
        <v>436</v>
      </c>
      <c r="C6" s="16">
        <v>870</v>
      </c>
      <c r="D6" s="16">
        <v>584</v>
      </c>
      <c r="E6" s="16">
        <v>286</v>
      </c>
      <c r="I6" s="46" t="s">
        <v>435</v>
      </c>
      <c r="J6" s="30">
        <v>1215</v>
      </c>
      <c r="K6" s="30">
        <v>864</v>
      </c>
      <c r="L6" s="30">
        <v>351</v>
      </c>
      <c r="M6" s="30">
        <v>37128</v>
      </c>
      <c r="N6" s="47">
        <v>0.95</v>
      </c>
    </row>
    <row r="7" spans="1:14" ht="49.5">
      <c r="A7" s="76"/>
      <c r="B7" s="44" t="s">
        <v>437</v>
      </c>
      <c r="C7" s="16">
        <v>710</v>
      </c>
      <c r="D7" s="16">
        <v>551</v>
      </c>
      <c r="E7" s="16">
        <v>159</v>
      </c>
      <c r="I7" s="46" t="s">
        <v>436</v>
      </c>
      <c r="J7" s="30">
        <v>870</v>
      </c>
      <c r="K7" s="30">
        <v>584</v>
      </c>
      <c r="L7" s="30">
        <v>286</v>
      </c>
      <c r="M7" s="30">
        <v>50099</v>
      </c>
      <c r="N7" s="47">
        <v>0.56999999999999995</v>
      </c>
    </row>
    <row r="8" spans="1:14" ht="24.95" customHeight="1">
      <c r="A8" s="76"/>
      <c r="B8" s="44" t="s">
        <v>438</v>
      </c>
      <c r="C8" s="16">
        <v>368</v>
      </c>
      <c r="D8" s="16">
        <v>248</v>
      </c>
      <c r="E8" s="16">
        <v>120</v>
      </c>
      <c r="I8" s="46" t="s">
        <v>437</v>
      </c>
      <c r="J8" s="30">
        <v>710</v>
      </c>
      <c r="K8" s="30">
        <v>551</v>
      </c>
      <c r="L8" s="30">
        <v>159</v>
      </c>
      <c r="M8" s="30">
        <v>15423</v>
      </c>
      <c r="N8" s="47">
        <v>1.04</v>
      </c>
    </row>
    <row r="9" spans="1:14" ht="33.950000000000003" customHeight="1">
      <c r="A9" s="76"/>
      <c r="B9" s="44" t="s">
        <v>439</v>
      </c>
      <c r="C9" s="16">
        <v>272</v>
      </c>
      <c r="D9" s="16">
        <v>187</v>
      </c>
      <c r="E9" s="16">
        <v>85</v>
      </c>
      <c r="I9" s="46" t="s">
        <v>438</v>
      </c>
      <c r="J9" s="30">
        <v>368</v>
      </c>
      <c r="K9" s="30">
        <v>248</v>
      </c>
      <c r="L9" s="30">
        <v>120</v>
      </c>
      <c r="M9" s="30">
        <v>11080</v>
      </c>
      <c r="N9" s="47">
        <v>1.0900000000000001</v>
      </c>
    </row>
    <row r="10" spans="1:14" ht="24.95" customHeight="1">
      <c r="A10" s="76"/>
      <c r="B10" s="44" t="s">
        <v>440</v>
      </c>
      <c r="C10" s="16">
        <v>934</v>
      </c>
      <c r="D10" s="16">
        <v>904</v>
      </c>
      <c r="E10" s="16">
        <v>30</v>
      </c>
      <c r="I10" s="46" t="s">
        <v>439</v>
      </c>
      <c r="J10" s="30">
        <v>272</v>
      </c>
      <c r="K10" s="30">
        <v>187</v>
      </c>
      <c r="L10" s="30">
        <v>85</v>
      </c>
      <c r="M10" s="30">
        <v>8943</v>
      </c>
      <c r="N10" s="47">
        <v>0.96</v>
      </c>
    </row>
    <row r="11" spans="1:14" ht="33">
      <c r="I11" s="46" t="s">
        <v>440</v>
      </c>
      <c r="J11" s="30">
        <v>934</v>
      </c>
      <c r="K11" s="30">
        <v>904</v>
      </c>
      <c r="L11" s="30">
        <v>30</v>
      </c>
      <c r="M11" s="30">
        <v>13877</v>
      </c>
      <c r="N11" s="47">
        <v>0.22</v>
      </c>
    </row>
    <row r="12" spans="1:14" ht="24.95" customHeight="1">
      <c r="I12" s="46" t="s">
        <v>441</v>
      </c>
      <c r="J12" s="30" t="s">
        <v>442</v>
      </c>
      <c r="K12" s="30" t="s">
        <v>442</v>
      </c>
      <c r="L12" s="30" t="s">
        <v>442</v>
      </c>
      <c r="M12" s="30">
        <v>3</v>
      </c>
      <c r="N12" s="47" t="s">
        <v>442</v>
      </c>
    </row>
    <row r="13" spans="1:14" ht="23.1" customHeight="1">
      <c r="I13" s="48" t="s">
        <v>443</v>
      </c>
      <c r="J13" s="49">
        <v>13556</v>
      </c>
      <c r="K13" s="49">
        <v>10792</v>
      </c>
      <c r="L13" s="49">
        <v>2764</v>
      </c>
      <c r="M13" s="49">
        <v>333070</v>
      </c>
      <c r="N13" s="50">
        <v>0.84</v>
      </c>
    </row>
    <row r="14" spans="1:14" ht="18.95" customHeight="1"/>
    <row r="15" spans="1:14" ht="18.95" customHeight="1"/>
    <row r="21" spans="9:9">
      <c r="I21" s="29"/>
    </row>
  </sheetData>
  <autoFilter ref="B1:E10" xr:uid="{00000000-0009-0000-0000-000007000000}"/>
  <mergeCells count="1">
    <mergeCell ref="A2:A1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3"/>
  <sheetViews>
    <sheetView workbookViewId="0">
      <selection activeCell="D3" sqref="D3"/>
    </sheetView>
  </sheetViews>
  <sheetFormatPr defaultColWidth="9.140625" defaultRowHeight="15"/>
  <cols>
    <col min="2" max="2" width="13.42578125" customWidth="1"/>
    <col min="3" max="3" width="15.140625" customWidth="1"/>
    <col min="4" max="4" width="19.5703125" customWidth="1"/>
    <col min="6" max="6" width="35" customWidth="1"/>
  </cols>
  <sheetData>
    <row r="1" spans="2:6" ht="15" customHeight="1"/>
    <row r="2" spans="2:6" ht="36" customHeight="1">
      <c r="B2" s="37" t="s">
        <v>444</v>
      </c>
      <c r="C2" s="38" t="s">
        <v>445</v>
      </c>
      <c r="D2" s="39" t="s">
        <v>446</v>
      </c>
      <c r="E2" s="37" t="s">
        <v>447</v>
      </c>
      <c r="F2" s="40" t="s">
        <v>448</v>
      </c>
    </row>
    <row r="3" spans="2:6" ht="15.75">
      <c r="B3" s="41">
        <v>333070</v>
      </c>
      <c r="C3" s="42">
        <v>13556</v>
      </c>
      <c r="D3" s="42">
        <v>10792</v>
      </c>
      <c r="E3" s="42">
        <v>2764</v>
      </c>
      <c r="F3" s="43">
        <v>0.84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município</vt:lpstr>
      <vt:lpstr>graudeinstrução</vt:lpstr>
      <vt:lpstr>faixaetária</vt:lpstr>
      <vt:lpstr>raçacor</vt:lpstr>
      <vt:lpstr>salário</vt:lpstr>
      <vt:lpstr>sexo</vt:lpstr>
      <vt:lpstr>PI-NE-BR</vt:lpstr>
      <vt:lpstr>Setores</vt:lpstr>
      <vt:lpstr>Panorama</vt:lpstr>
      <vt:lpstr>Região e UF</vt:lpstr>
      <vt:lpstr>Ranking 2023</vt:lpstr>
      <vt:lpstr>Município - Setor</vt:lpstr>
      <vt:lpstr>Hitórico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B. dos Santos</cp:lastModifiedBy>
  <dcterms:created xsi:type="dcterms:W3CDTF">2023-11-01T00:29:00Z</dcterms:created>
  <dcterms:modified xsi:type="dcterms:W3CDTF">2023-11-29T13:13:53Z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9B9CD08210D64DBDAECE362650EAF226_12</vt:lpwstr>
  </property>
  <property fmtid="{D5CDD505-2E9C-101B-9397-08002B2CF9AE}" pid="3" name="KSOProductBuildVer">
    <vt:lpwstr>1046-12.2.0.13306</vt:lpwstr>
  </property>
</Properties>
</file>