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08" windowWidth="19152" windowHeight="12012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Mercure_Addin_Mark_08bca2af_f90f_4ea5_ad09_cd0be5dc1b6a" localSheetId="1">Sheet2!$A$1:$A$2</definedName>
    <definedName name="Mercure_Addin_Mark_a5761b8a_3adb_4df1_a1be_b7e22a07c02d" localSheetId="0">Calibration!$A$1:$A$2</definedName>
    <definedName name="Mercure_Addin_Mark_c95841b4_08be_4e0d_bc59_45e491c5942a" localSheetId="2">Sheet3!$A$1:$A$2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D8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<sst xmlns="http://schemas.openxmlformats.org/spreadsheetml/2006/main" count="50" uniqueCount="19">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</sst>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tabSelected="1" workbookViewId="0">
      <selection activeCell="A6" sqref="A6"/>
    </sheetView>
  </sheetViews>
  <sheetFormatPr defaultColWidth="8.88671875" defaultRowHeight="14.4" x14ac:dyDescent="0.3"/>
  <cols>
    <col min="1" max="1" width="12" style="8" customWidth="1"/>
    <col min="2" max="2" width="8.44140625" customWidth="1"/>
    <col min="3" max="4" width="12.44140625" style="1" customWidth="1"/>
    <col min="5" max="5" width="7.6640625" style="1" customWidth="1"/>
    <col min="6" max="6" width="8.88671875" style="1"/>
    <col min="8" max="8" width="15.33203125" customWidth="1"/>
    <col min="9" max="9" width="11.6640625" customWidth="1"/>
    <col min="10" max="10" width="8.88671875" style="1"/>
    <col min="14" max="14" width="15.33203125" customWidth="1"/>
    <col min="15" max="15" width="11" customWidth="1"/>
    <col min="16" max="16" width="8.88671875" style="1"/>
    <col min="21" max="21" width="13.109375" customWidth="1"/>
    <col min="27" max="27" width="11.6640625" customWidth="1"/>
    <col min="33" max="33" width="12.109375" customWidth="1"/>
  </cols>
  <sheetData>
    <row r="2" spans="1:36" ht="15" x14ac:dyDescent="0.25">
      <c r="B2" s="4"/>
      <c r="E2" s="7" t="s">
        <v>0</v>
      </c>
      <c r="F2" s="1">
        <v>0.05</v>
      </c>
    </row>
    <row r="3" spans="1:36" s="2" customFormat="1" ht="60" x14ac:dyDescent="0.25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ht="15" x14ac:dyDescent="0.25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ht="15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ht="15" x14ac:dyDescent="0.25">
      <c r="A6" s="11">
        <v>1.7566712522273296E-2</v>
      </c>
      <c r="B6">
        <v>0</v>
      </c>
      <c r="C6" s="1">
        <v>1</v>
      </c>
      <c r="E6" s="1">
        <v>1</v>
      </c>
      <c r="V6" s="1"/>
      <c r="AB6" s="1"/>
    </row>
    <row r="7" spans="1:36" ht="15" x14ac:dyDescent="0.25">
      <c r="A7" s="8">
        <v>2.4979247285054226E-2</v>
      </c>
      <c r="B7">
        <v>6</v>
      </c>
      <c r="C7" s="1">
        <f t="shared" ref="C7:C16" si="0">C6*(1-A6)</f>
        <v>0.98243328747772674</v>
      </c>
      <c r="D7" s="1">
        <f t="shared" ref="D7:D16" si="1">C6*A6</f>
        <v>1.7566712522273296E-2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4.9637400610842608</v>
      </c>
      <c r="N7">
        <v>2</v>
      </c>
      <c r="O7">
        <v>25</v>
      </c>
      <c r="P7" s="1">
        <f>$E7*(N7*$C7+O7*$D7)</f>
        <v>2.3453994029388157</v>
      </c>
      <c r="T7">
        <v>5</v>
      </c>
      <c r="U7">
        <v>50</v>
      </c>
      <c r="V7" s="1">
        <f t="shared" ref="V7:V12" si="3">$E7*(T7*$C7+U7*$D7)</f>
        <v>5.649270305855902</v>
      </c>
      <c r="Z7">
        <v>5</v>
      </c>
      <c r="AA7">
        <v>10</v>
      </c>
      <c r="AB7" s="1">
        <f t="shared" ref="AB7:AB14" si="4">$E7*(Z7*$C7+AA7*$D7)</f>
        <v>4.9637400610842608</v>
      </c>
      <c r="AF7">
        <v>10</v>
      </c>
      <c r="AG7">
        <v>20</v>
      </c>
      <c r="AH7" s="1">
        <f t="shared" ref="AH7:AH16" si="5">$E7*(AF7*$C7+AG7*$D7)</f>
        <v>9.9274801221685216</v>
      </c>
    </row>
    <row r="8" spans="1:36" ht="15" x14ac:dyDescent="0.25">
      <c r="A8" s="8">
        <v>2.4979247285054223E-2</v>
      </c>
      <c r="B8">
        <v>12</v>
      </c>
      <c r="C8" s="1">
        <f t="shared" si="0"/>
        <v>0.95789284344875192</v>
      </c>
      <c r="D8" s="1">
        <f t="shared" si="1"/>
        <v>2.4540444028974904E-2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95.965880311632304</v>
      </c>
      <c r="N8">
        <v>2</v>
      </c>
      <c r="O8">
        <v>25</v>
      </c>
      <c r="P8" s="1">
        <f>$E8*(N8*$C8+O8*$D8)</f>
        <v>2.4074210947025594</v>
      </c>
      <c r="T8">
        <v>5</v>
      </c>
      <c r="U8">
        <v>50</v>
      </c>
      <c r="V8" s="1">
        <f t="shared" si="3"/>
        <v>5.7265783878096421</v>
      </c>
      <c r="Z8">
        <v>5</v>
      </c>
      <c r="AA8">
        <v>10</v>
      </c>
      <c r="AB8" s="1">
        <f t="shared" si="4"/>
        <v>4.7922604711800201</v>
      </c>
      <c r="AF8">
        <v>10</v>
      </c>
      <c r="AG8">
        <v>20</v>
      </c>
      <c r="AH8" s="1">
        <f t="shared" si="5"/>
        <v>9.5845209423600402</v>
      </c>
    </row>
    <row r="9" spans="1:36" ht="15" x14ac:dyDescent="0.25">
      <c r="A9" s="8">
        <v>2.7620667051268144E-2</v>
      </c>
      <c r="B9">
        <v>18</v>
      </c>
      <c r="C9" s="1">
        <f t="shared" si="0"/>
        <v>0.93396540123966187</v>
      </c>
      <c r="D9" s="1">
        <f t="shared" si="1"/>
        <v>2.3927442209090106E-2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2.2900346613255889</v>
      </c>
      <c r="T9">
        <v>5</v>
      </c>
      <c r="U9">
        <v>50</v>
      </c>
      <c r="V9" s="1">
        <f t="shared" si="3"/>
        <v>5.4473490440617542</v>
      </c>
      <c r="Z9">
        <v>5</v>
      </c>
      <c r="AA9">
        <v>10</v>
      </c>
      <c r="AB9" s="1">
        <f t="shared" si="4"/>
        <v>4.5585886944546585</v>
      </c>
      <c r="AF9">
        <v>10</v>
      </c>
      <c r="AG9">
        <v>20</v>
      </c>
      <c r="AH9" s="1">
        <f t="shared" si="5"/>
        <v>9.1171773889093171</v>
      </c>
    </row>
    <row r="10" spans="1:36" ht="15" x14ac:dyDescent="0.25">
      <c r="A10" s="8">
        <v>2.7620667051268141E-2</v>
      </c>
      <c r="B10">
        <v>24</v>
      </c>
      <c r="C10" s="1">
        <f t="shared" si="0"/>
        <v>0.90816865385461709</v>
      </c>
      <c r="D10" s="1">
        <f t="shared" si="1"/>
        <v>2.5796747385044762E-2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84.505374207925072</v>
      </c>
      <c r="T10">
        <v>5</v>
      </c>
      <c r="U10">
        <v>50</v>
      </c>
      <c r="V10" s="1">
        <f t="shared" si="3"/>
        <v>5.2823088840934647</v>
      </c>
      <c r="Z10">
        <v>5</v>
      </c>
      <c r="AA10">
        <v>10</v>
      </c>
      <c r="AB10" s="1">
        <f t="shared" si="4"/>
        <v>4.347485687004756</v>
      </c>
      <c r="AF10">
        <v>10</v>
      </c>
      <c r="AG10">
        <v>20</v>
      </c>
      <c r="AH10" s="1">
        <f t="shared" si="5"/>
        <v>8.694971374009512</v>
      </c>
    </row>
    <row r="11" spans="1:36" ht="15" x14ac:dyDescent="0.25">
      <c r="A11" s="8">
        <v>3.4876678637197844E-2</v>
      </c>
      <c r="B11">
        <v>30</v>
      </c>
      <c r="C11" s="1">
        <f t="shared" si="0"/>
        <v>0.88308442984010038</v>
      </c>
      <c r="D11" s="1">
        <f t="shared" si="1"/>
        <v>2.5084224014516765E-2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5.011129745506306</v>
      </c>
      <c r="Z11">
        <v>5</v>
      </c>
      <c r="AA11">
        <v>10</v>
      </c>
      <c r="AB11" s="1">
        <f t="shared" si="4"/>
        <v>4.1242977876427753</v>
      </c>
      <c r="AF11">
        <v>10</v>
      </c>
      <c r="AG11">
        <v>20</v>
      </c>
      <c r="AH11" s="1">
        <f t="shared" si="5"/>
        <v>8.2485955752855507</v>
      </c>
    </row>
    <row r="12" spans="1:36" ht="15" x14ac:dyDescent="0.25">
      <c r="A12" s="8">
        <v>3.4876678637197844E-2</v>
      </c>
      <c r="B12">
        <v>36</v>
      </c>
      <c r="C12" s="1">
        <f t="shared" si="0"/>
        <v>0.85228537797105408</v>
      </c>
      <c r="D12" s="1">
        <f t="shared" si="1"/>
        <v>3.0799051869046266E-2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78.494812379544101</v>
      </c>
      <c r="Z12">
        <v>5</v>
      </c>
      <c r="AA12">
        <v>10</v>
      </c>
      <c r="AB12" s="1">
        <f t="shared" si="4"/>
        <v>3.940194310654356</v>
      </c>
      <c r="AF12">
        <v>10</v>
      </c>
      <c r="AG12">
        <v>20</v>
      </c>
      <c r="AH12" s="1">
        <f t="shared" si="5"/>
        <v>7.880388621308712</v>
      </c>
    </row>
    <row r="13" spans="1:36" ht="15" x14ac:dyDescent="0.25">
      <c r="A13" s="8">
        <v>3.7730219093653504E-2</v>
      </c>
      <c r="B13">
        <v>42</v>
      </c>
      <c r="C13" s="1">
        <f t="shared" si="0"/>
        <v>0.82256049473637494</v>
      </c>
      <c r="D13" s="1">
        <f t="shared" si="1"/>
        <v>2.9724883234679152E-2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3.7100228486961448</v>
      </c>
      <c r="AF13">
        <v>10</v>
      </c>
      <c r="AG13">
        <v>20</v>
      </c>
      <c r="AH13" s="1">
        <f t="shared" si="5"/>
        <v>7.4200456973922897</v>
      </c>
    </row>
    <row r="14" spans="1:36" ht="15" x14ac:dyDescent="0.25">
      <c r="A14" s="8">
        <v>4.0656812510060251E-2</v>
      </c>
      <c r="B14">
        <v>48</v>
      </c>
      <c r="C14" s="1">
        <f t="shared" si="0"/>
        <v>0.79152510705218748</v>
      </c>
      <c r="D14" s="1">
        <f t="shared" si="1"/>
        <v>3.1035387684187447E-2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68.467081199339091</v>
      </c>
      <c r="AF14">
        <v>10</v>
      </c>
      <c r="AG14">
        <v>20</v>
      </c>
      <c r="AH14" s="1">
        <f t="shared" si="5"/>
        <v>7.0058589335685175</v>
      </c>
    </row>
    <row r="15" spans="1:36" ht="15" x14ac:dyDescent="0.25">
      <c r="A15" s="8">
        <v>4.215492424430034E-2</v>
      </c>
      <c r="B15">
        <v>54</v>
      </c>
      <c r="C15" s="1">
        <f t="shared" si="0"/>
        <v>0.75934421917776129</v>
      </c>
      <c r="D15" s="1">
        <f t="shared" si="1"/>
        <v>3.2180887874426155E-2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6.595647518967847</v>
      </c>
    </row>
    <row r="16" spans="1:36" ht="15" x14ac:dyDescent="0.25">
      <c r="A16" s="8">
        <v>4.2154924244300333E-2</v>
      </c>
      <c r="B16">
        <v>60</v>
      </c>
      <c r="C16" s="1">
        <f t="shared" si="0"/>
        <v>0.72733412114297535</v>
      </c>
      <c r="D16" s="1">
        <f t="shared" si="1"/>
        <v>3.2010098034785918E-2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63.001272573799831</v>
      </c>
    </row>
    <row r="17" spans="9:34" ht="15" x14ac:dyDescent="0.25">
      <c r="V17" s="1"/>
      <c r="AB17" s="1"/>
    </row>
    <row r="18" spans="9:34" ht="15" x14ac:dyDescent="0.25">
      <c r="I18" s="5" t="s">
        <v>16</v>
      </c>
      <c r="J18" s="1">
        <f>SUM(J7:J16)</f>
        <v>100.92962037271657</v>
      </c>
      <c r="O18" s="5" t="s">
        <v>16</v>
      </c>
      <c r="P18" s="1">
        <f>SUM(P7:P16)</f>
        <v>91.548229366892031</v>
      </c>
      <c r="U18" s="5" t="s">
        <v>16</v>
      </c>
      <c r="V18" s="1">
        <f>SUM(V7:V16)</f>
        <v>105.61144874687116</v>
      </c>
      <c r="AA18" s="5" t="s">
        <v>16</v>
      </c>
      <c r="AB18" s="1">
        <f>SUM(AB7:AB16)</f>
        <v>98.90367106005607</v>
      </c>
      <c r="AG18" s="5" t="s">
        <v>16</v>
      </c>
      <c r="AH18" s="1">
        <f>SUM(AH7:AH16)</f>
        <v>137.47595874777014</v>
      </c>
    </row>
    <row r="19" spans="9:34" ht="15" x14ac:dyDescent="0.25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ht="15" x14ac:dyDescent="0.25">
      <c r="I20" s="5" t="s">
        <v>14</v>
      </c>
      <c r="J20" s="1">
        <f>(J18-J19)^2</f>
        <v>3.7484452907244019E-5</v>
      </c>
      <c r="O20" s="5" t="s">
        <v>14</v>
      </c>
      <c r="P20" s="1">
        <f>(P18-P19)^2</f>
        <v>5.0626097804449069E-5</v>
      </c>
      <c r="U20" s="5" t="s">
        <v>14</v>
      </c>
      <c r="V20" s="1">
        <f>(V18-V19)^2</f>
        <v>6.2775118956398342E-5</v>
      </c>
      <c r="AA20" s="5" t="s">
        <v>14</v>
      </c>
      <c r="AB20" s="1">
        <f>(AB18-AB19)^2</f>
        <v>2.2273722512802203E-7</v>
      </c>
      <c r="AG20" s="5" t="s">
        <v>14</v>
      </c>
      <c r="AH20" s="1">
        <f>(AH18-AH19)^2</f>
        <v>6.1982926694127524E-6</v>
      </c>
    </row>
    <row r="21" spans="9:34" ht="15" x14ac:dyDescent="0.25">
      <c r="I21" s="5" t="s">
        <v>13</v>
      </c>
      <c r="J21" s="6">
        <f>J20+P20+V20+AB20+AH20</f>
        <v>1.5730669956263223E-4</v>
      </c>
    </row>
    <row r="23" spans="9:34" ht="15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customProperties>
    <customPr name="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customProperties>
    <customPr name="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customProperties>
    <customPr name="Guid" r:id="rId1"/>
  </customPropertie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cureMD Version="6.4.1.0"/>
</file>

<file path=customXml/item2.xml><?xml version="1.0" encoding="utf-8"?>
<MercureHD Version="6.4.1.0"/>
</file>

<file path=customXml/item3.xml><?xml version="1.0" encoding="utf-8"?>
<MercureSeries Version="6.4.1.0"/>
</file>

<file path=customXml/item4.xml><?xml version="1.0" encoding="utf-8"?>
<MercureReport Version="6.4.1.0"/>
</file>

<file path=customXml/itemProps1.xml><?xml version="1.0" encoding="utf-8"?>
<ds:datastoreItem xmlns:ds="http://schemas.openxmlformats.org/officeDocument/2006/customXml" ds:itemID="{E310BD1C-F273-4EE6-87C5-AF9236D9253D}">
  <ds:schemaRefs/>
</ds:datastoreItem>
</file>

<file path=customXml/itemProps2.xml><?xml version="1.0" encoding="utf-8"?>
<ds:datastoreItem xmlns:ds="http://schemas.openxmlformats.org/officeDocument/2006/customXml" ds:itemID="{D2A8EEBD-418A-4DF1-A7ED-C2B4FBAFC697}">
  <ds:schemaRefs/>
</ds:datastoreItem>
</file>

<file path=customXml/itemProps3.xml><?xml version="1.0" encoding="utf-8"?>
<ds:datastoreItem xmlns:ds="http://schemas.openxmlformats.org/officeDocument/2006/customXml" ds:itemID="{4839B905-2ED6-406A-A14F-2ADC513A013F}">
  <ds:schemaRefs/>
</ds:datastoreItem>
</file>

<file path=customXml/itemProps4.xml><?xml version="1.0" encoding="utf-8"?>
<ds:datastoreItem xmlns:ds="http://schemas.openxmlformats.org/officeDocument/2006/customXml" ds:itemID="{4794936D-CE47-417E-B14A-AE8BB7EBB9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Calibration</vt:lpstr>
      <vt:lpstr>Sheet2</vt:lpstr>
      <vt:lpstr>Sheet3</vt:lpstr>
      <vt:lpstr>Calibration!h</vt:lpstr>
      <vt:lpstr>Sheet2!Mercure_Addin_Mark_08bca2af_f90f_4ea5_ad09_cd0be5dc1b6a</vt:lpstr>
      <vt:lpstr>Calibration!Mercure_Addin_Mark_a5761b8a_3adb_4df1_a1be_b7e22a07c02d</vt:lpstr>
      <vt:lpstr>Sheet3!Mercure_Addin_Mark_c95841b4_08be_4e0d_bc59_45e491c5942a</vt:lpstr>
      <vt:lpstr>Calibration!rf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Huynen Alexandre</cp:lastModifiedBy>
  <dcterms:created xsi:type="dcterms:W3CDTF">2013-03-29T21:40:54Z</dcterms:created>
  <dcterms:modified xsi:type="dcterms:W3CDTF">2017-11-05T12:57:34Z</dcterms:modified>
</cp:coreProperties>
</file>