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cf-my.sharepoint.com/personal/caneta_cardiff_ac_uk/Documents/04 - Projects/03 - PhD/03 - Analysis/11 - Optimisation/"/>
    </mc:Choice>
  </mc:AlternateContent>
  <xr:revisionPtr revIDLastSave="0" documentId="11_ED9B6154811ABC493211003BB2126EF8F11299F3" xr6:coauthVersionLast="46" xr6:coauthVersionMax="46" xr10:uidLastSave="{00000000-0000-0000-0000-000000000000}"/>
  <bookViews>
    <workbookView xWindow="-120" yWindow="-120" windowWidth="29040" windowHeight="17640" tabRatio="464" xr2:uid="{00000000-000D-0000-FFFF-FFFF00000000}"/>
  </bookViews>
  <sheets>
    <sheet name="DH_tech" sheetId="10" r:id="rId1"/>
    <sheet name="Waste_heat_capex" sheetId="14" r:id="rId2"/>
    <sheet name="DH_distribution_costs" sheetId="11" r:id="rId3"/>
    <sheet name="Individual_tech" sheetId="8" r:id="rId4"/>
    <sheet name="Decommissioning_matrix" sheetId="13" r:id="rId5"/>
    <sheet name="Decommissioning_costs" sheetId="12" r:id="rId6"/>
    <sheet name="Peak_demand_data" sheetId="15" state="hidden" r:id="rId7"/>
    <sheet name="Fuels" sheetId="9" r:id="rId8"/>
    <sheet name="Load_duration" sheetId="4" r:id="rId9"/>
    <sheet name="Variables" sheetId="16" r:id="rId10"/>
    <sheet name="Matrix from Imperial" sheetId="6" r:id="rId11"/>
    <sheet name="Parameters" sheetId="3" r:id="rId12"/>
    <sheet name="Waste heat" sheetId="2" r:id="rId13"/>
    <sheet name="Technology" sheetId="1" state="hidden" r:id="rId14"/>
  </sheets>
  <externalReferences>
    <externalReference r:id="rId15"/>
    <externalReference r:id="rId16"/>
  </externalReferences>
  <definedNames>
    <definedName name="_xlnm._FilterDatabase" localSheetId="8" hidden="1">Load_duration!$B$1:$B$1</definedName>
    <definedName name="cop_large_hp">Parameters!$B$15</definedName>
    <definedName name="cost_insulation" localSheetId="8">[1]Parameters!$B$12</definedName>
    <definedName name="cost_insulation">Parameters!$B$13</definedName>
    <definedName name="efficiency_pump" localSheetId="8">[1]Parameters!$B$10</definedName>
    <definedName name="efficiency_pump">Parameters!$B$11</definedName>
    <definedName name="EUR_GBP">Parameters!$B$17</definedName>
    <definedName name="EUR_To_GBP">[2]Parameters!$B$1</definedName>
    <definedName name="gravity" localSheetId="8">[1]Parameters!$B$9</definedName>
    <definedName name="gravity">Parameters!$B$10</definedName>
    <definedName name="interest_rate" localSheetId="8">[1]Parameters!$B$2</definedName>
    <definedName name="interest_rate">Parameters!$B$2</definedName>
    <definedName name="large_HP_capex" localSheetId="8">[1]Parameters!$B$22</definedName>
    <definedName name="large_HP_capex">Parameters!$B$23</definedName>
    <definedName name="outside_temperature">Parameters!$B$12</definedName>
    <definedName name="oversizing_factor" localSheetId="8">[1]Parameters!$B$13</definedName>
    <definedName name="oversizing_factor">Parameters!$B$14</definedName>
    <definedName name="timeline">Parameters!$B$3</definedName>
    <definedName name="Water_type1_substation">Parameters!$B$28</definedName>
    <definedName name="Water_type2_substation" localSheetId="8">[1]Parameters!$B$28</definedName>
    <definedName name="Water_type2_substation">Parameters!$B$29</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2" i="10" l="1"/>
  <c r="I160" i="8"/>
  <c r="I161" i="8" s="1"/>
  <c r="I162" i="8" s="1"/>
  <c r="D165" i="8" l="1"/>
  <c r="D166" i="8"/>
  <c r="D167" i="8"/>
  <c r="D168" i="8"/>
  <c r="A170" i="8"/>
  <c r="A171" i="8"/>
  <c r="A172" i="8"/>
  <c r="A173" i="8"/>
  <c r="A174" i="8"/>
  <c r="A175" i="8"/>
  <c r="A176" i="8"/>
  <c r="A169" i="8"/>
  <c r="A166" i="8"/>
  <c r="A167" i="8"/>
  <c r="A168" i="8"/>
  <c r="A165" i="8"/>
  <c r="C152" i="8" l="1"/>
  <c r="C153" i="8" s="1"/>
  <c r="C154" i="8" s="1"/>
  <c r="C155" i="8" s="1"/>
  <c r="C156" i="8" s="1"/>
  <c r="C157" i="8" s="1"/>
  <c r="C158" i="8" s="1"/>
  <c r="C159" i="8" s="1"/>
  <c r="C160" i="8" s="1"/>
  <c r="C161" i="8" s="1"/>
  <c r="C162" i="8" s="1"/>
  <c r="C163" i="8" s="1"/>
  <c r="C164" i="8" s="1"/>
  <c r="C165" i="8" s="1"/>
  <c r="C166" i="8" s="1"/>
  <c r="C167" i="8" s="1"/>
  <c r="C168" i="8" s="1"/>
  <c r="C169" i="8" s="1"/>
  <c r="C170" i="8" s="1"/>
  <c r="C171" i="8" s="1"/>
  <c r="C172" i="8" s="1"/>
  <c r="C173" i="8" s="1"/>
  <c r="C174" i="8" s="1"/>
  <c r="C175" i="8" s="1"/>
  <c r="C176" i="8" s="1"/>
  <c r="C12" i="12"/>
  <c r="B12" i="12" s="1"/>
  <c r="C11" i="12"/>
  <c r="B11" i="12" s="1"/>
  <c r="C145" i="8" l="1"/>
  <c r="C146" i="8" s="1"/>
  <c r="C147" i="8" s="1"/>
  <c r="A145" i="8"/>
  <c r="B145" i="8"/>
  <c r="D145" i="8"/>
  <c r="G145" i="8"/>
  <c r="H145" i="8"/>
  <c r="J145" i="8"/>
  <c r="M145" i="8"/>
  <c r="N145" i="8"/>
  <c r="O145" i="8"/>
  <c r="P145" i="8"/>
  <c r="Q145" i="8"/>
  <c r="R145" i="8"/>
  <c r="A146" i="8"/>
  <c r="B146" i="8"/>
  <c r="D146" i="8"/>
  <c r="R146" i="8"/>
  <c r="A147" i="8"/>
  <c r="B147" i="8"/>
  <c r="D147" i="8"/>
  <c r="R147" i="8"/>
  <c r="B144" i="8"/>
  <c r="D144" i="8"/>
  <c r="G144" i="8"/>
  <c r="I144" i="8"/>
  <c r="J144" i="8"/>
  <c r="L144" i="8"/>
  <c r="M144" i="8"/>
  <c r="N144" i="8"/>
  <c r="O144" i="8"/>
  <c r="P144" i="8"/>
  <c r="Q144" i="8"/>
  <c r="R144" i="8"/>
  <c r="A144" i="8"/>
  <c r="Q25" i="8"/>
  <c r="Q146" i="8" s="1"/>
  <c r="P25" i="8"/>
  <c r="P146" i="8" s="1"/>
  <c r="L24" i="8"/>
  <c r="L25" i="8" s="1"/>
  <c r="L26" i="8" s="1"/>
  <c r="L147" i="8" s="1"/>
  <c r="K23" i="8"/>
  <c r="K144" i="8" s="1"/>
  <c r="I24" i="8"/>
  <c r="I145" i="8" s="1"/>
  <c r="G25" i="8"/>
  <c r="G26" i="8" s="1"/>
  <c r="G147" i="8" s="1"/>
  <c r="H25" i="8"/>
  <c r="H146" i="8" s="1"/>
  <c r="J25" i="8"/>
  <c r="J26" i="8" s="1"/>
  <c r="J147" i="8" s="1"/>
  <c r="M25" i="8"/>
  <c r="M26" i="8" s="1"/>
  <c r="M147" i="8" s="1"/>
  <c r="N25" i="8"/>
  <c r="N26" i="8" s="1"/>
  <c r="N147" i="8" s="1"/>
  <c r="O25" i="8"/>
  <c r="O26" i="8" s="1"/>
  <c r="O147" i="8" s="1"/>
  <c r="H23" i="8"/>
  <c r="H144" i="8" s="1"/>
  <c r="E23" i="8"/>
  <c r="C10" i="12" s="1"/>
  <c r="B10" i="12" s="1"/>
  <c r="F24" i="8"/>
  <c r="F25" i="8" s="1"/>
  <c r="F26" i="8" s="1"/>
  <c r="F147" i="8" s="1"/>
  <c r="E24" i="8"/>
  <c r="C9" i="12" s="1"/>
  <c r="B9" i="12" s="1"/>
  <c r="O146" i="8" l="1"/>
  <c r="N146" i="8"/>
  <c r="J146" i="8"/>
  <c r="F146" i="8"/>
  <c r="P26" i="8"/>
  <c r="P147" i="8" s="1"/>
  <c r="H26" i="8"/>
  <c r="H147" i="8" s="1"/>
  <c r="G146" i="8"/>
  <c r="E144" i="8"/>
  <c r="Q26" i="8"/>
  <c r="Q147" i="8" s="1"/>
  <c r="M146" i="8"/>
  <c r="F145" i="8"/>
  <c r="I25" i="8"/>
  <c r="K25" i="8" s="1"/>
  <c r="K146" i="8" s="1"/>
  <c r="L146" i="8"/>
  <c r="E145" i="8"/>
  <c r="K24" i="8"/>
  <c r="K145" i="8" s="1"/>
  <c r="L145" i="8"/>
  <c r="F23" i="8"/>
  <c r="F144" i="8" s="1"/>
  <c r="E25" i="8"/>
  <c r="C13" i="9"/>
  <c r="I146" i="8" l="1"/>
  <c r="I26" i="8"/>
  <c r="E26" i="8"/>
  <c r="E147" i="8" s="1"/>
  <c r="E146" i="8"/>
  <c r="L140" i="8"/>
  <c r="L141" i="8" s="1"/>
  <c r="L142" i="8" s="1"/>
  <c r="L143" i="8" s="1"/>
  <c r="L151" i="8"/>
  <c r="L152" i="8" s="1"/>
  <c r="L153" i="8" s="1"/>
  <c r="L154" i="8" s="1"/>
  <c r="M82" i="8"/>
  <c r="N82" i="8"/>
  <c r="N140" i="8" s="1"/>
  <c r="F140" i="8"/>
  <c r="F141" i="8" s="1"/>
  <c r="F142" i="8" s="1"/>
  <c r="F143" i="8" s="1"/>
  <c r="E140" i="8"/>
  <c r="E141" i="8" s="1"/>
  <c r="E142" i="8" s="1"/>
  <c r="E143" i="8" s="1"/>
  <c r="A141" i="8"/>
  <c r="A142" i="8" s="1"/>
  <c r="A143" i="8" s="1"/>
  <c r="R140" i="8"/>
  <c r="R141" i="8" s="1"/>
  <c r="R142" i="8" s="1"/>
  <c r="R143" i="8" s="1"/>
  <c r="Q140" i="8"/>
  <c r="Q141" i="8" s="1"/>
  <c r="Q142" i="8" s="1"/>
  <c r="Q143" i="8" s="1"/>
  <c r="P140" i="8"/>
  <c r="P141" i="8" s="1"/>
  <c r="P142" i="8" s="1"/>
  <c r="P143" i="8" s="1"/>
  <c r="N141" i="8" l="1"/>
  <c r="N173" i="8"/>
  <c r="I147" i="8"/>
  <c r="K26" i="8"/>
  <c r="K147" i="8" s="1"/>
  <c r="N152" i="8"/>
  <c r="N153" i="8" s="1"/>
  <c r="N154" i="8" s="1"/>
  <c r="M140" i="8"/>
  <c r="M141" i="8" s="1"/>
  <c r="M142" i="8" s="1"/>
  <c r="M143" i="8" s="1"/>
  <c r="E126" i="8"/>
  <c r="D126" i="8"/>
  <c r="Q151" i="8"/>
  <c r="Q152" i="8" s="1"/>
  <c r="Q153" i="8" s="1"/>
  <c r="Q154" i="8" s="1"/>
  <c r="R151" i="8"/>
  <c r="R152" i="8" s="1"/>
  <c r="R153" i="8" s="1"/>
  <c r="R154" i="8" s="1"/>
  <c r="P159" i="8"/>
  <c r="Q159" i="8"/>
  <c r="R159" i="8"/>
  <c r="P160" i="8"/>
  <c r="Q160" i="8"/>
  <c r="R160" i="8"/>
  <c r="P118" i="8"/>
  <c r="P165" i="8" s="1"/>
  <c r="Q118" i="8"/>
  <c r="Q165" i="8" s="1"/>
  <c r="R118" i="8"/>
  <c r="R165" i="8" s="1"/>
  <c r="P119" i="8"/>
  <c r="P166" i="8" s="1"/>
  <c r="Q119" i="8"/>
  <c r="Q166" i="8" s="1"/>
  <c r="R119" i="8"/>
  <c r="R166" i="8" s="1"/>
  <c r="P120" i="8"/>
  <c r="P167" i="8" s="1"/>
  <c r="Q120" i="8"/>
  <c r="Q167" i="8" s="1"/>
  <c r="R120" i="8"/>
  <c r="R167" i="8" s="1"/>
  <c r="P121" i="8"/>
  <c r="P168" i="8" s="1"/>
  <c r="Q121" i="8"/>
  <c r="Q168" i="8" s="1"/>
  <c r="R121" i="8"/>
  <c r="R168" i="8" s="1"/>
  <c r="M122" i="8"/>
  <c r="N122" i="8"/>
  <c r="N155" i="8" s="1"/>
  <c r="P122" i="8"/>
  <c r="P155" i="8" s="1"/>
  <c r="Q122" i="8"/>
  <c r="Q155" i="8" s="1"/>
  <c r="R122" i="8"/>
  <c r="R155" i="8" s="1"/>
  <c r="M123" i="8"/>
  <c r="N123" i="8"/>
  <c r="N156" i="8" s="1"/>
  <c r="P123" i="8"/>
  <c r="P156" i="8" s="1"/>
  <c r="Q123" i="8"/>
  <c r="Q156" i="8" s="1"/>
  <c r="R123" i="8"/>
  <c r="R156" i="8" s="1"/>
  <c r="M124" i="8"/>
  <c r="N124" i="8"/>
  <c r="N157" i="8" s="1"/>
  <c r="P124" i="8"/>
  <c r="P157" i="8" s="1"/>
  <c r="Q124" i="8"/>
  <c r="Q157" i="8" s="1"/>
  <c r="R124" i="8"/>
  <c r="R157" i="8" s="1"/>
  <c r="M125" i="8"/>
  <c r="N125" i="8"/>
  <c r="N158" i="8" s="1"/>
  <c r="P125" i="8"/>
  <c r="P158" i="8" s="1"/>
  <c r="Q125" i="8"/>
  <c r="Q158" i="8" s="1"/>
  <c r="R125" i="8"/>
  <c r="R158" i="8" s="1"/>
  <c r="M126" i="8"/>
  <c r="N126" i="8"/>
  <c r="P126" i="8"/>
  <c r="P127" i="8" s="1"/>
  <c r="P128" i="8" s="1"/>
  <c r="P129" i="8" s="1"/>
  <c r="P162" i="8" s="1"/>
  <c r="Q126" i="8"/>
  <c r="Q127" i="8" s="1"/>
  <c r="Q128" i="8" s="1"/>
  <c r="R126" i="8"/>
  <c r="R127" i="8" s="1"/>
  <c r="R128" i="8" s="1"/>
  <c r="R129" i="8" s="1"/>
  <c r="R162" i="8" s="1"/>
  <c r="G130" i="8"/>
  <c r="M130" i="8"/>
  <c r="N130" i="8"/>
  <c r="P130" i="8"/>
  <c r="Q130" i="8"/>
  <c r="R130" i="8"/>
  <c r="M131" i="8"/>
  <c r="N131" i="8"/>
  <c r="N163" i="8" s="1"/>
  <c r="P131" i="8"/>
  <c r="P164" i="8" s="1"/>
  <c r="Q131" i="8"/>
  <c r="Q164" i="8" s="1"/>
  <c r="R131" i="8"/>
  <c r="R164" i="8" s="1"/>
  <c r="P132" i="8"/>
  <c r="P169" i="8" s="1"/>
  <c r="Q132" i="8"/>
  <c r="Q169" i="8" s="1"/>
  <c r="R132" i="8"/>
  <c r="R169" i="8" s="1"/>
  <c r="P133" i="8"/>
  <c r="P170" i="8" s="1"/>
  <c r="Q133" i="8"/>
  <c r="Q170" i="8" s="1"/>
  <c r="R133" i="8"/>
  <c r="R170" i="8" s="1"/>
  <c r="P134" i="8"/>
  <c r="P171" i="8" s="1"/>
  <c r="Q134" i="8"/>
  <c r="Q171" i="8" s="1"/>
  <c r="R134" i="8"/>
  <c r="R171" i="8" s="1"/>
  <c r="P135" i="8"/>
  <c r="P172" i="8" s="1"/>
  <c r="Q135" i="8"/>
  <c r="Q172" i="8" s="1"/>
  <c r="R135" i="8"/>
  <c r="R172" i="8" s="1"/>
  <c r="P136" i="8"/>
  <c r="Q136" i="8"/>
  <c r="R136" i="8"/>
  <c r="F151" i="8"/>
  <c r="F152" i="8" s="1"/>
  <c r="F153" i="8" s="1"/>
  <c r="F154" i="8" s="1"/>
  <c r="E151" i="8"/>
  <c r="E152" i="8" s="1"/>
  <c r="E153" i="8" s="1"/>
  <c r="E154" i="8" s="1"/>
  <c r="Q137" i="8" l="1"/>
  <c r="Q173" i="8"/>
  <c r="R137" i="8"/>
  <c r="R173" i="8"/>
  <c r="P137" i="8"/>
  <c r="P173" i="8"/>
  <c r="N142" i="8"/>
  <c r="N174" i="8"/>
  <c r="P151" i="8"/>
  <c r="P152" i="8" s="1"/>
  <c r="P153" i="8" s="1"/>
  <c r="P154" i="8" s="1"/>
  <c r="Q163" i="8"/>
  <c r="M127" i="8"/>
  <c r="N127" i="8"/>
  <c r="R163" i="8"/>
  <c r="Q129" i="8"/>
  <c r="Q162" i="8" s="1"/>
  <c r="Q161" i="8"/>
  <c r="N164" i="8"/>
  <c r="R161" i="8"/>
  <c r="P163" i="8"/>
  <c r="P161" i="8"/>
  <c r="P138" i="8" l="1"/>
  <c r="P174" i="8"/>
  <c r="R138" i="8"/>
  <c r="R174" i="8"/>
  <c r="N143" i="8"/>
  <c r="N176" i="8" s="1"/>
  <c r="N175" i="8"/>
  <c r="Q138" i="8"/>
  <c r="Q174" i="8"/>
  <c r="N128" i="8"/>
  <c r="M128" i="8"/>
  <c r="A152" i="8"/>
  <c r="A153" i="8" s="1"/>
  <c r="A154" i="8" s="1"/>
  <c r="D131" i="8"/>
  <c r="D164" i="8" s="1"/>
  <c r="E130" i="8"/>
  <c r="D130" i="8"/>
  <c r="E160" i="8"/>
  <c r="D160" i="8"/>
  <c r="E159" i="8"/>
  <c r="D159" i="8"/>
  <c r="A155" i="8"/>
  <c r="A156" i="8"/>
  <c r="A157" i="8"/>
  <c r="A158" i="8"/>
  <c r="A159" i="8"/>
  <c r="A160" i="8"/>
  <c r="A161" i="8"/>
  <c r="A162" i="8"/>
  <c r="A163" i="8"/>
  <c r="A164" i="8"/>
  <c r="D134" i="8"/>
  <c r="E134" i="8"/>
  <c r="E171" i="8" s="1"/>
  <c r="E105" i="8"/>
  <c r="E103" i="8" s="1"/>
  <c r="D122" i="8"/>
  <c r="D155" i="8" s="1"/>
  <c r="D123" i="8"/>
  <c r="D156" i="8" s="1"/>
  <c r="D124" i="8"/>
  <c r="D157" i="8" s="1"/>
  <c r="D125" i="8"/>
  <c r="D158" i="8" s="1"/>
  <c r="D127" i="8"/>
  <c r="D128" i="8"/>
  <c r="D129" i="8" s="1"/>
  <c r="D162" i="8" s="1"/>
  <c r="D136" i="8"/>
  <c r="E136" i="8"/>
  <c r="E173" i="8" s="1"/>
  <c r="E128" i="8"/>
  <c r="E129" i="8" s="1"/>
  <c r="E162" i="8" s="1"/>
  <c r="E127" i="8"/>
  <c r="E119" i="8"/>
  <c r="E166" i="8" s="1"/>
  <c r="E118" i="8"/>
  <c r="E165" i="8" s="1"/>
  <c r="B131" i="8"/>
  <c r="B164" i="8" s="1"/>
  <c r="B130" i="8"/>
  <c r="B163" i="8" s="1"/>
  <c r="C119" i="8"/>
  <c r="C120" i="8" s="1"/>
  <c r="C121" i="8" s="1"/>
  <c r="C122" i="8" s="1"/>
  <c r="C123" i="8" s="1"/>
  <c r="C124" i="8" s="1"/>
  <c r="C125" i="8" s="1"/>
  <c r="C126" i="8" s="1"/>
  <c r="C127" i="8" s="1"/>
  <c r="C128" i="8" s="1"/>
  <c r="C129" i="8" s="1"/>
  <c r="C130" i="8" s="1"/>
  <c r="C131" i="8" s="1"/>
  <c r="C132" i="8" s="1"/>
  <c r="C133" i="8" s="1"/>
  <c r="C134" i="8" s="1"/>
  <c r="C135" i="8" s="1"/>
  <c r="C136" i="8" s="1"/>
  <c r="C137" i="8" s="1"/>
  <c r="C138" i="8" s="1"/>
  <c r="C139" i="8" s="1"/>
  <c r="B119" i="8"/>
  <c r="B166" i="8" s="1"/>
  <c r="B120" i="8"/>
  <c r="B167" i="8" s="1"/>
  <c r="B121" i="8"/>
  <c r="B168" i="8" s="1"/>
  <c r="B118" i="8"/>
  <c r="B165" i="8" s="1"/>
  <c r="E77" i="8"/>
  <c r="E79" i="8"/>
  <c r="E69" i="8"/>
  <c r="E73" i="8"/>
  <c r="E131" i="8" s="1"/>
  <c r="E72" i="8"/>
  <c r="Q139" i="8" l="1"/>
  <c r="Q176" i="8" s="1"/>
  <c r="Q175" i="8"/>
  <c r="D137" i="8"/>
  <c r="D173" i="8"/>
  <c r="D132" i="8"/>
  <c r="D171" i="8"/>
  <c r="R139" i="8"/>
  <c r="R176" i="8" s="1"/>
  <c r="R175" i="8"/>
  <c r="P139" i="8"/>
  <c r="P176" i="8" s="1"/>
  <c r="P175" i="8"/>
  <c r="D135" i="8"/>
  <c r="D172" i="8" s="1"/>
  <c r="B122" i="8"/>
  <c r="B126" i="8" s="1"/>
  <c r="B159" i="8" s="1"/>
  <c r="B140" i="8"/>
  <c r="B135" i="8"/>
  <c r="B143" i="8"/>
  <c r="B124" i="8"/>
  <c r="B128" i="8" s="1"/>
  <c r="B161" i="8" s="1"/>
  <c r="B142" i="8"/>
  <c r="M129" i="8"/>
  <c r="B133" i="8"/>
  <c r="B141" i="8"/>
  <c r="N129" i="8"/>
  <c r="E161" i="8"/>
  <c r="E164" i="8"/>
  <c r="E163" i="8"/>
  <c r="B152" i="8"/>
  <c r="B123" i="8"/>
  <c r="B127" i="8" s="1"/>
  <c r="B160" i="8" s="1"/>
  <c r="D163" i="8"/>
  <c r="B154" i="8"/>
  <c r="E137" i="8"/>
  <c r="E174" i="8" s="1"/>
  <c r="D161" i="8"/>
  <c r="B134" i="8"/>
  <c r="B171" i="8" s="1"/>
  <c r="E132" i="8"/>
  <c r="E169" i="8" s="1"/>
  <c r="B153" i="8"/>
  <c r="E135" i="8"/>
  <c r="E172" i="8" s="1"/>
  <c r="B125" i="8"/>
  <c r="B151" i="8"/>
  <c r="B132" i="8"/>
  <c r="B169" i="8" s="1"/>
  <c r="B155" i="8" l="1"/>
  <c r="B137" i="8"/>
  <c r="B174" i="8" s="1"/>
  <c r="B170" i="8"/>
  <c r="D138" i="8"/>
  <c r="D174" i="8"/>
  <c r="B139" i="8"/>
  <c r="B176" i="8" s="1"/>
  <c r="B172" i="8"/>
  <c r="D133" i="8"/>
  <c r="D170" i="8" s="1"/>
  <c r="D169" i="8"/>
  <c r="B157" i="8"/>
  <c r="B156" i="8"/>
  <c r="B129" i="8"/>
  <c r="B162" i="8" s="1"/>
  <c r="B158" i="8"/>
  <c r="E133" i="8"/>
  <c r="E170" i="8" s="1"/>
  <c r="B138" i="8"/>
  <c r="B175" i="8" s="1"/>
  <c r="B136" i="8"/>
  <c r="B173" i="8" s="1"/>
  <c r="E138" i="8"/>
  <c r="E175" i="8" s="1"/>
  <c r="M11" i="10"/>
  <c r="I11" i="10"/>
  <c r="H11" i="10"/>
  <c r="G11" i="10"/>
  <c r="D139" i="8" l="1"/>
  <c r="D176" i="8" s="1"/>
  <c r="D175" i="8"/>
  <c r="E139" i="8"/>
  <c r="E176" i="8" s="1"/>
  <c r="M5" i="10"/>
  <c r="I5" i="10"/>
  <c r="H5" i="10"/>
  <c r="G5" i="10"/>
  <c r="M10" i="10" l="1"/>
  <c r="M9" i="10"/>
  <c r="M2" i="10"/>
  <c r="I2" i="10"/>
  <c r="H2" i="10"/>
  <c r="G2" i="10"/>
  <c r="J4" i="10" l="1"/>
  <c r="H4" i="10"/>
  <c r="G4" i="10"/>
  <c r="G9" i="10"/>
  <c r="H9" i="10"/>
  <c r="I9" i="10"/>
  <c r="M6" i="10"/>
  <c r="J6" i="10"/>
  <c r="I6" i="10"/>
  <c r="H6" i="10"/>
  <c r="G6" i="10"/>
  <c r="I10" i="10"/>
  <c r="G10" i="10"/>
  <c r="H10" i="10"/>
  <c r="J10" i="10"/>
  <c r="K8" i="10"/>
  <c r="I7" i="10"/>
  <c r="H7" i="10"/>
  <c r="G7" i="10"/>
  <c r="K3" i="10"/>
  <c r="I3" i="10" l="1"/>
  <c r="I12" i="10" s="1"/>
  <c r="M3" i="10"/>
  <c r="H3" i="10"/>
  <c r="H12" i="10" s="1"/>
  <c r="G8" i="10"/>
  <c r="M8" i="10"/>
  <c r="H8" i="10"/>
  <c r="I8" i="10"/>
  <c r="G3" i="10"/>
  <c r="G12" i="10" s="1"/>
  <c r="O30" i="8"/>
  <c r="O55" i="8" s="1"/>
  <c r="O29" i="8"/>
  <c r="O54" i="8" s="1"/>
  <c r="O98" i="8" s="1"/>
  <c r="O111" i="8" l="1"/>
  <c r="O112" i="8" s="1"/>
  <c r="O126" i="8"/>
  <c r="O102" i="8"/>
  <c r="O131" i="8" s="1"/>
  <c r="O101" i="8"/>
  <c r="O130" i="8" s="1"/>
  <c r="O44" i="8"/>
  <c r="O45" i="8"/>
  <c r="G112" i="8"/>
  <c r="G113" i="8"/>
  <c r="G111" i="8"/>
  <c r="F112" i="8"/>
  <c r="F113" i="8"/>
  <c r="F111" i="8"/>
  <c r="F98" i="8"/>
  <c r="O127" i="8" l="1"/>
  <c r="O159" i="8"/>
  <c r="F126" i="8"/>
  <c r="F99" i="8"/>
  <c r="O113" i="8"/>
  <c r="K3" i="8"/>
  <c r="K4" i="8"/>
  <c r="K5" i="8"/>
  <c r="K6" i="8"/>
  <c r="K7" i="8"/>
  <c r="K8" i="8"/>
  <c r="K9" i="8"/>
  <c r="K10" i="8"/>
  <c r="K11" i="8"/>
  <c r="K12" i="8"/>
  <c r="K13" i="8"/>
  <c r="K14" i="8"/>
  <c r="K15" i="8"/>
  <c r="K16" i="8"/>
  <c r="K17" i="8"/>
  <c r="K18" i="8"/>
  <c r="K19" i="8"/>
  <c r="K20" i="8"/>
  <c r="K21" i="8"/>
  <c r="K22" i="8"/>
  <c r="K27" i="8"/>
  <c r="K28" i="8"/>
  <c r="K29" i="8"/>
  <c r="K30" i="8"/>
  <c r="K31" i="8"/>
  <c r="K32" i="8"/>
  <c r="K33" i="8"/>
  <c r="K34" i="8"/>
  <c r="K35" i="8"/>
  <c r="K39" i="8"/>
  <c r="K42" i="8"/>
  <c r="K43" i="8"/>
  <c r="K44" i="8"/>
  <c r="K45" i="8"/>
  <c r="K46" i="8"/>
  <c r="K47" i="8"/>
  <c r="K48" i="8"/>
  <c r="K49" i="8"/>
  <c r="K50" i="8"/>
  <c r="K51" i="8"/>
  <c r="K52" i="8"/>
  <c r="K53" i="8"/>
  <c r="K54" i="8"/>
  <c r="K55" i="8"/>
  <c r="K56" i="8"/>
  <c r="K57" i="8"/>
  <c r="K58" i="8"/>
  <c r="K59" i="8"/>
  <c r="K60" i="8"/>
  <c r="K61" i="8"/>
  <c r="K62" i="8"/>
  <c r="K63" i="8"/>
  <c r="K64" i="8"/>
  <c r="K65" i="8"/>
  <c r="K2" i="8"/>
  <c r="F127" i="8" l="1"/>
  <c r="F159" i="8"/>
  <c r="O128" i="8"/>
  <c r="O160" i="8"/>
  <c r="I105" i="8"/>
  <c r="O129" i="8" l="1"/>
  <c r="F128" i="8"/>
  <c r="F160" i="8"/>
  <c r="I103" i="8"/>
  <c r="I132" i="8" s="1"/>
  <c r="I169" i="8" s="1"/>
  <c r="I134" i="8"/>
  <c r="I171" i="8" s="1"/>
  <c r="M7" i="10"/>
  <c r="M4" i="10"/>
  <c r="C8" i="9"/>
  <c r="C11" i="9"/>
  <c r="M111" i="8"/>
  <c r="E14" i="8"/>
  <c r="E98" i="8" s="1"/>
  <c r="D112" i="8"/>
  <c r="D113" i="8"/>
  <c r="D111" i="8"/>
  <c r="C111" i="8"/>
  <c r="C112" i="8" s="1"/>
  <c r="C113" i="8" s="1"/>
  <c r="B111" i="8"/>
  <c r="B112" i="8"/>
  <c r="B113" i="8"/>
  <c r="C7" i="9"/>
  <c r="C6" i="9"/>
  <c r="F7" i="12"/>
  <c r="F6" i="12"/>
  <c r="C4" i="11"/>
  <c r="C3" i="11"/>
  <c r="C2" i="11"/>
  <c r="B4" i="11"/>
  <c r="B3" i="11"/>
  <c r="B2" i="11"/>
  <c r="C7" i="12"/>
  <c r="B7" i="12" s="1"/>
  <c r="C6" i="12"/>
  <c r="B6" i="12" s="1"/>
  <c r="B8" i="12"/>
  <c r="G107" i="8"/>
  <c r="H107" i="8"/>
  <c r="I107" i="8"/>
  <c r="I136" i="8" s="1"/>
  <c r="J107" i="8"/>
  <c r="L107" i="8"/>
  <c r="M107" i="8"/>
  <c r="N107" i="8"/>
  <c r="O107" i="8"/>
  <c r="H104" i="8"/>
  <c r="H133" i="8" s="1"/>
  <c r="H170" i="8" s="1"/>
  <c r="J104" i="8"/>
  <c r="J133" i="8" s="1"/>
  <c r="J170" i="8" s="1"/>
  <c r="L104" i="8"/>
  <c r="L133" i="8" s="1"/>
  <c r="L170" i="8" s="1"/>
  <c r="M104" i="8"/>
  <c r="M133" i="8" s="1"/>
  <c r="M170" i="8" s="1"/>
  <c r="N104" i="8"/>
  <c r="N133" i="8" s="1"/>
  <c r="N166" i="8" s="1"/>
  <c r="O104" i="8"/>
  <c r="O133" i="8" s="1"/>
  <c r="O170" i="8" s="1"/>
  <c r="H105" i="8"/>
  <c r="J105" i="8"/>
  <c r="L105" i="8"/>
  <c r="M105" i="8"/>
  <c r="N105" i="8"/>
  <c r="O105" i="8"/>
  <c r="H106" i="8"/>
  <c r="H135" i="8" s="1"/>
  <c r="H172" i="8" s="1"/>
  <c r="I106" i="8"/>
  <c r="I135" i="8" s="1"/>
  <c r="I172" i="8" s="1"/>
  <c r="J106" i="8"/>
  <c r="J135" i="8" s="1"/>
  <c r="J172" i="8" s="1"/>
  <c r="L106" i="8"/>
  <c r="L135" i="8" s="1"/>
  <c r="L172" i="8" s="1"/>
  <c r="M106" i="8"/>
  <c r="M135" i="8" s="1"/>
  <c r="M172" i="8" s="1"/>
  <c r="N106" i="8"/>
  <c r="N135" i="8" s="1"/>
  <c r="N168" i="8" s="1"/>
  <c r="O106" i="8"/>
  <c r="O135" i="8" s="1"/>
  <c r="O172" i="8" s="1"/>
  <c r="G104" i="8"/>
  <c r="G133" i="8" s="1"/>
  <c r="G170" i="8" s="1"/>
  <c r="G105" i="8"/>
  <c r="G106" i="8"/>
  <c r="G135" i="8" s="1"/>
  <c r="G172" i="8" s="1"/>
  <c r="F105" i="8"/>
  <c r="F106" i="8"/>
  <c r="F135" i="8" s="1"/>
  <c r="F172" i="8" s="1"/>
  <c r="E106" i="8"/>
  <c r="H101" i="8"/>
  <c r="H130" i="8" s="1"/>
  <c r="G102" i="8"/>
  <c r="G131" i="8" s="1"/>
  <c r="F102" i="8"/>
  <c r="F131" i="8" s="1"/>
  <c r="F101" i="8"/>
  <c r="F130" i="8" s="1"/>
  <c r="F100" i="8"/>
  <c r="F20" i="8"/>
  <c r="F13" i="8"/>
  <c r="F12" i="8"/>
  <c r="H102" i="8"/>
  <c r="H131" i="8" s="1"/>
  <c r="I102" i="8"/>
  <c r="I131" i="8" s="1"/>
  <c r="J102" i="8"/>
  <c r="J131" i="8" s="1"/>
  <c r="L102" i="8"/>
  <c r="L131" i="8" s="1"/>
  <c r="E12" i="8"/>
  <c r="E102" i="8" s="1"/>
  <c r="I101" i="8"/>
  <c r="I130" i="8" s="1"/>
  <c r="J101" i="8"/>
  <c r="J130" i="8" s="1"/>
  <c r="L101" i="8"/>
  <c r="L130" i="8" s="1"/>
  <c r="D101" i="8"/>
  <c r="E101" i="8"/>
  <c r="G98" i="8"/>
  <c r="H98" i="8"/>
  <c r="I98" i="8"/>
  <c r="I126" i="8" s="1"/>
  <c r="J98" i="8"/>
  <c r="L98" i="8"/>
  <c r="M99" i="8"/>
  <c r="M112" i="8" s="1"/>
  <c r="O99" i="8"/>
  <c r="M100" i="8"/>
  <c r="M113" i="8" s="1"/>
  <c r="N100" i="8"/>
  <c r="O100" i="8"/>
  <c r="H96" i="8"/>
  <c r="I96" i="8"/>
  <c r="J96" i="8"/>
  <c r="L96" i="8"/>
  <c r="O96" i="8"/>
  <c r="H95" i="8"/>
  <c r="H123" i="8" s="1"/>
  <c r="H156" i="8" s="1"/>
  <c r="I95" i="8"/>
  <c r="I123" i="8" s="1"/>
  <c r="I156" i="8" s="1"/>
  <c r="J95" i="8"/>
  <c r="J123" i="8" s="1"/>
  <c r="J156" i="8" s="1"/>
  <c r="L95" i="8"/>
  <c r="L123" i="8" s="1"/>
  <c r="L156" i="8" s="1"/>
  <c r="O95" i="8"/>
  <c r="O123" i="8" s="1"/>
  <c r="O156" i="8" s="1"/>
  <c r="H97" i="8"/>
  <c r="H125" i="8" s="1"/>
  <c r="H158" i="8" s="1"/>
  <c r="I97" i="8"/>
  <c r="I125" i="8" s="1"/>
  <c r="I158" i="8" s="1"/>
  <c r="K158" i="8" s="1"/>
  <c r="J97" i="8"/>
  <c r="J125" i="8" s="1"/>
  <c r="J158" i="8" s="1"/>
  <c r="L97" i="8"/>
  <c r="L125" i="8" s="1"/>
  <c r="L158" i="8" s="1"/>
  <c r="O97" i="8"/>
  <c r="O125" i="8" s="1"/>
  <c r="O158" i="8" s="1"/>
  <c r="G96" i="8"/>
  <c r="G95" i="8"/>
  <c r="G123" i="8" s="1"/>
  <c r="G156" i="8" s="1"/>
  <c r="G97" i="8"/>
  <c r="G125" i="8" s="1"/>
  <c r="G158" i="8" s="1"/>
  <c r="F3" i="8"/>
  <c r="F96" i="8" s="1"/>
  <c r="F95" i="8"/>
  <c r="F123" i="8" s="1"/>
  <c r="F156" i="8" s="1"/>
  <c r="F18" i="8"/>
  <c r="F97" i="8" s="1"/>
  <c r="F125" i="8" s="1"/>
  <c r="F158" i="8" s="1"/>
  <c r="E64" i="8"/>
  <c r="E94" i="8" s="1"/>
  <c r="E122" i="8" s="1"/>
  <c r="E155" i="8" s="1"/>
  <c r="E18" i="8"/>
  <c r="E97" i="8" s="1"/>
  <c r="E125" i="8" s="1"/>
  <c r="E158" i="8" s="1"/>
  <c r="E3" i="8"/>
  <c r="E96" i="8" s="1"/>
  <c r="E124" i="8" s="1"/>
  <c r="E157" i="8" s="1"/>
  <c r="E95" i="8"/>
  <c r="E123" i="8" s="1"/>
  <c r="E156" i="8" s="1"/>
  <c r="I90" i="8"/>
  <c r="J90" i="8"/>
  <c r="L90" i="8"/>
  <c r="M90" i="8"/>
  <c r="M93" i="8" s="1"/>
  <c r="M121" i="8" s="1"/>
  <c r="M168" i="8" s="1"/>
  <c r="N90" i="8"/>
  <c r="O90" i="8"/>
  <c r="H90" i="8"/>
  <c r="G37" i="8"/>
  <c r="F90" i="8"/>
  <c r="E93" i="8"/>
  <c r="E121" i="8" s="1"/>
  <c r="E168" i="8" s="1"/>
  <c r="E92" i="8"/>
  <c r="E120" i="8" s="1"/>
  <c r="E167" i="8" s="1"/>
  <c r="E20" i="8"/>
  <c r="F19" i="8"/>
  <c r="E19" i="8"/>
  <c r="F14" i="8"/>
  <c r="E13" i="8"/>
  <c r="F4" i="8"/>
  <c r="E4" i="8"/>
  <c r="E65" i="8"/>
  <c r="E63" i="8"/>
  <c r="E62" i="8"/>
  <c r="D38" i="8"/>
  <c r="E38" i="8"/>
  <c r="F38" i="8"/>
  <c r="G38" i="8"/>
  <c r="H38" i="8"/>
  <c r="I38" i="8"/>
  <c r="J38" i="8"/>
  <c r="L38" i="8"/>
  <c r="O38" i="8"/>
  <c r="D40" i="8"/>
  <c r="E40" i="8"/>
  <c r="F40" i="8"/>
  <c r="G40" i="8"/>
  <c r="H40" i="8"/>
  <c r="I40" i="8"/>
  <c r="J40" i="8"/>
  <c r="L40" i="8"/>
  <c r="O40" i="8"/>
  <c r="D41" i="8"/>
  <c r="E41" i="8"/>
  <c r="F41" i="8"/>
  <c r="G41" i="8"/>
  <c r="H41" i="8"/>
  <c r="I36" i="8"/>
  <c r="J36" i="8"/>
  <c r="J41" i="8" s="1"/>
  <c r="L41" i="8"/>
  <c r="O41" i="8"/>
  <c r="D37" i="8"/>
  <c r="E37" i="8"/>
  <c r="F37" i="8"/>
  <c r="H37" i="8"/>
  <c r="H82" i="8" s="1"/>
  <c r="I37" i="8"/>
  <c r="I82" i="8" s="1"/>
  <c r="J37" i="8"/>
  <c r="J82" i="8" s="1"/>
  <c r="L37" i="8"/>
  <c r="O37" i="8"/>
  <c r="O82" i="8" s="1"/>
  <c r="A60" i="8"/>
  <c r="A41" i="8"/>
  <c r="A61" i="8"/>
  <c r="A57" i="8"/>
  <c r="A58" i="8"/>
  <c r="A59" i="8"/>
  <c r="A38" i="8"/>
  <c r="A39" i="8"/>
  <c r="A40" i="8"/>
  <c r="A37" i="8"/>
  <c r="A52" i="8"/>
  <c r="A53" i="8"/>
  <c r="A54" i="8"/>
  <c r="A55" i="8"/>
  <c r="A56" i="8"/>
  <c r="B3" i="12"/>
  <c r="B4" i="12"/>
  <c r="B5" i="12"/>
  <c r="B2" i="12"/>
  <c r="F22" i="8"/>
  <c r="E22" i="8"/>
  <c r="F21" i="8"/>
  <c r="E21" i="8"/>
  <c r="F17" i="8"/>
  <c r="E17" i="8"/>
  <c r="F16" i="8"/>
  <c r="F104" i="8" s="1"/>
  <c r="F133" i="8" s="1"/>
  <c r="F170" i="8" s="1"/>
  <c r="E16" i="8"/>
  <c r="E104" i="8" s="1"/>
  <c r="F15" i="8"/>
  <c r="F107" i="8" s="1"/>
  <c r="F136" i="8" s="1"/>
  <c r="E15" i="8"/>
  <c r="E107" i="8" s="1"/>
  <c r="E108" i="8" s="1"/>
  <c r="F11" i="8"/>
  <c r="E11" i="8"/>
  <c r="F10" i="8"/>
  <c r="E10" i="8"/>
  <c r="F9" i="8"/>
  <c r="E9" i="8"/>
  <c r="F8" i="8"/>
  <c r="E8" i="8"/>
  <c r="F7" i="8"/>
  <c r="E7" i="8"/>
  <c r="A2" i="16"/>
  <c r="A3" i="16"/>
  <c r="A4" i="16"/>
  <c r="A5" i="16"/>
  <c r="G2" i="14"/>
  <c r="F2" i="14"/>
  <c r="E2" i="14"/>
  <c r="D2" i="14"/>
  <c r="C2" i="14"/>
  <c r="B4" i="2"/>
  <c r="B8" i="2" s="1"/>
  <c r="F4" i="1"/>
  <c r="I4" i="10"/>
  <c r="F6" i="8"/>
  <c r="E6" i="8"/>
  <c r="F5" i="8"/>
  <c r="E5" i="8"/>
  <c r="F2" i="8"/>
  <c r="E2" i="8"/>
  <c r="L2" i="1"/>
  <c r="G2" i="1"/>
  <c r="F2" i="1"/>
  <c r="E2" i="1"/>
  <c r="D2" i="1"/>
  <c r="J4" i="1"/>
  <c r="I4" i="1"/>
  <c r="H4" i="1"/>
  <c r="F5" i="1"/>
  <c r="F6" i="1"/>
  <c r="E6" i="1"/>
  <c r="D6" i="1"/>
  <c r="K6" i="1" s="1"/>
  <c r="D5" i="1"/>
  <c r="G3" i="1"/>
  <c r="F3" i="1"/>
  <c r="E3" i="1"/>
  <c r="D3" i="1"/>
  <c r="K3" i="1" s="1"/>
  <c r="L5" i="1"/>
  <c r="F9" i="1"/>
  <c r="F8" i="1"/>
  <c r="F7" i="1"/>
  <c r="B6" i="2"/>
  <c r="L3" i="1"/>
  <c r="K5" i="1"/>
  <c r="K2" i="1"/>
  <c r="B23" i="3"/>
  <c r="B7" i="3"/>
  <c r="B8" i="3" s="1"/>
  <c r="I137" i="8" l="1"/>
  <c r="I173" i="8"/>
  <c r="F137" i="8"/>
  <c r="F173" i="8"/>
  <c r="K156" i="8"/>
  <c r="G90" i="8"/>
  <c r="G91" i="8" s="1"/>
  <c r="G82" i="8"/>
  <c r="I127" i="8"/>
  <c r="O151" i="8"/>
  <c r="O152" i="8" s="1"/>
  <c r="O153" i="8" s="1"/>
  <c r="O154" i="8" s="1"/>
  <c r="O140" i="8"/>
  <c r="O141" i="8" s="1"/>
  <c r="O142" i="8" s="1"/>
  <c r="O143" i="8" s="1"/>
  <c r="J151" i="8"/>
  <c r="J152" i="8" s="1"/>
  <c r="J153" i="8" s="1"/>
  <c r="J154" i="8" s="1"/>
  <c r="J140" i="8"/>
  <c r="J141" i="8" s="1"/>
  <c r="J142" i="8" s="1"/>
  <c r="J143" i="8" s="1"/>
  <c r="I151" i="8"/>
  <c r="I140" i="8"/>
  <c r="I141" i="8" s="1"/>
  <c r="I142" i="8" s="1"/>
  <c r="I143" i="8" s="1"/>
  <c r="F161" i="8"/>
  <c r="F129" i="8"/>
  <c r="F162" i="8" s="1"/>
  <c r="H140" i="8"/>
  <c r="H141" i="8" s="1"/>
  <c r="H142" i="8" s="1"/>
  <c r="H143" i="8" s="1"/>
  <c r="H151" i="8"/>
  <c r="H152" i="8" s="1"/>
  <c r="H153" i="8" s="1"/>
  <c r="H154" i="8" s="1"/>
  <c r="H93" i="8"/>
  <c r="H121" i="8" s="1"/>
  <c r="H168" i="8" s="1"/>
  <c r="H118" i="8"/>
  <c r="H165" i="8" s="1"/>
  <c r="G94" i="8"/>
  <c r="G122" i="8" s="1"/>
  <c r="G155" i="8" s="1"/>
  <c r="G124" i="8"/>
  <c r="G157" i="8" s="1"/>
  <c r="H99" i="8"/>
  <c r="H126" i="8"/>
  <c r="L163" i="8"/>
  <c r="L164" i="8"/>
  <c r="G103" i="8"/>
  <c r="G132" i="8" s="1"/>
  <c r="G169" i="8" s="1"/>
  <c r="G134" i="8"/>
  <c r="G171" i="8" s="1"/>
  <c r="L109" i="8"/>
  <c r="L110" i="8" s="1"/>
  <c r="L136" i="8"/>
  <c r="O92" i="8"/>
  <c r="O120" i="8" s="1"/>
  <c r="O167" i="8" s="1"/>
  <c r="O118" i="8"/>
  <c r="O165" i="8" s="1"/>
  <c r="G99" i="8"/>
  <c r="G126" i="8"/>
  <c r="J164" i="8"/>
  <c r="J163" i="8"/>
  <c r="F163" i="8"/>
  <c r="F164" i="8"/>
  <c r="O103" i="8"/>
  <c r="O132" i="8" s="1"/>
  <c r="O169" i="8" s="1"/>
  <c r="O134" i="8"/>
  <c r="O171" i="8" s="1"/>
  <c r="J108" i="8"/>
  <c r="J136" i="8"/>
  <c r="G163" i="8"/>
  <c r="G164" i="8"/>
  <c r="N103" i="8"/>
  <c r="N132" i="8" s="1"/>
  <c r="N165" i="8" s="1"/>
  <c r="N134" i="8"/>
  <c r="N167" i="8" s="1"/>
  <c r="M92" i="8"/>
  <c r="M120" i="8" s="1"/>
  <c r="M167" i="8" s="1"/>
  <c r="G109" i="8"/>
  <c r="G110" i="8" s="1"/>
  <c r="G136" i="8"/>
  <c r="J93" i="8"/>
  <c r="J121" i="8" s="1"/>
  <c r="J168" i="8" s="1"/>
  <c r="J118" i="8"/>
  <c r="J165" i="8" s="1"/>
  <c r="F94" i="8"/>
  <c r="F122" i="8" s="1"/>
  <c r="F155" i="8" s="1"/>
  <c r="F124" i="8"/>
  <c r="F157" i="8" s="1"/>
  <c r="J94" i="8"/>
  <c r="J122" i="8" s="1"/>
  <c r="J155" i="8" s="1"/>
  <c r="J124" i="8"/>
  <c r="J157" i="8" s="1"/>
  <c r="L100" i="8"/>
  <c r="L126" i="8"/>
  <c r="K105" i="8"/>
  <c r="K134" i="8" s="1"/>
  <c r="K171" i="8" s="1"/>
  <c r="J134" i="8"/>
  <c r="J171" i="8" s="1"/>
  <c r="O108" i="8"/>
  <c r="O136" i="8"/>
  <c r="N92" i="8"/>
  <c r="N120" i="8" s="1"/>
  <c r="N118" i="8"/>
  <c r="I164" i="8"/>
  <c r="I163" i="8"/>
  <c r="L93" i="8"/>
  <c r="L121" i="8" s="1"/>
  <c r="L168" i="8" s="1"/>
  <c r="L118" i="8"/>
  <c r="L165" i="8" s="1"/>
  <c r="L94" i="8"/>
  <c r="L122" i="8" s="1"/>
  <c r="L155" i="8" s="1"/>
  <c r="L124" i="8"/>
  <c r="L157" i="8" s="1"/>
  <c r="L103" i="8"/>
  <c r="L132" i="8" s="1"/>
  <c r="L169" i="8" s="1"/>
  <c r="L134" i="8"/>
  <c r="L171" i="8" s="1"/>
  <c r="G108" i="8"/>
  <c r="F91" i="8"/>
  <c r="F118" i="8"/>
  <c r="F165" i="8" s="1"/>
  <c r="I93" i="8"/>
  <c r="I121" i="8" s="1"/>
  <c r="I168" i="8" s="1"/>
  <c r="I118" i="8"/>
  <c r="I165" i="8" s="1"/>
  <c r="I94" i="8"/>
  <c r="I122" i="8" s="1"/>
  <c r="I155" i="8" s="1"/>
  <c r="I124" i="8"/>
  <c r="I157" i="8" s="1"/>
  <c r="J99" i="8"/>
  <c r="J126" i="8"/>
  <c r="F103" i="8"/>
  <c r="F132" i="8" s="1"/>
  <c r="F169" i="8" s="1"/>
  <c r="F134" i="8"/>
  <c r="F171" i="8" s="1"/>
  <c r="H103" i="8"/>
  <c r="H132" i="8" s="1"/>
  <c r="H169" i="8" s="1"/>
  <c r="H134" i="8"/>
  <c r="H171" i="8" s="1"/>
  <c r="N108" i="8"/>
  <c r="N136" i="8"/>
  <c r="M91" i="8"/>
  <c r="M119" i="8" s="1"/>
  <c r="M166" i="8" s="1"/>
  <c r="O94" i="8"/>
  <c r="O122" i="8" s="1"/>
  <c r="O155" i="8" s="1"/>
  <c r="O124" i="8"/>
  <c r="O157" i="8" s="1"/>
  <c r="H163" i="8"/>
  <c r="H164" i="8"/>
  <c r="M103" i="8"/>
  <c r="M132" i="8" s="1"/>
  <c r="M169" i="8" s="1"/>
  <c r="M134" i="8"/>
  <c r="M171" i="8" s="1"/>
  <c r="H109" i="8"/>
  <c r="H110" i="8" s="1"/>
  <c r="H136" i="8"/>
  <c r="H94" i="8"/>
  <c r="H122" i="8" s="1"/>
  <c r="H155" i="8" s="1"/>
  <c r="H124" i="8"/>
  <c r="H157" i="8" s="1"/>
  <c r="M108" i="8"/>
  <c r="M136" i="8"/>
  <c r="K36" i="8"/>
  <c r="H91" i="8"/>
  <c r="H119" i="8" s="1"/>
  <c r="H166" i="8" s="1"/>
  <c r="N91" i="8"/>
  <c r="N119" i="8" s="1"/>
  <c r="H108" i="8"/>
  <c r="H100" i="8"/>
  <c r="E99" i="8"/>
  <c r="E100" i="8" s="1"/>
  <c r="L92" i="8"/>
  <c r="L120" i="8" s="1"/>
  <c r="L167" i="8" s="1"/>
  <c r="J92" i="8"/>
  <c r="J120" i="8" s="1"/>
  <c r="J167" i="8" s="1"/>
  <c r="L99" i="8"/>
  <c r="O109" i="8"/>
  <c r="O110" i="8" s="1"/>
  <c r="H92" i="8"/>
  <c r="H120" i="8" s="1"/>
  <c r="H167" i="8" s="1"/>
  <c r="J91" i="8"/>
  <c r="J119" i="8" s="1"/>
  <c r="J166" i="8" s="1"/>
  <c r="K95" i="8"/>
  <c r="K123" i="8" s="1"/>
  <c r="N109" i="8"/>
  <c r="N110" i="8" s="1"/>
  <c r="I92" i="8"/>
  <c r="I120" i="8" s="1"/>
  <c r="I167" i="8" s="1"/>
  <c r="K40" i="8"/>
  <c r="G100" i="8"/>
  <c r="H111" i="8"/>
  <c r="I91" i="8"/>
  <c r="K96" i="8"/>
  <c r="K124" i="8" s="1"/>
  <c r="J109" i="8"/>
  <c r="J110" i="8" s="1"/>
  <c r="K97" i="8"/>
  <c r="K125" i="8" s="1"/>
  <c r="K107" i="8"/>
  <c r="K136" i="8" s="1"/>
  <c r="B7" i="2"/>
  <c r="B9" i="2" s="1"/>
  <c r="K4" i="1" s="1"/>
  <c r="N93" i="8"/>
  <c r="N121" i="8" s="1"/>
  <c r="J100" i="8"/>
  <c r="K98" i="8"/>
  <c r="K126" i="8" s="1"/>
  <c r="M109" i="8"/>
  <c r="M110" i="8" s="1"/>
  <c r="F108" i="8"/>
  <c r="F109" i="8"/>
  <c r="F110" i="8" s="1"/>
  <c r="E110" i="8"/>
  <c r="E109" i="8"/>
  <c r="K106" i="8"/>
  <c r="K135" i="8" s="1"/>
  <c r="K172" i="8" s="1"/>
  <c r="I104" i="8"/>
  <c r="K101" i="8"/>
  <c r="K130" i="8" s="1"/>
  <c r="K90" i="8"/>
  <c r="K118" i="8" s="1"/>
  <c r="K165" i="8" s="1"/>
  <c r="J103" i="8"/>
  <c r="I109" i="8"/>
  <c r="K38" i="8"/>
  <c r="O91" i="8"/>
  <c r="O119" i="8" s="1"/>
  <c r="O166" i="8" s="1"/>
  <c r="K37" i="8"/>
  <c r="K82" i="8" s="1"/>
  <c r="L91" i="8"/>
  <c r="L119" i="8" s="1"/>
  <c r="L166" i="8" s="1"/>
  <c r="L108" i="8"/>
  <c r="I41" i="8"/>
  <c r="K41" i="8" s="1"/>
  <c r="O93" i="8"/>
  <c r="O121" i="8" s="1"/>
  <c r="O168" i="8" s="1"/>
  <c r="I99" i="8"/>
  <c r="K102" i="8"/>
  <c r="K131" i="8" s="1"/>
  <c r="I100" i="8"/>
  <c r="I108" i="8"/>
  <c r="I111" i="8"/>
  <c r="K111" i="8" s="1"/>
  <c r="N137" i="8" l="1"/>
  <c r="N169" i="8"/>
  <c r="K157" i="8"/>
  <c r="L137" i="8"/>
  <c r="L173" i="8"/>
  <c r="O137" i="8"/>
  <c r="O173" i="8"/>
  <c r="M137" i="8"/>
  <c r="M173" i="8"/>
  <c r="F138" i="8"/>
  <c r="F174" i="8"/>
  <c r="H137" i="8"/>
  <c r="H173" i="8"/>
  <c r="K137" i="8"/>
  <c r="K173" i="8"/>
  <c r="J137" i="8"/>
  <c r="J173" i="8"/>
  <c r="K163" i="8"/>
  <c r="G137" i="8"/>
  <c r="G173" i="8"/>
  <c r="I138" i="8"/>
  <c r="I174" i="8"/>
  <c r="K155" i="8"/>
  <c r="I152" i="8"/>
  <c r="K151" i="8"/>
  <c r="K164" i="8"/>
  <c r="G118" i="8"/>
  <c r="G165" i="8" s="1"/>
  <c r="K94" i="8"/>
  <c r="K122" i="8" s="1"/>
  <c r="K127" i="8"/>
  <c r="G127" i="8"/>
  <c r="G159" i="8"/>
  <c r="L127" i="8"/>
  <c r="L159" i="8"/>
  <c r="J127" i="8"/>
  <c r="J159" i="8"/>
  <c r="K159" i="8" s="1"/>
  <c r="H127" i="8"/>
  <c r="H159" i="8"/>
  <c r="I128" i="8"/>
  <c r="G140" i="8"/>
  <c r="G141" i="8" s="1"/>
  <c r="G142" i="8" s="1"/>
  <c r="G143" i="8" s="1"/>
  <c r="G151" i="8"/>
  <c r="G152" i="8" s="1"/>
  <c r="G153" i="8" s="1"/>
  <c r="G154" i="8" s="1"/>
  <c r="K140" i="8"/>
  <c r="K141" i="8" s="1"/>
  <c r="K142" i="8" s="1"/>
  <c r="K143" i="8" s="1"/>
  <c r="H112" i="8"/>
  <c r="G92" i="8"/>
  <c r="G119" i="8"/>
  <c r="G166" i="8" s="1"/>
  <c r="F92" i="8"/>
  <c r="F119" i="8"/>
  <c r="F166" i="8" s="1"/>
  <c r="K103" i="8"/>
  <c r="K132" i="8" s="1"/>
  <c r="K169" i="8" s="1"/>
  <c r="J132" i="8"/>
  <c r="J169" i="8" s="1"/>
  <c r="K91" i="8"/>
  <c r="K119" i="8" s="1"/>
  <c r="K166" i="8" s="1"/>
  <c r="I119" i="8"/>
  <c r="I166" i="8" s="1"/>
  <c r="K108" i="8"/>
  <c r="K104" i="8"/>
  <c r="K133" i="8" s="1"/>
  <c r="K170" i="8" s="1"/>
  <c r="I133" i="8"/>
  <c r="I170" i="8" s="1"/>
  <c r="K93" i="8"/>
  <c r="K121" i="8" s="1"/>
  <c r="K168" i="8" s="1"/>
  <c r="K92" i="8"/>
  <c r="K120" i="8" s="1"/>
  <c r="K167" i="8" s="1"/>
  <c r="H113" i="8"/>
  <c r="E112" i="8"/>
  <c r="E113" i="8" s="1"/>
  <c r="E111" i="8"/>
  <c r="K100" i="8"/>
  <c r="I113" i="8"/>
  <c r="K113" i="8" s="1"/>
  <c r="K109" i="8"/>
  <c r="I110" i="8"/>
  <c r="K110" i="8" s="1"/>
  <c r="K99" i="8"/>
  <c r="I112" i="8"/>
  <c r="K112" i="8" s="1"/>
  <c r="K138" i="8" l="1"/>
  <c r="K174" i="8"/>
  <c r="O138" i="8"/>
  <c r="O174" i="8"/>
  <c r="L138" i="8"/>
  <c r="L174" i="8"/>
  <c r="J138" i="8"/>
  <c r="J174" i="8"/>
  <c r="I139" i="8"/>
  <c r="I176" i="8" s="1"/>
  <c r="I175" i="8"/>
  <c r="G138" i="8"/>
  <c r="G174" i="8"/>
  <c r="H138" i="8"/>
  <c r="H174" i="8"/>
  <c r="F139" i="8"/>
  <c r="F176" i="8" s="1"/>
  <c r="F175" i="8"/>
  <c r="M138" i="8"/>
  <c r="M174" i="8"/>
  <c r="N138" i="8"/>
  <c r="N170" i="8"/>
  <c r="I153" i="8"/>
  <c r="K152" i="8"/>
  <c r="L128" i="8"/>
  <c r="L160" i="8"/>
  <c r="J128" i="8"/>
  <c r="J160" i="8"/>
  <c r="K160" i="8" s="1"/>
  <c r="I129" i="8"/>
  <c r="G128" i="8"/>
  <c r="G160" i="8"/>
  <c r="H128" i="8"/>
  <c r="H160" i="8"/>
  <c r="K128" i="8"/>
  <c r="G93" i="8"/>
  <c r="G121" i="8" s="1"/>
  <c r="G168" i="8" s="1"/>
  <c r="G120" i="8"/>
  <c r="G167" i="8" s="1"/>
  <c r="F93" i="8"/>
  <c r="F121" i="8" s="1"/>
  <c r="F168" i="8" s="1"/>
  <c r="F120" i="8"/>
  <c r="F167" i="8" s="1"/>
  <c r="H139" i="8" l="1"/>
  <c r="H176" i="8" s="1"/>
  <c r="H175" i="8"/>
  <c r="N139" i="8"/>
  <c r="N172" i="8" s="1"/>
  <c r="N171" i="8"/>
  <c r="G139" i="8"/>
  <c r="G176" i="8" s="1"/>
  <c r="G175" i="8"/>
  <c r="O139" i="8"/>
  <c r="O176" i="8" s="1"/>
  <c r="O175" i="8"/>
  <c r="J139" i="8"/>
  <c r="J176" i="8" s="1"/>
  <c r="J175" i="8"/>
  <c r="L139" i="8"/>
  <c r="L176" i="8" s="1"/>
  <c r="L175" i="8"/>
  <c r="M139" i="8"/>
  <c r="M176" i="8" s="1"/>
  <c r="M175" i="8"/>
  <c r="K139" i="8"/>
  <c r="K176" i="8" s="1"/>
  <c r="K175" i="8"/>
  <c r="I154" i="8"/>
  <c r="K154" i="8" s="1"/>
  <c r="K153" i="8"/>
  <c r="K129" i="8"/>
  <c r="J129" i="8"/>
  <c r="J162" i="8" s="1"/>
  <c r="K162" i="8" s="1"/>
  <c r="J161" i="8"/>
  <c r="K161" i="8" s="1"/>
  <c r="G129" i="8"/>
  <c r="G162" i="8" s="1"/>
  <c r="G161" i="8"/>
  <c r="H129" i="8"/>
  <c r="H162" i="8" s="1"/>
  <c r="H161" i="8"/>
  <c r="L129" i="8"/>
  <c r="L162" i="8" s="1"/>
  <c r="L161"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Alexandre Canet</author>
  </authors>
  <commentList>
    <comment ref="G1" authorId="0" shapeId="0" xr:uid="{00000000-0006-0000-0000-000001000000}">
      <text>
        <r>
          <rPr>
            <b/>
            <sz val="9"/>
            <color indexed="81"/>
            <rFont val="Tahoma"/>
            <charset val="1"/>
          </rPr>
          <t>Alexandre Canet:</t>
        </r>
        <r>
          <rPr>
            <sz val="9"/>
            <color indexed="81"/>
            <rFont val="Tahoma"/>
            <charset val="1"/>
          </rPr>
          <t xml:space="preserve">
GBP/Mwthermal)
</t>
        </r>
      </text>
    </comment>
  </commentList>
</comments>
</file>

<file path=xl/sharedStrings.xml><?xml version="1.0" encoding="utf-8"?>
<sst xmlns="http://schemas.openxmlformats.org/spreadsheetml/2006/main" count="945" uniqueCount="347">
  <si>
    <t>Scale</t>
  </si>
  <si>
    <t>District heating</t>
  </si>
  <si>
    <t>Technology</t>
  </si>
  <si>
    <t>Natural gas boiler</t>
  </si>
  <si>
    <t>Heat-pump</t>
  </si>
  <si>
    <t>Waste heat</t>
  </si>
  <si>
    <t>Natural gas CHP unit</t>
  </si>
  <si>
    <t>Technical lifetime [years]</t>
  </si>
  <si>
    <t>115000 for HEX and  105000 for pumping susbtation</t>
  </si>
  <si>
    <t>Source</t>
  </si>
  <si>
    <t>p268 of https://ens.dk/sites/ens.dk/files/Analyser/technology_data_catalogue_for_el_and_dh_-_aug_2016_upd_oct18.pdf</t>
  </si>
  <si>
    <t>p251 of https://ens.dk/sites/ens.dk/files/Analyser/technology_data_catalogue_for_el_and_dh_-_aug_2016_upd_oct18.pdf</t>
  </si>
  <si>
    <t>p80 of https://ens.dk/sites/ens.dk/files/Analyser/technology_data_for_energy_transport_dec_2017_1.pdf</t>
  </si>
  <si>
    <t>Comment</t>
  </si>
  <si>
    <t>we are using district heating transmission data assuming 0 as cost for waste heat. Single line includes supply and return.</t>
  </si>
  <si>
    <t>length [m]</t>
  </si>
  <si>
    <t>Amount of waste heat available (MWth)</t>
  </si>
  <si>
    <t>Amount of heat extracted (MWth)</t>
  </si>
  <si>
    <t>Losses [%]</t>
  </si>
  <si>
    <t>Water Pipe costs [euros]</t>
  </si>
  <si>
    <t>DH side substation cost [euros]</t>
  </si>
  <si>
    <t>Waste heat side susbtation cost [euros]</t>
  </si>
  <si>
    <t>Total capital cost [euros/MW]</t>
  </si>
  <si>
    <t>Interest rate</t>
  </si>
  <si>
    <t>Density water under 10 bar [kg/m3]</t>
  </si>
  <si>
    <t>viscosity (uPa*s)</t>
  </si>
  <si>
    <t>flow volume [m3/s]</t>
  </si>
  <si>
    <t>Optimal economic diameter [mm]</t>
  </si>
  <si>
    <t>https://www.sciencedirect.com/science/article/pii/S0306261918302058</t>
  </si>
  <si>
    <t>Specific cost of water pipe [EUR/m]</t>
  </si>
  <si>
    <t>outside parameters [C]</t>
  </si>
  <si>
    <t>gravity</t>
  </si>
  <si>
    <t>efficiency pump [%]</t>
  </si>
  <si>
    <t>outside temperature [K]</t>
  </si>
  <si>
    <t>cost of insulation [euros/m3]</t>
  </si>
  <si>
    <t>Oversizing factor</t>
  </si>
  <si>
    <t>COP large heat-pump</t>
  </si>
  <si>
    <t>Economic parameters</t>
  </si>
  <si>
    <t>Notes</t>
  </si>
  <si>
    <t>Large Heat-pumps</t>
  </si>
  <si>
    <t>Nominal investment (€ per MWheat)</t>
  </si>
  <si>
    <t>Technology Data for Energy Plants, Energinet.dk</t>
  </si>
  <si>
    <t>Fixed O&amp;M (€/MWheat/year)</t>
  </si>
  <si>
    <t>Variable O&amp;M (€/MWhheat)</t>
  </si>
  <si>
    <t>Substations district heating with water</t>
  </si>
  <si>
    <t>Heat exchanger</t>
  </si>
  <si>
    <t xml:space="preserve">Type 1 substation, transmission to distribution heat/exchanger (EUR/MW) </t>
  </si>
  <si>
    <t>https://ens.dk/sites/ens.dk/files/Analyser/technology_data_for_energy_transport_dec_2017_1.pdf</t>
  </si>
  <si>
    <t>Station Type 1: this category includes all those stations that perform a transformation of the characteristics of
the energy carrier (e.g. voltage, pressure, etc.) in correspondence to a change of level or from transmission to
distribution.
Examples of these are power transformers or heat exchangers in district heating networks.</t>
  </si>
  <si>
    <t>Type 2 substation, pumping (EUR/MW)</t>
  </si>
  <si>
    <t>Station Type 2: this category includes those stations and equipment needed to provide a certain supply quality
or to maintain the characteristics of the energy carrier.
Examples of this type are pumping stations or capacitor banks for reactive power compensation.
Other main components of an energy carrier system can be included as well, where relevant.</t>
  </si>
  <si>
    <t>DH transmission, fixed O&amp;M (EUR/MW/km/year)</t>
  </si>
  <si>
    <t>-</t>
  </si>
  <si>
    <t>DH transmission, variable O&amp;M (EUR/MWh/km)</t>
  </si>
  <si>
    <t>input</t>
  </si>
  <si>
    <t>Biomass CHP unit</t>
  </si>
  <si>
    <t>assuming COP of 5 and electricity grid at 0.28307 kgCO2/kWh</t>
  </si>
  <si>
    <t>Emissions [kg-CO2e/MWh]</t>
  </si>
  <si>
    <t>Example</t>
  </si>
  <si>
    <t>T1</t>
  </si>
  <si>
    <t>T2</t>
  </si>
  <si>
    <t>T3</t>
  </si>
  <si>
    <t>Index</t>
  </si>
  <si>
    <t>https://www.gov.uk/government/collections/government-conversion-factors-for-company-reporting</t>
  </si>
  <si>
    <t>Natural gas emissions [kgCO2e/kWh]</t>
  </si>
  <si>
    <t>Area characteristics</t>
  </si>
  <si>
    <t>Exchange rate EUR to GBP</t>
  </si>
  <si>
    <t>Cost of electricity [GBP/MWh]</t>
  </si>
  <si>
    <t>Specific invesment [GBP/unit] (individual) or [GBP/MW]</t>
  </si>
  <si>
    <t>Fixed O&amp;M [GBP/unit/year] (individual) or [GBP/MW/year]</t>
  </si>
  <si>
    <t>Variable O&amp;M [GBP/MWh] or [GBP/MWh/km] (excl. electricity)</t>
  </si>
  <si>
    <t>Investment costs; single line, 0 - 50
MW (GBP/MW/m)</t>
  </si>
  <si>
    <t>Investment costs; single line, 50 - 100
MW (GBP/MW/m)</t>
  </si>
  <si>
    <t>Investment costs; single line, 100 - 250
MW (GBP/MW/m)</t>
  </si>
  <si>
    <t>Equivalent annualised capital cost [GBP/MW]</t>
  </si>
  <si>
    <t>Capital cost converted to GBPos/MWthermal instead of GBPos/MWelec. Using exergy for CO2 emisisons allocation: C:\Users\sceac10\OneDrive - Cardiff University\04 - Projects\11 - GBPotech 2018 - Winter school\GBPoTech Course 2018\Week 1 Presentations from DTU W1_D4_S4</t>
  </si>
  <si>
    <t>Other incentives (e.g. RHI) [GBP/MWh]</t>
  </si>
  <si>
    <t>Max capacity [MW]</t>
  </si>
  <si>
    <t>Domestic heat demand + DHW (MW)</t>
  </si>
  <si>
    <t>Action required</t>
  </si>
  <si>
    <t>H2 heating £3k including gas pipe upgrade</t>
  </si>
  <si>
    <t>Electric - Heat pump (5kWth)and resistive heating (1 kWth), preheating (3.6 kWth), thermal storage (1.7 kWth)</t>
  </si>
  <si>
    <t>Hybrid heat pump with natural gas (HP:4 kWth, gas boiler: 10kWth, thermal storage: 1.7kWth)</t>
  </si>
  <si>
    <t>Small heat pump  (£1k/kWth) with supplementary electric heating (£.2k/kWth) (Assume 5kWth for heat pump and 5kWth for electric heating ) £6k</t>
  </si>
  <si>
    <t>District heating £6.8k</t>
  </si>
  <si>
    <t>Resistive heating £150/kWth (Assume 10kWth)</t>
  </si>
  <si>
    <t>Hybrid resistive heating with natural gas (RH:4 kWth, gas boiler: 10kWth, thermal storage: 1.7kWth)</t>
  </si>
  <si>
    <t>Decommission and/ or replace gas/oil boiler 24.9M (est.)</t>
  </si>
  <si>
    <t>Yes – boiler will require replacing in order to operate on hydrogen</t>
  </si>
  <si>
    <t>Yes – if a gas boiler is already installed it will require decommissioning  - £0.5k</t>
  </si>
  <si>
    <t>Not necessarily – gas boiler could be retained to operate as a bivalent system or for a unit HHP included in cost</t>
  </si>
  <si>
    <t>Yes – if a gas boiler is installed it will require decommissioning  - £0.5k</t>
  </si>
  <si>
    <t>Not necessarily – gas boiler could be retained to operate as a bivalent system or for a unit HRH included in cost</t>
  </si>
  <si>
    <t>Decommission and/or replace gas hob 14.8M2 or 59% See T3.12</t>
  </si>
  <si>
    <t>Yes – no evidence that hydrogen can operate safely on open flame devices.  Replace with electric hob - £0.5k</t>
  </si>
  <si>
    <t>Yes – if a gas hob is installed it will require decommissioning and replacing with an electric hob - £0.5k</t>
  </si>
  <si>
    <t>No – but this would add about 0.4MWhpapto consumer gas demand for gas hob</t>
  </si>
  <si>
    <t>Decommission and/or replace gas oven 8.4M3 or 34% See T3.12</t>
  </si>
  <si>
    <t>Yes – no evidence that hydrogen can operate safely on open flame devices.  Replace with electric oven - £0.5k</t>
  </si>
  <si>
    <t>Yes – if a gas oven is installed it will require decommissioning and replacing with an electric oven - £0.5k</t>
  </si>
  <si>
    <t>No – see above 0.2MWhpa</t>
  </si>
  <si>
    <t>Decommission and/or replace other gas appliances Assume 23.9M4 or 96% See T3.18</t>
  </si>
  <si>
    <t>Yes – no evidence that hydrogen can operate safely on open flame devices.  Replace with electric appliance  - £0.5k</t>
  </si>
  <si>
    <t>Yes – if other  gas appliances are installed they will require decommissioning and replacing with an electric appliances (note 6)</t>
  </si>
  <si>
    <t>No but this would add to consumer demand</t>
  </si>
  <si>
    <t>Replace/ upgrade / decommission (wet) heat emitters</t>
  </si>
  <si>
    <t xml:space="preserve">No </t>
  </si>
  <si>
    <t>Yes replacing/ upgrading required to compensate for lower flow temperatures (note 7)</t>
  </si>
  <si>
    <t>Yes replacing/ upgrading required to compensate for lower flow temperatures - £0.5k</t>
  </si>
  <si>
    <t>No</t>
  </si>
  <si>
    <t>Yes – heat emitters will require decommissioning - £0.5k</t>
  </si>
  <si>
    <t>Replace/ install hot water system with storage Assume 13.9M5 (est.) See T3.19</t>
  </si>
  <si>
    <t>Yes – hot water storage will be required but assume it is included with heat pump. Domestic TES: 1.7kWth [£0.34k]</t>
  </si>
  <si>
    <t>No but this would add 2MWhpa to consumer gas demand</t>
  </si>
  <si>
    <t>Yes – hot water storage will be required but assume it is included with heat pump</t>
  </si>
  <si>
    <t xml:space="preserve">Yes – hot water storage will be required - £1k </t>
  </si>
  <si>
    <t>Yes – hot water storage will be required - £1k</t>
  </si>
  <si>
    <t>Indicative building maximum space heating demand?</t>
  </si>
  <si>
    <t>Not essential for heating performance</t>
  </si>
  <si>
    <t>10MWhpa</t>
  </si>
  <si>
    <t>7MWhpa</t>
  </si>
  <si>
    <t>Appliance cost (see note 7-11)</t>
  </si>
  <si>
    <t>£3.0k</t>
  </si>
  <si>
    <t>£5.0k</t>
  </si>
  <si>
    <t>£6.0k</t>
  </si>
  <si>
    <t>£6.8k</t>
  </si>
  <si>
    <t>£1.5k</t>
  </si>
  <si>
    <t>£3.6k</t>
  </si>
  <si>
    <t>Conversion costs (see note 12)</t>
  </si>
  <si>
    <t>£1.0k</t>
  </si>
  <si>
    <t>£0.0k</t>
  </si>
  <si>
    <t>£2.5k</t>
  </si>
  <si>
    <t>Total costs</t>
  </si>
  <si>
    <t>£4.0k</t>
  </si>
  <si>
    <t>£7.5k</t>
  </si>
  <si>
    <t>£7.8k</t>
  </si>
  <si>
    <t>1. 23.9M gas and 1.0M oil households with boilers - see T3.18 in ECUK_2017</t>
  </si>
  <si>
    <t>2. There are 12.2M electric hobs and 3.1M households without gas and so must have electric hobs.  Hence 9.1M gas households have electric already leaving 14.8M with gas hobs.</t>
  </si>
  <si>
    <t>3. There are 18.6M electric ovens and 3.1M households without gas and so must have electric ovens.  Hence 15.5M gas households have electric already leaving 8.4M with gas ovens.</t>
  </si>
  <si>
    <t>4. There are 23.9M gas households so assume all have at least one other gas appliance.</t>
  </si>
  <si>
    <t xml:space="preserve">5. There are 13.9M households with combination boilers and so assume there is no hot water storage. </t>
  </si>
  <si>
    <t>6. Following discussion with CCC, the cost of decommission other gas applianced is included in the cost of decommissioning gas boiler.</t>
  </si>
  <si>
    <t>7. The cost is included in the installation cost of heat pump.</t>
  </si>
  <si>
    <t xml:space="preserve">8. Cost of H2 boiler is £3000/household. </t>
  </si>
  <si>
    <t>9. Cost of Electric heating is around £5k/household. This includes the cost of 5kWth HP (£3000), 1kWth RH (£120), 1.7 kWth TES(£340), installation cost (£1500).</t>
  </si>
  <si>
    <t>10. Cost of Hybrid Heat Pump is around £6k/household. This includes the cost of 4kWth HP(£2700), NG boiler (£750), TES(£340), installation cost (£2200)]. A conservative assumption is taken that the cost of 4 kW HP is 90% the cost of 5 kW HP. The cost does not decrease linearly.</t>
  </si>
  <si>
    <t>11. Cost of Hybrid resistive heating is around £3.6k/household. This includes the cost of 4kWth RH(£480), NG boiler (£750), TES(£340), installation cost (£2000).</t>
  </si>
  <si>
    <t xml:space="preserve">12. If both gas oven and gas hob need to be decommissioned and replaced with electric hob and oven, the cost remains £0.5k. </t>
  </si>
  <si>
    <t>Another scenario which has been analysed is the Hybrid with 10 GW of fuel cell micro-CHP. In this scenario, the cost of micro-CHP is assumed to be £2500/kW(e), and the installation cost is £1000/household with the operating and maintenance cost of £100/year. The capacity of micro-CHP per household is 4 kW. To meet the peak demand, a hydrogen boiler is used. The household conversion cost for the micro-CHP is the same as the one in the H2 pathway</t>
  </si>
  <si>
    <t>Gas boiler</t>
  </si>
  <si>
    <t>Main fuel</t>
  </si>
  <si>
    <t>Efficiency heat</t>
  </si>
  <si>
    <t>Efficiency electricity</t>
  </si>
  <si>
    <t>Resistance heating</t>
  </si>
  <si>
    <t>Electricity</t>
  </si>
  <si>
    <t>Sources:</t>
  </si>
  <si>
    <t>http://www.energysavingtrust.org.uk/home-energy-efficiency/boiler-replacement</t>
  </si>
  <si>
    <t>https://ens.dk/sites/ens.dk/files/Analyser/technology_data_catalogue_for_individual_heating_installations_-_upd._march_2018.pdf</t>
  </si>
  <si>
    <t>Capacity [kW]</t>
  </si>
  <si>
    <t>Biomass boiler</t>
  </si>
  <si>
    <t>Auxiliary electricity consumption [kWh/year]</t>
  </si>
  <si>
    <t>Oil boiler</t>
  </si>
  <si>
    <t>Capex [GBP/unit]</t>
  </si>
  <si>
    <t>Fixed O&amp;M (excluding elecricity) [GBP/year]</t>
  </si>
  <si>
    <t>Fuel</t>
  </si>
  <si>
    <t>Cost [GBP/kWh]</t>
  </si>
  <si>
    <t>Emissions [kg-CO2e/kWh]</t>
  </si>
  <si>
    <t>Bulk electricity</t>
  </si>
  <si>
    <t>Bulk ngas</t>
  </si>
  <si>
    <t>None</t>
  </si>
  <si>
    <t>Bulk biomass</t>
  </si>
  <si>
    <t>Auxiliary electricity consumption [MWh/MWh_thermal]</t>
  </si>
  <si>
    <t>Natural gas CHP unit 1</t>
  </si>
  <si>
    <t>Feed-in electricity</t>
  </si>
  <si>
    <t>C1 [GBP/m]</t>
  </si>
  <si>
    <t>see table for reports file for sources</t>
  </si>
  <si>
    <t>Action</t>
  </si>
  <si>
    <t>Cost [GBP]</t>
  </si>
  <si>
    <t>DH</t>
  </si>
  <si>
    <t>Ngas</t>
  </si>
  <si>
    <t>Biomass</t>
  </si>
  <si>
    <t>Oil</t>
  </si>
  <si>
    <t>C2 [GBP/m2]</t>
  </si>
  <si>
    <t>Urban &gt;10K</t>
  </si>
  <si>
    <t>Hamlet &amp; Isolated Dwellings</t>
  </si>
  <si>
    <t>Village, Town and Fringe</t>
  </si>
  <si>
    <t>Transmission losses [%]</t>
  </si>
  <si>
    <t>Investment costs; single line, 0 - 50 MW (GBP/MW/m)</t>
  </si>
  <si>
    <t>Investment costs; single line, 50 - 100 MW (GBP/MW/m)</t>
  </si>
  <si>
    <t>Investment costs; single line, 100 - 250 MW (GBP/MW/m)</t>
  </si>
  <si>
    <t>Type 2 substation, pumping (GBP/MW)</t>
  </si>
  <si>
    <t>Type 1 substation, transmission to distribution heat/exchanger (GBP/MW)</t>
  </si>
  <si>
    <t>Year</t>
  </si>
  <si>
    <t>ASHP</t>
  </si>
  <si>
    <t>GSHP</t>
  </si>
  <si>
    <t>Hybrid HP</t>
  </si>
  <si>
    <t>Resistive</t>
  </si>
  <si>
    <t>from "tables for report" excel files</t>
  </si>
  <si>
    <t>Coincidence factor</t>
  </si>
  <si>
    <t>ADMD</t>
  </si>
  <si>
    <t>Dwelling type</t>
  </si>
  <si>
    <t>Detached</t>
  </si>
  <si>
    <t>Flat</t>
  </si>
  <si>
    <t>Semi-detached</t>
  </si>
  <si>
    <t>Terraced</t>
  </si>
  <si>
    <t>Current heating technologies</t>
  </si>
  <si>
    <t>Future heating technologies</t>
  </si>
  <si>
    <t>EAC [GBP]</t>
  </si>
  <si>
    <t>Scenario timeline [years]</t>
  </si>
  <si>
    <t>Set</t>
  </si>
  <si>
    <t>ENS</t>
  </si>
  <si>
    <t>Delta-ee</t>
  </si>
  <si>
    <t>8 kW / 20 kW</t>
  </si>
  <si>
    <t>Hybrid heat pump gas large</t>
  </si>
  <si>
    <t>Hybrid heat pump gas small</t>
  </si>
  <si>
    <t>4 kW / 20 kW</t>
  </si>
  <si>
    <t>Hybrid heat pump oil large</t>
  </si>
  <si>
    <t>Hybrid heat pump oil small</t>
  </si>
  <si>
    <t>GSHP Borehole</t>
  </si>
  <si>
    <t>Fuel cell</t>
  </si>
  <si>
    <t>1 kWe</t>
  </si>
  <si>
    <t>Incentives [GBP/kWh]</t>
  </si>
  <si>
    <t>Efficiciency and inventives based on how much the HP part is working</t>
  </si>
  <si>
    <t>Electrification of Heat and the Impact on the Scottish Electricity System</t>
  </si>
  <si>
    <t>Not sure about efficiency</t>
  </si>
  <si>
    <t>Imperial College</t>
  </si>
  <si>
    <t>Resistive heating</t>
  </si>
  <si>
    <t>H2 gas boiler</t>
  </si>
  <si>
    <t>https://www.theccc.org.uk/publication/analysis-of-alternative-uk-heat-decarbonisation-pathways/</t>
  </si>
  <si>
    <t>ASHP air-water</t>
  </si>
  <si>
    <t>Efficiency with radiators</t>
  </si>
  <si>
    <t>Combined</t>
  </si>
  <si>
    <t>https://www.boilerguide.co.uk/articles/what-size-boiler-needed</t>
  </si>
  <si>
    <t>close to the average figures supplied by https://www.ovoenergy.com/guides/energy-guides/combi-boiler-prices-and-savings-explained.html</t>
  </si>
  <si>
    <t>Cheapest option from: https://www.ovoenergy.com/guides/energy-guides/combi-boiler-prices-and-savings-explained.html</t>
  </si>
  <si>
    <t>more expensive option: https://www.ovoenergy.com/guides/energy-guides/combi-boiler-prices-and-savings-explained.html</t>
  </si>
  <si>
    <t>a capacity increase of 100% will typically only increase investment cost by 25-30%. Here from 8 to 10kW is assume to be a decrease of 12% see p91 https://ens.dk/sites/ens.dk/files/Analyser/technology_data_catalogue_for_individual_heating_installations_-_upd._march_2018.pdf</t>
  </si>
  <si>
    <t>lifetime between 15-25 : https://www.energyagency.org.uk/en/ground-source-heat-pump_46650/</t>
  </si>
  <si>
    <t>New Detached</t>
  </si>
  <si>
    <t>could not find costs for flats</t>
  </si>
  <si>
    <t>Hot water storage</t>
  </si>
  <si>
    <t>Resistance heating/HP</t>
  </si>
  <si>
    <t>included in the price for HP</t>
  </si>
  <si>
    <t>Gas boiler/Oil boiler/Biomass boiler</t>
  </si>
  <si>
    <t>decommission/replacement boiler</t>
  </si>
  <si>
    <t>decommission/replacement gas hob</t>
  </si>
  <si>
    <t>decommission/replacement gas oven</t>
  </si>
  <si>
    <t>decommission/replacement boiler;Hot water storage</t>
  </si>
  <si>
    <t>Replace/ upgrade / decommission (wet) heat emitters;decommission/replacement boiler;Hot water storage</t>
  </si>
  <si>
    <t>District heating substation House</t>
  </si>
  <si>
    <t>Source 2</t>
  </si>
  <si>
    <t>Possibility to use: https://ens.dk/sites/ens.dk/files/Analyser/technology_data_catalogue_for_individual_heating_installations_-_upd._march_2018.pdf</t>
  </si>
  <si>
    <t>District heating substation Flat</t>
  </si>
  <si>
    <t xml:space="preserve">6800 from imperial college study: alternative heat strategy. </t>
  </si>
  <si>
    <t>https://www.dacorum.gov.uk/docs/default-source/planning-development/spatial_planning-10.07.21-lowzerocarbonstudy_july2010-chapter4.pdf?sfvrsn=0</t>
  </si>
  <si>
    <t>DH House</t>
  </si>
  <si>
    <t>DH Flat</t>
  </si>
  <si>
    <t xml:space="preserve">Modification factor </t>
  </si>
  <si>
    <t>Hybrid</t>
  </si>
  <si>
    <t>ADMD is the same as a HP but the coincidence factor is 0, as when distribution system is under stressed the gas boiler is assumed to cover the heat demand</t>
  </si>
  <si>
    <t>Used for waste heat</t>
  </si>
  <si>
    <t>operation on 80% elec 20 % gas is assumed</t>
  </si>
  <si>
    <t>2018 scenario</t>
  </si>
  <si>
    <t>Exergy system</t>
  </si>
  <si>
    <t>Current</t>
  </si>
  <si>
    <t>Not supposed to exist but can appear in the dataset. Cost set similar to detached dwelling</t>
  </si>
  <si>
    <t>Incentives</t>
  </si>
  <si>
    <t>https://www.ofgem.gov.uk/environmental-programmes/non-domestic-rhi/contacts-guidance-and-resources/tariffs-and-payments-non-domestic-rhi</t>
  </si>
  <si>
    <t>https://www.ofgem.gov.uk/environmental-programmes/domestic-rhi/contacts-guidance-and-resources/tariffs-and-payments-domestic-rhi/current-future-tariffs</t>
  </si>
  <si>
    <t>v</t>
  </si>
  <si>
    <t>Energy from waste CHP</t>
  </si>
  <si>
    <t>Target year</t>
  </si>
  <si>
    <t>Waste</t>
  </si>
  <si>
    <t>Average capacity [MW]</t>
  </si>
  <si>
    <t>10-100</t>
  </si>
  <si>
    <t>Medium wood chips CHP, 80 MW feed, 90% total efficiency assumed</t>
  </si>
  <si>
    <t>article about electrical efficiency: Energy Recovery from Waste Incineration—The Importance of Technology Data and System Boundaries on CO2 Emissions and https://ens.dk/en/our-services/projections-and-models/technology-data, 90% total efficiency assumed</t>
  </si>
  <si>
    <t>Gas turbine, combined cycle (back pressure), electrical efficiency based on ESME data reference, 90% total efficiency assumed</t>
  </si>
  <si>
    <t>Biomass HOP unit</t>
  </si>
  <si>
    <t>Absorption Heat-pump</t>
  </si>
  <si>
    <t>Geothermal heat-only plan with absroption heat pump 80/40C</t>
  </si>
  <si>
    <t>Heat-pump utilizing sea water</t>
  </si>
  <si>
    <t>Heat pumps utilizing sea water 20 MW</t>
  </si>
  <si>
    <t>https://ens.dk/en/our-services/projections-and-models/technology-data</t>
  </si>
  <si>
    <t>0.5-10</t>
  </si>
  <si>
    <t>DH gas boiler with low uncertainty efficiency</t>
  </si>
  <si>
    <t>Wood chips, DH Small 6 MW input HOP, with low uncertainty efficiency</t>
  </si>
  <si>
    <t>Residential costs in 2035 (BEIS 2018 Updated Energy &amp; Emissions Projections)</t>
  </si>
  <si>
    <t>Service costs in 2035, asumed to be the costs payed by DH</t>
  </si>
  <si>
    <t>Electric boiler</t>
  </si>
  <si>
    <t>Alternative</t>
  </si>
  <si>
    <t>Specific investment [GBP/MW]</t>
  </si>
  <si>
    <t>Fixed O&amp;M [GBP/MW/year]</t>
  </si>
  <si>
    <t>Variable O&amp;M [GBP/MWh] or [GBP/MWh/km] (excl. fuel costs)</t>
  </si>
  <si>
    <t>Heat pumps utilising ambient air 3 MW</t>
  </si>
  <si>
    <t>Large ASHP 3 MW units</t>
  </si>
  <si>
    <t>Geothermal heat pump</t>
  </si>
  <si>
    <t>Geothermal heat-only plant with electric heat pump, 1200m. DH temp. 80/40 °C</t>
  </si>
  <si>
    <t>ASHP air-air</t>
  </si>
  <si>
    <t>1 bedroom flat (1 x 2 kW for bedroom + 1 x 3.5 kW for lounge) - lower cost of fittings used due to smaller install</t>
  </si>
  <si>
    <t>Delta-ee, The Cost of Installing Heating Measures in Domestic Properties</t>
  </si>
  <si>
    <t>2 bedroom flat (2 x 2kW for bedrooms + 1 x 3.5kW for lounge)</t>
  </si>
  <si>
    <t>Delta-ee 2</t>
  </si>
  <si>
    <t>21kW combi for combi direct swap (including labour and fittings but excluding controls and heat distribution system, assuming most of the existing fittings can be used)</t>
  </si>
  <si>
    <t>8kW ground source heat pump (GSHP) fully installed including small buffer tank and cylinder but excluding ground works and excluding controls, excluding the heat distribution system + cost of ground work 20,850-14850=5000</t>
  </si>
  <si>
    <t>12kW GSHP fully installed including buffer tank and cylinder but excluding ground works and excluding controls, excluding the heat distribution system</t>
  </si>
  <si>
    <t>12kW GSHP fully installed including buffer tank and cylinder and ground works, excluding the heat distribution system</t>
  </si>
  <si>
    <t>GSHP incl. borehole</t>
  </si>
  <si>
    <t>GSHP excl. borehole</t>
  </si>
  <si>
    <t>8kW ASHP fully installed including fittings, small buffer tank and cylinder, controls and heat distribution system (new for a smaller house)</t>
  </si>
  <si>
    <t>8kW air source heat pump (ASHP) fully installed including fittings, buffer tank, cylinder and controls, excluding the heat distribution system</t>
  </si>
  <si>
    <t>ASHP air-water incl. heat distribution</t>
  </si>
  <si>
    <t>ASHP air-water excl. heat distribution</t>
  </si>
  <si>
    <t>12.5kW ASHP fully installed including fittings, buffer tank, cylinder and heating controls, excluding the heat distribution system</t>
  </si>
  <si>
    <t>25kW lower - quality / cheaper boiler fully installed - excluding pellet store, no additional control and excluding heat distribution system</t>
  </si>
  <si>
    <t>25kW lower - quality / cheaper boiler fully installed - including pellet store and heat distribution system costs for a 3-4 bedroom house (radiators upstairs and downstairs) + 24300-18900= 5400</t>
  </si>
  <si>
    <t>Biomass boiler  incl. pellet store, etc.</t>
  </si>
  <si>
    <t>Biomass boiler excl. pellet store, etc.</t>
  </si>
  <si>
    <t>24kW combi for combi direct swap by regional installer (including labour and fittings but excluding controls and heat distribution system)</t>
  </si>
  <si>
    <t>Gas boiler excl. heat distribution</t>
  </si>
  <si>
    <t>Gas boiler incl. heat distribution</t>
  </si>
  <si>
    <t>New build or full retrofit of first time central heating, 24kW combi by regional installer (including new radiators, putting in gas supply line and controls. High cost estimate of fittings used)</t>
  </si>
  <si>
    <t>Oil boiler excl. heat distribution</t>
  </si>
  <si>
    <t>Oil boiler incl. heat distribution</t>
  </si>
  <si>
    <t>21kW combi for combi direct swap (including labour and fittings but excluding controls and heat distribution system, assuming most of the existing fittings can be used) + heat distribution cost from gas boiler</t>
  </si>
  <si>
    <t>Hydrogen boiler</t>
  </si>
  <si>
    <t>Hydrogen boilers</t>
  </si>
  <si>
    <t>FES costing workbook 2020</t>
  </si>
  <si>
    <t>FES</t>
  </si>
  <si>
    <t>H2</t>
  </si>
  <si>
    <t>Alternative cost/comments</t>
  </si>
  <si>
    <t>in 2030</t>
  </si>
  <si>
    <t>Indirect district heating substation - One-family house, existing and energy renovated buildings for 2030 without possible additional specific investment</t>
  </si>
  <si>
    <t>Indirect district heating substation - One-family house, existing and energy renovated buildings for 2030 with possible additional specific investment</t>
  </si>
  <si>
    <t>District heating substation House 2050</t>
  </si>
  <si>
    <t>District heating substation Flat 2050</t>
  </si>
  <si>
    <t>District heating substation House 2030</t>
  </si>
  <si>
    <t>District heating substation Flat 2030</t>
  </si>
  <si>
    <t>in 2050</t>
  </si>
  <si>
    <t>2050 set</t>
  </si>
  <si>
    <t>data from the NG project for Cardiff, Swansea and Newport</t>
  </si>
  <si>
    <t>Energy from waste</t>
  </si>
  <si>
    <t>TO ONLY USE FOR CARDIFF</t>
  </si>
  <si>
    <t>decommission/replacement boiler;District heating substation Flat 2050</t>
  </si>
  <si>
    <t>Replace/ upgrade / decommission (wet) heat emitters;District heating substation Flat 2050</t>
  </si>
  <si>
    <t>decommission/replacement boiler;District heating substation House 2050</t>
  </si>
  <si>
    <t>Replace/ upgrade / decommission (wet) heat emitters;District heating substation House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</si>
</sst>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0.0"/>
    <numFmt numFmtId="165" formatCode="??0.00000"/>
    <numFmt numFmtId="166" formatCode="??0.0?????"/>
    <numFmt numFmtId="167" formatCode="_-* #,##0_-;\-* #,##0_-;_-* &quot;-&quot;??_-;_-@_-"/>
    <numFmt numFmtId="168" formatCode="0.0"/>
    <numFmt numFmtId="169" formatCode="0.000000000"/>
  </numFmts>
  <fonts count="31"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0"/>
      <name val="Arial"/>
      <family val="2"/>
    </font>
    <font>
      <u/>
      <sz val="10"/>
      <color indexed="12"/>
      <name val="Arial"/>
      <family val="2"/>
    </font>
    <font>
      <sz val="11"/>
      <color rgb="FF9C5700"/>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0"/>
      <color rgb="FF000000"/>
      <name val="Calibri"/>
      <family val="2"/>
      <scheme val="minor"/>
    </font>
    <font>
      <b/>
      <sz val="10"/>
      <color rgb="FF000000"/>
      <name val="Calibri"/>
      <family val="2"/>
      <scheme val="minor"/>
    </font>
    <font>
      <sz val="10"/>
      <color theme="1"/>
      <name val="Calibri"/>
      <family val="2"/>
      <scheme val="minor"/>
    </font>
    <font>
      <sz val="11"/>
      <color rgb="FF002060"/>
      <name val="Calibri"/>
      <family val="2"/>
      <scheme val="minor"/>
    </font>
    <font>
      <sz val="11"/>
      <color theme="0"/>
      <name val="Calibri"/>
      <family val="2"/>
      <scheme val="minor"/>
    </font>
    <font>
      <b/>
      <sz val="9"/>
      <color theme="0"/>
      <name val="Arial"/>
      <family val="2"/>
    </font>
    <font>
      <sz val="9"/>
      <color indexed="81"/>
      <name val="Tahoma"/>
      <charset val="1"/>
    </font>
    <font>
      <b/>
      <sz val="9"/>
      <color indexed="81"/>
      <name val="Tahoma"/>
      <charset val="1"/>
    </font>
    <font>
      <sz val="11"/>
      <color rgb="FFFF0000"/>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s>
  <fills count="58">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0000"/>
        <bgColor indexed="64"/>
      </patternFill>
    </fill>
    <fill>
      <patternFill patternType="solid">
        <fgColor theme="7"/>
        <bgColor indexed="64"/>
      </patternFill>
    </fill>
    <fill>
      <patternFill patternType="solid">
        <fgColor theme="9"/>
        <bgColor indexed="64"/>
      </patternFill>
    </fill>
    <fill>
      <patternFill patternType="solid">
        <fgColor theme="7" tint="0.59999389629810485"/>
        <bgColor indexed="64"/>
      </patternFill>
    </fill>
    <fill>
      <patternFill patternType="solid">
        <fgColor rgb="FFF2F2F2"/>
        <bgColor indexed="64"/>
      </patternFill>
    </fill>
    <fill>
      <patternFill patternType="solid">
        <fgColor rgb="FFF2DBDB"/>
        <bgColor indexed="64"/>
      </patternFill>
    </fill>
    <fill>
      <patternFill patternType="solid">
        <fgColor rgb="FFEAF1DD"/>
        <bgColor indexed="64"/>
      </patternFill>
    </fill>
    <fill>
      <patternFill patternType="solid">
        <fgColor rgb="FFFFFFFF"/>
        <bgColor indexed="64"/>
      </patternFill>
    </fill>
    <fill>
      <patternFill patternType="solid">
        <fgColor rgb="FFFFFF0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theme="4"/>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99CC"/>
        <bgColor indexed="64"/>
      </patternFill>
    </fill>
    <fill>
      <patternFill patternType="solid">
        <fgColor theme="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s>
  <borders count="26">
    <border>
      <left/>
      <right/>
      <top/>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auto="1"/>
      </right>
      <top style="medium">
        <color auto="1"/>
      </top>
      <bottom/>
      <diagonal/>
    </border>
    <border>
      <left/>
      <right style="medium">
        <color auto="1"/>
      </right>
      <top style="medium">
        <color auto="1"/>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medium">
        <color auto="1"/>
      </right>
      <top/>
      <bottom/>
      <diagonal/>
    </border>
    <border>
      <left/>
      <right style="medium">
        <color auto="1"/>
      </right>
      <top/>
      <bottom/>
      <diagonal/>
    </border>
    <border>
      <left/>
      <right style="medium">
        <color auto="1"/>
      </right>
      <top/>
      <bottom style="medium">
        <color auto="1"/>
      </bottom>
      <diagonal/>
    </border>
    <border>
      <left/>
      <right style="thin">
        <color rgb="FF053D5F"/>
      </right>
      <top style="thin">
        <color rgb="FF053D5F"/>
      </top>
      <bottom style="thin">
        <color rgb="FF053D5F"/>
      </bottom>
      <diagonal/>
    </border>
    <border>
      <left style="thin">
        <color auto="1"/>
      </left>
      <right style="thin">
        <color auto="1"/>
      </right>
      <top style="thin">
        <color auto="1"/>
      </top>
      <bottom/>
      <diagonal/>
    </border>
    <border>
      <left/>
      <right style="thin">
        <color rgb="FF053D5F"/>
      </right>
      <top style="thin">
        <color rgb="FF053D5F"/>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5">
    <xf numFmtId="0" fontId="0" fillId="0" borderId="0"/>
    <xf numFmtId="9" fontId="1" fillId="0" borderId="0" applyFont="0" applyFill="0" applyBorder="0" applyAlignment="0" applyProtection="0"/>
    <xf numFmtId="43" fontId="1" fillId="0" borderId="0" applyFont="0" applyFill="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0" fontId="5" fillId="0" borderId="0" applyNumberFormat="0" applyFill="0" applyBorder="0" applyAlignment="0" applyProtection="0">
      <alignment vertical="top"/>
      <protection locked="0"/>
    </xf>
    <xf numFmtId="0" fontId="6" fillId="2" borderId="0" applyNumberFormat="0" applyBorder="0" applyAlignment="0" applyProtection="0"/>
    <xf numFmtId="0" fontId="4" fillId="0" borderId="0"/>
    <xf numFmtId="0" fontId="4" fillId="0" borderId="0"/>
    <xf numFmtId="0" fontId="4" fillId="0" borderId="0"/>
    <xf numFmtId="0" fontId="1" fillId="0" borderId="0"/>
    <xf numFmtId="0" fontId="7" fillId="0" borderId="0" applyNumberFormat="0" applyFill="0" applyBorder="0" applyAlignment="0" applyProtection="0"/>
    <xf numFmtId="0" fontId="8"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9" fillId="0" borderId="0" applyNumberFormat="0" applyFill="0" applyBorder="0" applyAlignment="0" applyProtection="0"/>
    <xf numFmtId="0" fontId="20" fillId="0" borderId="17" applyNumberFormat="0" applyFill="0" applyAlignment="0" applyProtection="0"/>
    <xf numFmtId="0" fontId="21" fillId="0" borderId="18" applyNumberFormat="0" applyFill="0" applyAlignment="0" applyProtection="0"/>
    <xf numFmtId="0" fontId="22" fillId="0" borderId="19" applyNumberFormat="0" applyFill="0" applyAlignment="0" applyProtection="0"/>
    <xf numFmtId="0" fontId="22" fillId="0" borderId="0" applyNumberFormat="0" applyFill="0" applyBorder="0" applyAlignment="0" applyProtection="0"/>
    <xf numFmtId="0" fontId="23" fillId="34" borderId="0" applyNumberFormat="0" applyBorder="0" applyAlignment="0" applyProtection="0"/>
    <xf numFmtId="0" fontId="24" fillId="35" borderId="0" applyNumberFormat="0" applyBorder="0" applyAlignment="0" applyProtection="0"/>
    <xf numFmtId="0" fontId="25" fillId="36" borderId="20" applyNumberFormat="0" applyAlignment="0" applyProtection="0"/>
    <xf numFmtId="0" fontId="26" fillId="37" borderId="21" applyNumberFormat="0" applyAlignment="0" applyProtection="0"/>
    <xf numFmtId="0" fontId="27" fillId="37" borderId="20" applyNumberFormat="0" applyAlignment="0" applyProtection="0"/>
    <xf numFmtId="0" fontId="28" fillId="0" borderId="22" applyNumberFormat="0" applyFill="0" applyAlignment="0" applyProtection="0"/>
    <xf numFmtId="0" fontId="29" fillId="38" borderId="23" applyNumberFormat="0" applyAlignment="0" applyProtection="0"/>
    <xf numFmtId="0" fontId="18" fillId="0" borderId="0" applyNumberFormat="0" applyFill="0" applyBorder="0" applyAlignment="0" applyProtection="0"/>
    <xf numFmtId="0" fontId="1" fillId="39" borderId="24" applyNumberFormat="0" applyFont="0" applyAlignment="0" applyProtection="0"/>
    <xf numFmtId="0" fontId="30" fillId="0" borderId="0" applyNumberFormat="0" applyFill="0" applyBorder="0" applyAlignment="0" applyProtection="0"/>
    <xf numFmtId="0" fontId="2" fillId="0" borderId="25" applyNumberFormat="0" applyFill="0" applyAlignment="0" applyProtection="0"/>
    <xf numFmtId="0" fontId="14"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14"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14" fillId="46"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4"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14"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14" fillId="55" borderId="0" applyNumberFormat="0" applyBorder="0" applyAlignment="0" applyProtection="0"/>
    <xf numFmtId="0" fontId="1" fillId="56" borderId="0" applyNumberFormat="0" applyBorder="0" applyAlignment="0" applyProtection="0"/>
    <xf numFmtId="0" fontId="1" fillId="57" borderId="0" applyNumberFormat="0" applyBorder="0" applyAlignment="0" applyProtection="0"/>
  </cellStyleXfs>
  <cellXfs count="170">
    <xf numFmtId="0" fontId="0" fillId="0" borderId="0" xfId="0"/>
    <xf numFmtId="0" fontId="0" fillId="0" borderId="0" xfId="0" applyAlignment="1">
      <alignment wrapText="1"/>
    </xf>
    <xf numFmtId="0" fontId="0" fillId="0" borderId="1" xfId="0" applyBorder="1" applyAlignment="1">
      <alignment horizontal="center"/>
    </xf>
    <xf numFmtId="3" fontId="0" fillId="0" borderId="1" xfId="0" applyNumberFormat="1" applyBorder="1" applyAlignment="1">
      <alignment horizontal="center"/>
    </xf>
    <xf numFmtId="2" fontId="2" fillId="9" borderId="2" xfId="0" applyNumberFormat="1" applyFont="1" applyFill="1" applyBorder="1" applyAlignment="1">
      <alignment vertical="center"/>
    </xf>
    <xf numFmtId="2" fontId="3" fillId="10" borderId="3" xfId="0" applyNumberFormat="1" applyFont="1" applyFill="1" applyBorder="1" applyAlignment="1">
      <alignment horizontal="center" vertical="center"/>
    </xf>
    <xf numFmtId="2" fontId="2" fillId="9" borderId="0" xfId="0" applyNumberFormat="1" applyFont="1" applyFill="1" applyAlignment="1">
      <alignment vertical="center"/>
    </xf>
    <xf numFmtId="9" fontId="0" fillId="0" borderId="1" xfId="1" applyFont="1" applyBorder="1" applyAlignment="1">
      <alignment horizontal="center"/>
    </xf>
    <xf numFmtId="0" fontId="0" fillId="0" borderId="4" xfId="2" applyNumberFormat="1" applyFont="1" applyBorder="1" applyAlignment="1">
      <alignment horizontal="center" vertical="top"/>
    </xf>
    <xf numFmtId="0" fontId="0" fillId="0" borderId="4" xfId="0" applyBorder="1" applyAlignment="1">
      <alignment horizontal="center" vertical="center"/>
    </xf>
    <xf numFmtId="0" fontId="0" fillId="0" borderId="1" xfId="0" applyBorder="1" applyAlignment="1">
      <alignment horizontal="center" vertical="center"/>
    </xf>
    <xf numFmtId="9" fontId="0" fillId="0" borderId="0" xfId="0" applyNumberFormat="1"/>
    <xf numFmtId="0" fontId="7" fillId="0" borderId="0" xfId="18"/>
    <xf numFmtId="9" fontId="0" fillId="0" borderId="1" xfId="0" applyNumberFormat="1" applyBorder="1"/>
    <xf numFmtId="0" fontId="0" fillId="12" borderId="1" xfId="0" applyFill="1" applyBorder="1"/>
    <xf numFmtId="0" fontId="0" fillId="0" borderId="1" xfId="0" applyBorder="1"/>
    <xf numFmtId="0" fontId="3" fillId="11" borderId="1" xfId="0" applyFont="1" applyFill="1" applyBorder="1" applyAlignment="1">
      <alignment horizontal="center"/>
    </xf>
    <xf numFmtId="0" fontId="7" fillId="0" borderId="1" xfId="18" applyBorder="1"/>
    <xf numFmtId="0" fontId="0" fillId="12" borderId="4" xfId="0" applyFill="1" applyBorder="1"/>
    <xf numFmtId="0" fontId="0" fillId="0" borderId="3" xfId="0" applyBorder="1" applyAlignment="1">
      <alignment horizontal="center"/>
    </xf>
    <xf numFmtId="0" fontId="9" fillId="0" borderId="0" xfId="0" applyFont="1" applyAlignment="1">
      <alignment wrapText="1"/>
    </xf>
    <xf numFmtId="0" fontId="9" fillId="0" borderId="1" xfId="0" applyFont="1" applyBorder="1" applyAlignment="1">
      <alignment wrapText="1"/>
    </xf>
    <xf numFmtId="3" fontId="0" fillId="10" borderId="1" xfId="0" applyNumberFormat="1" applyFill="1" applyBorder="1" applyAlignment="1">
      <alignment horizontal="center"/>
    </xf>
    <xf numFmtId="3" fontId="0" fillId="0" borderId="0" xfId="0" applyNumberFormat="1"/>
    <xf numFmtId="3" fontId="0" fillId="0" borderId="0" xfId="0" applyNumberFormat="1" applyAlignment="1">
      <alignment horizontal="center"/>
    </xf>
    <xf numFmtId="164" fontId="0" fillId="0" borderId="0" xfId="0" applyNumberFormat="1"/>
    <xf numFmtId="4" fontId="0" fillId="0" borderId="0" xfId="0" applyNumberFormat="1"/>
    <xf numFmtId="1" fontId="0" fillId="0" borderId="0" xfId="0" applyNumberFormat="1"/>
    <xf numFmtId="0" fontId="10" fillId="14" borderId="5" xfId="0" applyFont="1" applyFill="1" applyBorder="1" applyAlignment="1">
      <alignment horizontal="center" vertical="center" wrapText="1"/>
    </xf>
    <xf numFmtId="0" fontId="10" fillId="14" borderId="6" xfId="0" applyFont="1" applyFill="1" applyBorder="1" applyAlignment="1">
      <alignment horizontal="center" vertical="center" wrapText="1"/>
    </xf>
    <xf numFmtId="0" fontId="10" fillId="0" borderId="5" xfId="0" applyFont="1" applyBorder="1" applyAlignment="1">
      <alignment horizontal="left" vertical="center" wrapText="1"/>
    </xf>
    <xf numFmtId="0" fontId="10" fillId="15" borderId="6" xfId="0" applyFont="1" applyFill="1" applyBorder="1" applyAlignment="1">
      <alignment horizontal="left" vertical="center" wrapText="1"/>
    </xf>
    <xf numFmtId="0" fontId="10" fillId="16" borderId="6" xfId="0" applyFont="1" applyFill="1" applyBorder="1" applyAlignment="1">
      <alignment horizontal="left" vertical="center" wrapText="1"/>
    </xf>
    <xf numFmtId="0" fontId="10" fillId="0" borderId="7" xfId="0" applyFont="1" applyBorder="1" applyAlignment="1">
      <alignment horizontal="left" vertical="center" wrapText="1"/>
    </xf>
    <xf numFmtId="0" fontId="10" fillId="16" borderId="8" xfId="0" applyFont="1" applyFill="1" applyBorder="1" applyAlignment="1">
      <alignment horizontal="left" vertical="center" wrapText="1"/>
    </xf>
    <xf numFmtId="0" fontId="10" fillId="15" borderId="8" xfId="0" applyFont="1" applyFill="1" applyBorder="1" applyAlignment="1">
      <alignment horizontal="left" vertical="center" wrapText="1"/>
    </xf>
    <xf numFmtId="0" fontId="10" fillId="0" borderId="9" xfId="0" applyFont="1" applyBorder="1" applyAlignment="1">
      <alignment horizontal="left" vertical="center" wrapText="1"/>
    </xf>
    <xf numFmtId="0" fontId="10" fillId="16" borderId="10" xfId="0" applyFont="1" applyFill="1" applyBorder="1" applyAlignment="1">
      <alignment horizontal="left" vertical="center" wrapText="1"/>
    </xf>
    <xf numFmtId="0" fontId="10" fillId="15" borderId="10" xfId="0" applyFont="1" applyFill="1" applyBorder="1" applyAlignment="1">
      <alignment horizontal="left" vertical="center" wrapText="1"/>
    </xf>
    <xf numFmtId="0" fontId="11" fillId="17" borderId="8" xfId="0" applyFont="1" applyFill="1" applyBorder="1" applyAlignment="1">
      <alignment horizontal="right" vertical="center" wrapText="1"/>
    </xf>
    <xf numFmtId="0" fontId="11" fillId="17" borderId="11" xfId="0" applyFont="1" applyFill="1" applyBorder="1" applyAlignment="1">
      <alignment horizontal="right" vertical="center" wrapText="1"/>
    </xf>
    <xf numFmtId="0" fontId="11" fillId="17" borderId="7" xfId="0" applyFont="1" applyFill="1" applyBorder="1" applyAlignment="1">
      <alignment horizontal="left" vertical="center" wrapText="1"/>
    </xf>
    <xf numFmtId="0" fontId="12" fillId="0" borderId="0" xfId="0" applyFont="1"/>
    <xf numFmtId="0" fontId="12" fillId="18" borderId="0" xfId="0" applyFont="1" applyFill="1"/>
    <xf numFmtId="0" fontId="0" fillId="18" borderId="0" xfId="0" applyFill="1"/>
    <xf numFmtId="165" fontId="13" fillId="0" borderId="12" xfId="0" applyNumberFormat="1" applyFont="1" applyBorder="1" applyAlignment="1">
      <alignment horizontal="center"/>
    </xf>
    <xf numFmtId="166" fontId="13" fillId="0" borderId="12" xfId="0" applyNumberFormat="1" applyFont="1" applyBorder="1" applyAlignment="1">
      <alignment horizontal="center"/>
    </xf>
    <xf numFmtId="165" fontId="13" fillId="0" borderId="12" xfId="0" applyNumberFormat="1" applyFont="1" applyBorder="1" applyAlignment="1">
      <alignment horizontal="center" vertical="center"/>
    </xf>
    <xf numFmtId="0" fontId="0" fillId="0" borderId="13" xfId="0" applyBorder="1"/>
    <xf numFmtId="165" fontId="13" fillId="0" borderId="14" xfId="0" applyNumberFormat="1" applyFont="1" applyBorder="1" applyAlignment="1">
      <alignment horizontal="center"/>
    </xf>
    <xf numFmtId="3" fontId="0" fillId="0" borderId="1" xfId="0" applyNumberFormat="1" applyBorder="1"/>
    <xf numFmtId="164" fontId="0" fillId="0" borderId="1" xfId="0" applyNumberFormat="1" applyBorder="1"/>
    <xf numFmtId="0" fontId="0" fillId="18" borderId="1" xfId="0" applyFill="1" applyBorder="1"/>
    <xf numFmtId="9" fontId="0" fillId="18" borderId="1" xfId="0" applyNumberFormat="1" applyFill="1" applyBorder="1"/>
    <xf numFmtId="0" fontId="0" fillId="0" borderId="15" xfId="0" applyBorder="1"/>
    <xf numFmtId="0" fontId="0" fillId="12" borderId="1" xfId="0" applyFill="1" applyBorder="1" applyAlignment="1">
      <alignment wrapText="1"/>
    </xf>
    <xf numFmtId="0" fontId="0" fillId="0" borderId="1" xfId="0" applyBorder="1" applyAlignment="1">
      <alignment wrapText="1"/>
    </xf>
    <xf numFmtId="0" fontId="0" fillId="18" borderId="1" xfId="0" quotePrefix="1" applyFill="1" applyBorder="1"/>
    <xf numFmtId="0" fontId="0" fillId="0" borderId="1" xfId="0" quotePrefix="1" applyBorder="1"/>
    <xf numFmtId="0" fontId="0" fillId="12" borderId="0" xfId="0" applyFill="1"/>
    <xf numFmtId="0" fontId="0" fillId="19" borderId="1" xfId="0" applyFill="1" applyBorder="1"/>
    <xf numFmtId="0" fontId="7" fillId="19" borderId="1" xfId="18" applyFill="1" applyBorder="1"/>
    <xf numFmtId="0" fontId="0" fillId="20" borderId="1" xfId="0" applyFill="1" applyBorder="1"/>
    <xf numFmtId="0" fontId="7" fillId="20" borderId="1" xfId="18" applyFill="1" applyBorder="1"/>
    <xf numFmtId="0" fontId="0" fillId="21" borderId="1" xfId="0" applyFill="1" applyBorder="1"/>
    <xf numFmtId="0" fontId="7" fillId="21" borderId="1" xfId="18" applyFill="1" applyBorder="1"/>
    <xf numFmtId="0" fontId="0" fillId="21" borderId="0" xfId="0" applyFill="1"/>
    <xf numFmtId="0" fontId="14" fillId="22" borderId="1" xfId="0" applyFont="1" applyFill="1" applyBorder="1"/>
    <xf numFmtId="0" fontId="15" fillId="22" borderId="0" xfId="0" applyFont="1" applyFill="1"/>
    <xf numFmtId="9" fontId="14" fillId="22" borderId="1" xfId="1" applyFont="1" applyFill="1" applyBorder="1"/>
    <xf numFmtId="9" fontId="0" fillId="0" borderId="1" xfId="1" applyFont="1" applyBorder="1"/>
    <xf numFmtId="9" fontId="0" fillId="19" borderId="1" xfId="1" applyFont="1" applyFill="1" applyBorder="1"/>
    <xf numFmtId="9" fontId="0" fillId="20" borderId="1" xfId="1" applyFont="1" applyFill="1" applyBorder="1"/>
    <xf numFmtId="9" fontId="0" fillId="21" borderId="1" xfId="1" applyFont="1" applyFill="1" applyBorder="1"/>
    <xf numFmtId="9" fontId="0" fillId="0" borderId="0" xfId="1" applyFont="1"/>
    <xf numFmtId="0" fontId="0" fillId="23" borderId="0" xfId="0" applyFill="1"/>
    <xf numFmtId="0" fontId="0" fillId="24" borderId="1" xfId="0" applyFill="1" applyBorder="1"/>
    <xf numFmtId="9" fontId="0" fillId="24" borderId="1" xfId="1" applyFont="1" applyFill="1" applyBorder="1"/>
    <xf numFmtId="0" fontId="0" fillId="24" borderId="0" xfId="0" applyFill="1"/>
    <xf numFmtId="17" fontId="0" fillId="24" borderId="1" xfId="0" applyNumberFormat="1" applyFill="1" applyBorder="1"/>
    <xf numFmtId="9" fontId="0" fillId="24" borderId="1" xfId="0" applyNumberFormat="1" applyFill="1" applyBorder="1"/>
    <xf numFmtId="0" fontId="0" fillId="25" borderId="16" xfId="0" applyFill="1" applyBorder="1"/>
    <xf numFmtId="9" fontId="0" fillId="25" borderId="16" xfId="1" applyFont="1" applyFill="1" applyBorder="1"/>
    <xf numFmtId="0" fontId="0" fillId="25" borderId="0" xfId="0" applyFill="1"/>
    <xf numFmtId="0" fontId="0" fillId="25" borderId="1" xfId="0" applyFill="1" applyBorder="1"/>
    <xf numFmtId="9" fontId="0" fillId="25" borderId="1" xfId="1" applyFont="1" applyFill="1" applyBorder="1"/>
    <xf numFmtId="0" fontId="0" fillId="26" borderId="1" xfId="0" applyFill="1" applyBorder="1"/>
    <xf numFmtId="9" fontId="0" fillId="26" borderId="1" xfId="1" applyFont="1" applyFill="1" applyBorder="1"/>
    <xf numFmtId="0" fontId="0" fillId="26" borderId="0" xfId="0" applyFill="1"/>
    <xf numFmtId="9" fontId="0" fillId="12" borderId="1" xfId="1" applyFont="1" applyFill="1" applyBorder="1"/>
    <xf numFmtId="0" fontId="0" fillId="23" borderId="1" xfId="0" applyFill="1" applyBorder="1"/>
    <xf numFmtId="0" fontId="0" fillId="27" borderId="1" xfId="0" applyFill="1" applyBorder="1"/>
    <xf numFmtId="9" fontId="0" fillId="27" borderId="1" xfId="1" applyFont="1" applyFill="1" applyBorder="1"/>
    <xf numFmtId="0" fontId="0" fillId="27" borderId="0" xfId="0" applyFill="1"/>
    <xf numFmtId="1" fontId="0" fillId="23" borderId="1" xfId="0" applyNumberFormat="1" applyFill="1" applyBorder="1"/>
    <xf numFmtId="1" fontId="0" fillId="24" borderId="1" xfId="0" applyNumberFormat="1" applyFill="1" applyBorder="1"/>
    <xf numFmtId="1" fontId="0" fillId="19" borderId="1" xfId="0" applyNumberFormat="1" applyFill="1" applyBorder="1"/>
    <xf numFmtId="0" fontId="0" fillId="28" borderId="1" xfId="0" applyFill="1" applyBorder="1"/>
    <xf numFmtId="0" fontId="0" fillId="28" borderId="0" xfId="0" applyFill="1"/>
    <xf numFmtId="0" fontId="0" fillId="29" borderId="1" xfId="0" applyFill="1" applyBorder="1"/>
    <xf numFmtId="0" fontId="0" fillId="28" borderId="13" xfId="0" applyFill="1" applyBorder="1"/>
    <xf numFmtId="9" fontId="0" fillId="23" borderId="1" xfId="1" applyFont="1" applyFill="1" applyBorder="1"/>
    <xf numFmtId="9" fontId="0" fillId="28" borderId="1" xfId="1" applyFont="1" applyFill="1" applyBorder="1"/>
    <xf numFmtId="9" fontId="0" fillId="28" borderId="13" xfId="1" applyFont="1" applyFill="1" applyBorder="1"/>
    <xf numFmtId="9" fontId="0" fillId="29" borderId="1" xfId="1" applyFont="1" applyFill="1" applyBorder="1"/>
    <xf numFmtId="0" fontId="0" fillId="30" borderId="1" xfId="0" applyFill="1" applyBorder="1"/>
    <xf numFmtId="0" fontId="0" fillId="30" borderId="0" xfId="0" applyFill="1"/>
    <xf numFmtId="165" fontId="0" fillId="0" borderId="1" xfId="0" applyNumberFormat="1" applyBorder="1"/>
    <xf numFmtId="0" fontId="0" fillId="31" borderId="1" xfId="0" applyFill="1" applyBorder="1"/>
    <xf numFmtId="1" fontId="0" fillId="30" borderId="1" xfId="0" applyNumberFormat="1" applyFill="1" applyBorder="1"/>
    <xf numFmtId="9" fontId="0" fillId="29" borderId="1" xfId="1" applyFont="1" applyFill="1" applyBorder="1" applyAlignment="1">
      <alignment horizontal="right"/>
    </xf>
    <xf numFmtId="9" fontId="0" fillId="30" borderId="1" xfId="1" applyFont="1" applyFill="1" applyBorder="1"/>
    <xf numFmtId="0" fontId="0" fillId="0" borderId="1" xfId="0" applyFill="1" applyBorder="1"/>
    <xf numFmtId="0" fontId="0" fillId="31" borderId="0" xfId="0" applyFill="1" applyAlignment="1">
      <alignment wrapText="1"/>
    </xf>
    <xf numFmtId="0" fontId="0" fillId="31" borderId="0" xfId="0" applyFill="1"/>
    <xf numFmtId="0" fontId="0" fillId="21" borderId="16" xfId="0" applyFill="1" applyBorder="1"/>
    <xf numFmtId="0" fontId="0" fillId="12" borderId="13" xfId="0" applyFill="1" applyBorder="1"/>
    <xf numFmtId="9" fontId="0" fillId="12" borderId="13" xfId="1" applyFont="1" applyFill="1" applyBorder="1"/>
    <xf numFmtId="43" fontId="0" fillId="0" borderId="1" xfId="20" applyFont="1" applyBorder="1"/>
    <xf numFmtId="43" fontId="0" fillId="0" borderId="13" xfId="20" applyFont="1" applyBorder="1"/>
    <xf numFmtId="9" fontId="0" fillId="18" borderId="13" xfId="0" applyNumberFormat="1" applyFill="1" applyBorder="1"/>
    <xf numFmtId="4" fontId="0" fillId="0" borderId="13" xfId="0" applyNumberFormat="1" applyBorder="1"/>
    <xf numFmtId="0" fontId="0" fillId="0" borderId="13" xfId="0" applyFill="1" applyBorder="1"/>
    <xf numFmtId="167" fontId="0" fillId="0" borderId="13" xfId="20" applyNumberFormat="1" applyFont="1" applyBorder="1"/>
    <xf numFmtId="1" fontId="0" fillId="0" borderId="13" xfId="0" applyNumberFormat="1" applyBorder="1"/>
    <xf numFmtId="0" fontId="0" fillId="0" borderId="13" xfId="0" applyBorder="1" applyAlignment="1">
      <alignment wrapText="1"/>
    </xf>
    <xf numFmtId="0" fontId="0" fillId="0" borderId="1" xfId="0" applyFill="1" applyBorder="1" applyAlignment="1">
      <alignment wrapText="1"/>
    </xf>
    <xf numFmtId="0" fontId="0" fillId="0" borderId="15" xfId="0" applyFill="1" applyBorder="1"/>
    <xf numFmtId="0" fontId="0" fillId="0" borderId="0" xfId="0"/>
    <xf numFmtId="0" fontId="7" fillId="0" borderId="0" xfId="18"/>
    <xf numFmtId="0" fontId="0" fillId="0" borderId="1" xfId="0" applyBorder="1"/>
    <xf numFmtId="0" fontId="0" fillId="0" borderId="0" xfId="0" applyFill="1" applyBorder="1"/>
    <xf numFmtId="0" fontId="7" fillId="23" borderId="0" xfId="18" applyFill="1"/>
    <xf numFmtId="0" fontId="0" fillId="32" borderId="1" xfId="0" applyFill="1" applyBorder="1"/>
    <xf numFmtId="1" fontId="0" fillId="32" borderId="1" xfId="0" applyNumberFormat="1" applyFill="1" applyBorder="1"/>
    <xf numFmtId="9" fontId="0" fillId="32" borderId="1" xfId="1" applyFont="1" applyFill="1" applyBorder="1"/>
    <xf numFmtId="0" fontId="0" fillId="33" borderId="1" xfId="0" applyFill="1" applyBorder="1"/>
    <xf numFmtId="0" fontId="0" fillId="23" borderId="13" xfId="0" applyFill="1" applyBorder="1"/>
    <xf numFmtId="9" fontId="0" fillId="23" borderId="13" xfId="1" applyFont="1" applyFill="1" applyBorder="1"/>
    <xf numFmtId="9" fontId="0" fillId="33" borderId="1" xfId="1" applyFont="1" applyFill="1" applyBorder="1"/>
    <xf numFmtId="9" fontId="0" fillId="31" borderId="1" xfId="1" applyFont="1" applyFill="1" applyBorder="1"/>
    <xf numFmtId="0" fontId="0" fillId="0" borderId="4" xfId="0" applyBorder="1"/>
    <xf numFmtId="0" fontId="0" fillId="19" borderId="4" xfId="0" applyFill="1" applyBorder="1"/>
    <xf numFmtId="0" fontId="0" fillId="21" borderId="4" xfId="0" applyFill="1" applyBorder="1"/>
    <xf numFmtId="0" fontId="0" fillId="27" borderId="4" xfId="0" applyFill="1" applyBorder="1"/>
    <xf numFmtId="0" fontId="7" fillId="32" borderId="4" xfId="18" applyFill="1" applyBorder="1"/>
    <xf numFmtId="0" fontId="7" fillId="33" borderId="4" xfId="18" applyFill="1" applyBorder="1"/>
    <xf numFmtId="0" fontId="7" fillId="31" borderId="4" xfId="18" applyFill="1" applyBorder="1"/>
    <xf numFmtId="0" fontId="0" fillId="29" borderId="4" xfId="0" applyFill="1" applyBorder="1"/>
    <xf numFmtId="0" fontId="14" fillId="0" borderId="0" xfId="0" applyFont="1" applyFill="1" applyBorder="1"/>
    <xf numFmtId="0" fontId="0" fillId="21" borderId="15" xfId="0" applyFill="1" applyBorder="1"/>
    <xf numFmtId="1" fontId="0" fillId="27" borderId="1" xfId="0" applyNumberFormat="1" applyFill="1" applyBorder="1"/>
    <xf numFmtId="165" fontId="0" fillId="0" borderId="0" xfId="0" applyNumberFormat="1"/>
    <xf numFmtId="0" fontId="7" fillId="21" borderId="0" xfId="18" applyFill="1" applyBorder="1"/>
    <xf numFmtId="0" fontId="0" fillId="21" borderId="0" xfId="0" applyFill="1" applyBorder="1"/>
    <xf numFmtId="0" fontId="0" fillId="27" borderId="0" xfId="0" applyFill="1" applyBorder="1"/>
    <xf numFmtId="168" fontId="0" fillId="24" borderId="1" xfId="0" applyNumberFormat="1" applyFill="1" applyBorder="1"/>
    <xf numFmtId="0" fontId="18" fillId="19" borderId="1" xfId="0" applyFont="1" applyFill="1" applyBorder="1"/>
    <xf numFmtId="169" fontId="0" fillId="24" borderId="1" xfId="0" applyNumberFormat="1" applyFill="1" applyBorder="1"/>
    <xf numFmtId="0" fontId="0" fillId="0" borderId="0" xfId="0"/>
    <xf numFmtId="0" fontId="0" fillId="0" borderId="0" xfId="0"/>
    <xf numFmtId="0" fontId="0" fillId="0" borderId="0" xfId="0" applyNumberFormat="1"/>
    <xf numFmtId="0" fontId="0" fillId="0" borderId="13" xfId="0" applyNumberFormat="1" applyBorder="1"/>
    <xf numFmtId="9" fontId="0" fillId="0" borderId="13" xfId="0" applyNumberFormat="1" applyBorder="1"/>
    <xf numFmtId="0" fontId="0" fillId="0" borderId="13" xfId="0" applyFill="1" applyBorder="1" applyAlignment="1">
      <alignment wrapText="1"/>
    </xf>
    <xf numFmtId="167" fontId="0" fillId="18" borderId="1" xfId="20" applyNumberFormat="1" applyFont="1" applyFill="1" applyBorder="1"/>
    <xf numFmtId="0" fontId="0" fillId="18" borderId="1" xfId="0" applyFill="1" applyBorder="1" applyAlignment="1">
      <alignment wrapText="1"/>
    </xf>
    <xf numFmtId="0" fontId="14" fillId="22" borderId="1" xfId="0" applyFont="1" applyFill="1" applyBorder="1" applyAlignment="1">
      <alignment horizontal="center"/>
    </xf>
    <xf numFmtId="0" fontId="0" fillId="13" borderId="4" xfId="0" applyFill="1" applyBorder="1" applyAlignment="1">
      <alignment horizontal="center"/>
    </xf>
    <xf numFmtId="0" fontId="0" fillId="13" borderId="3" xfId="0" applyFill="1" applyBorder="1" applyAlignment="1">
      <alignment horizontal="center"/>
    </xf>
  </cellXfs>
  <cellStyles count="65">
    <cellStyle name="20% - Accent1" xfId="48" builtinId="30" customBuiltin="1"/>
    <cellStyle name="20% - Accent2" xfId="51" builtinId="34" customBuiltin="1"/>
    <cellStyle name="20% - Accent3" xfId="54" builtinId="38" customBuiltin="1"/>
    <cellStyle name="20% - Accent4" xfId="57" builtinId="42" customBuiltin="1"/>
    <cellStyle name="20% - Accent5" xfId="60" builtinId="46" customBuiltin="1"/>
    <cellStyle name="20% - Accent6" xfId="63" builtinId="50" customBuiltin="1"/>
    <cellStyle name="40% - Accent1" xfId="49" builtinId="31" customBuiltin="1"/>
    <cellStyle name="40% - Accent2" xfId="52" builtinId="35" customBuiltin="1"/>
    <cellStyle name="40% - Accent3" xfId="55" builtinId="39" customBuiltin="1"/>
    <cellStyle name="40% - Accent4" xfId="58" builtinId="43" customBuiltin="1"/>
    <cellStyle name="40% - Accent5" xfId="61" builtinId="47" customBuiltin="1"/>
    <cellStyle name="40% - Accent6" xfId="64" builtinId="51" customBuiltin="1"/>
    <cellStyle name="60% - Accent1 2" xfId="3" xr:uid="{00000000-0005-0000-0000-00000C000000}"/>
    <cellStyle name="60% - Accent2 2" xfId="4" xr:uid="{00000000-0005-0000-0000-00000D000000}"/>
    <cellStyle name="60% - Accent3 2" xfId="5" xr:uid="{00000000-0005-0000-0000-00000E000000}"/>
    <cellStyle name="60% - Accent4 2" xfId="6" xr:uid="{00000000-0005-0000-0000-00000F000000}"/>
    <cellStyle name="60% - Accent5 2" xfId="7" xr:uid="{00000000-0005-0000-0000-000010000000}"/>
    <cellStyle name="60% - Accent6 2" xfId="8" xr:uid="{00000000-0005-0000-0000-000011000000}"/>
    <cellStyle name="Accent1" xfId="47" builtinId="29" customBuiltin="1"/>
    <cellStyle name="Accent2" xfId="50" builtinId="33" customBuiltin="1"/>
    <cellStyle name="Accent3" xfId="53" builtinId="37" customBuiltin="1"/>
    <cellStyle name="Accent4" xfId="56" builtinId="41" customBuiltin="1"/>
    <cellStyle name="Accent5" xfId="59" builtinId="45" customBuiltin="1"/>
    <cellStyle name="Accent6" xfId="62" builtinId="49" customBuiltin="1"/>
    <cellStyle name="Bad" xfId="37" builtinId="27" customBuiltin="1"/>
    <cellStyle name="Calculation" xfId="40" builtinId="22" customBuiltin="1"/>
    <cellStyle name="Check Cell" xfId="42" builtinId="23" customBuiltin="1"/>
    <cellStyle name="Comma" xfId="20" builtinId="3"/>
    <cellStyle name="Comma 2" xfId="2" xr:uid="{00000000-0005-0000-0000-00001C000000}"/>
    <cellStyle name="Comma 2 2" xfId="9" xr:uid="{00000000-0005-0000-0000-00001D000000}"/>
    <cellStyle name="Comma 2 2 2" xfId="27" xr:uid="{00000000-0005-0000-0000-00001E000000}"/>
    <cellStyle name="Comma 2 2 3" xfId="22" xr:uid="{00000000-0005-0000-0000-00001F000000}"/>
    <cellStyle name="Comma 2 3" xfId="26" xr:uid="{00000000-0005-0000-0000-000020000000}"/>
    <cellStyle name="Comma 2 4" xfId="21" xr:uid="{00000000-0005-0000-0000-000021000000}"/>
    <cellStyle name="Comma 3" xfId="10" xr:uid="{00000000-0005-0000-0000-000022000000}"/>
    <cellStyle name="Comma 3 2" xfId="28" xr:uid="{00000000-0005-0000-0000-000023000000}"/>
    <cellStyle name="Comma 3 3" xfId="23" xr:uid="{00000000-0005-0000-0000-000024000000}"/>
    <cellStyle name="Comma 4" xfId="30" xr:uid="{00000000-0005-0000-0000-000025000000}"/>
    <cellStyle name="Comma 4 3" xfId="11" xr:uid="{00000000-0005-0000-0000-000026000000}"/>
    <cellStyle name="Comma 4 3 2" xfId="29" xr:uid="{00000000-0005-0000-0000-000027000000}"/>
    <cellStyle name="Comma 4 3 3" xfId="24" xr:uid="{00000000-0005-0000-0000-000028000000}"/>
    <cellStyle name="Comma 5" xfId="25" xr:uid="{00000000-0005-0000-0000-000029000000}"/>
    <cellStyle name="Explanatory Text" xfId="45" builtinId="53" customBuiltin="1"/>
    <cellStyle name="Followed Hyperlink" xfId="19" builtinId="9" hidden="1"/>
    <cellStyle name="Good" xfId="36"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18" builtinId="8"/>
    <cellStyle name="Hyperlink 3" xfId="12" xr:uid="{00000000-0005-0000-0000-000032000000}"/>
    <cellStyle name="Input" xfId="38" builtinId="20" customBuiltin="1"/>
    <cellStyle name="Linked Cell" xfId="41" builtinId="24" customBuiltin="1"/>
    <cellStyle name="Neutral 2" xfId="13" xr:uid="{00000000-0005-0000-0000-000035000000}"/>
    <cellStyle name="Normal" xfId="0" builtinId="0"/>
    <cellStyle name="Normal 11" xfId="14" xr:uid="{00000000-0005-0000-0000-000037000000}"/>
    <cellStyle name="Normal 2" xfId="15" xr:uid="{00000000-0005-0000-0000-000038000000}"/>
    <cellStyle name="Normal 2 3" xfId="16" xr:uid="{00000000-0005-0000-0000-000039000000}"/>
    <cellStyle name="Normal 4 3" xfId="17" xr:uid="{00000000-0005-0000-0000-00003A000000}"/>
    <cellStyle name="Note" xfId="44" builtinId="10" customBuiltin="1"/>
    <cellStyle name="Output" xfId="39" builtinId="21" customBuiltin="1"/>
    <cellStyle name="Percent" xfId="1" builtinId="5"/>
    <cellStyle name="Title" xfId="31" builtinId="15" customBuiltin="1"/>
    <cellStyle name="Total" xfId="46" builtinId="25" customBuiltin="1"/>
    <cellStyle name="Warning Text" xfId="43" builtinId="11" customBuiltin="1"/>
  </cellStyles>
  <dxfs count="0"/>
  <tableStyles count="0" defaultTableStyle="TableStyleMedium9" defaultPivotStyle="PivotStyleMedium7"/>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Load_duration!$B$2:$B$8785</c:f>
              <c:numCache>
                <c:formatCode>General</c:formatCode>
                <c:ptCount val="8784"/>
                <c:pt idx="0">
                  <c:v>1</c:v>
                </c:pt>
                <c:pt idx="1">
                  <c:v>1</c:v>
                </c:pt>
                <c:pt idx="2">
                  <c:v>1</c:v>
                </c:pt>
                <c:pt idx="3">
                  <c:v>1</c:v>
                </c:pt>
                <c:pt idx="4">
                  <c:v>0.99957141998486099</c:v>
                </c:pt>
                <c:pt idx="5">
                  <c:v>0.99604563701405102</c:v>
                </c:pt>
                <c:pt idx="6">
                  <c:v>0.98948589019283695</c:v>
                </c:pt>
                <c:pt idx="7">
                  <c:v>0.98033381738583303</c:v>
                </c:pt>
                <c:pt idx="8">
                  <c:v>0.97930743470581505</c:v>
                </c:pt>
                <c:pt idx="9">
                  <c:v>0.97124163513325101</c:v>
                </c:pt>
                <c:pt idx="10">
                  <c:v>0.96082673747020897</c:v>
                </c:pt>
                <c:pt idx="11">
                  <c:v>0.943291617725317</c:v>
                </c:pt>
                <c:pt idx="12">
                  <c:v>0.94326512022820796</c:v>
                </c:pt>
                <c:pt idx="13">
                  <c:v>0.94326512022820796</c:v>
                </c:pt>
                <c:pt idx="14">
                  <c:v>0.94326512022820796</c:v>
                </c:pt>
                <c:pt idx="15">
                  <c:v>0.94326512022820796</c:v>
                </c:pt>
                <c:pt idx="16">
                  <c:v>0.94326512022820796</c:v>
                </c:pt>
                <c:pt idx="17">
                  <c:v>0.94326512022820796</c:v>
                </c:pt>
                <c:pt idx="18">
                  <c:v>0.94307678518906701</c:v>
                </c:pt>
                <c:pt idx="19">
                  <c:v>0.94201216661556697</c:v>
                </c:pt>
                <c:pt idx="20">
                  <c:v>0.94175727437795298</c:v>
                </c:pt>
                <c:pt idx="21">
                  <c:v>0.94150108137293398</c:v>
                </c:pt>
                <c:pt idx="22">
                  <c:v>0.93633374032055805</c:v>
                </c:pt>
                <c:pt idx="23">
                  <c:v>0.92745412473448796</c:v>
                </c:pt>
                <c:pt idx="24">
                  <c:v>0.92738767759433405</c:v>
                </c:pt>
                <c:pt idx="25">
                  <c:v>0.92713169497488301</c:v>
                </c:pt>
                <c:pt idx="26">
                  <c:v>0.91734575023142895</c:v>
                </c:pt>
                <c:pt idx="27">
                  <c:v>0.91734575023142895</c:v>
                </c:pt>
                <c:pt idx="28">
                  <c:v>0.91734575023142895</c:v>
                </c:pt>
                <c:pt idx="29">
                  <c:v>0.91734575023142895</c:v>
                </c:pt>
                <c:pt idx="30">
                  <c:v>0.91734575023142895</c:v>
                </c:pt>
                <c:pt idx="31">
                  <c:v>0.91734575023142895</c:v>
                </c:pt>
                <c:pt idx="32">
                  <c:v>0.91545755239855198</c:v>
                </c:pt>
                <c:pt idx="33">
                  <c:v>0.915245236556257</c:v>
                </c:pt>
                <c:pt idx="34">
                  <c:v>0.91406976132209605</c:v>
                </c:pt>
                <c:pt idx="35">
                  <c:v>0.91406976132209605</c:v>
                </c:pt>
                <c:pt idx="36">
                  <c:v>0.91406976132209605</c:v>
                </c:pt>
                <c:pt idx="37">
                  <c:v>0.91406976132209605</c:v>
                </c:pt>
                <c:pt idx="38">
                  <c:v>0.91406976132209605</c:v>
                </c:pt>
                <c:pt idx="39">
                  <c:v>0.91406976132209605</c:v>
                </c:pt>
                <c:pt idx="40">
                  <c:v>0.91406976132209605</c:v>
                </c:pt>
                <c:pt idx="41">
                  <c:v>0.91406976132209605</c:v>
                </c:pt>
                <c:pt idx="42">
                  <c:v>0.91406976132209605</c:v>
                </c:pt>
                <c:pt idx="43">
                  <c:v>0.91403634153755597</c:v>
                </c:pt>
                <c:pt idx="44">
                  <c:v>0.91329195755304404</c:v>
                </c:pt>
                <c:pt idx="45">
                  <c:v>0.91329195755304404</c:v>
                </c:pt>
                <c:pt idx="46">
                  <c:v>0.91329195755304404</c:v>
                </c:pt>
                <c:pt idx="47">
                  <c:v>0.91329195755304404</c:v>
                </c:pt>
                <c:pt idx="48">
                  <c:v>0.91327848934825895</c:v>
                </c:pt>
                <c:pt idx="49">
                  <c:v>0.91318548624812201</c:v>
                </c:pt>
                <c:pt idx="50">
                  <c:v>0.91190284610640704</c:v>
                </c:pt>
                <c:pt idx="51">
                  <c:v>0.91140081567298104</c:v>
                </c:pt>
                <c:pt idx="52">
                  <c:v>0.91026538275663504</c:v>
                </c:pt>
                <c:pt idx="53">
                  <c:v>0.90945618084380098</c:v>
                </c:pt>
                <c:pt idx="54">
                  <c:v>0.90933906934721098</c:v>
                </c:pt>
                <c:pt idx="55">
                  <c:v>0.90933906934721098</c:v>
                </c:pt>
                <c:pt idx="56">
                  <c:v>0.90933906934721098</c:v>
                </c:pt>
                <c:pt idx="57">
                  <c:v>0.90933906934721098</c:v>
                </c:pt>
                <c:pt idx="58">
                  <c:v>0.90933906934721098</c:v>
                </c:pt>
                <c:pt idx="59">
                  <c:v>0.90933906934721098</c:v>
                </c:pt>
                <c:pt idx="60">
                  <c:v>0.90905172556991398</c:v>
                </c:pt>
                <c:pt idx="61">
                  <c:v>0.90788147519812401</c:v>
                </c:pt>
                <c:pt idx="62">
                  <c:v>0.90763490132923197</c:v>
                </c:pt>
                <c:pt idx="63">
                  <c:v>0.90703123411247799</c:v>
                </c:pt>
                <c:pt idx="64">
                  <c:v>0.90666993115497996</c:v>
                </c:pt>
                <c:pt idx="65">
                  <c:v>0.90587494078128294</c:v>
                </c:pt>
                <c:pt idx="66">
                  <c:v>0.90587494078128294</c:v>
                </c:pt>
                <c:pt idx="67">
                  <c:v>0.90587494078128294</c:v>
                </c:pt>
                <c:pt idx="68">
                  <c:v>0.90587494078128294</c:v>
                </c:pt>
                <c:pt idx="69">
                  <c:v>0.90558585655685297</c:v>
                </c:pt>
                <c:pt idx="70">
                  <c:v>0.90504146959447296</c:v>
                </c:pt>
                <c:pt idx="71">
                  <c:v>0.90424553699407395</c:v>
                </c:pt>
                <c:pt idx="72">
                  <c:v>0.90229933423958797</c:v>
                </c:pt>
                <c:pt idx="73">
                  <c:v>0.90152623669444898</c:v>
                </c:pt>
                <c:pt idx="74">
                  <c:v>0.90141554092640197</c:v>
                </c:pt>
                <c:pt idx="75">
                  <c:v>0.90141554092640197</c:v>
                </c:pt>
                <c:pt idx="76">
                  <c:v>0.90141554092640197</c:v>
                </c:pt>
                <c:pt idx="77">
                  <c:v>0.90141554092640197</c:v>
                </c:pt>
                <c:pt idx="78">
                  <c:v>0.90048710661630105</c:v>
                </c:pt>
                <c:pt idx="79">
                  <c:v>0.90039716661985503</c:v>
                </c:pt>
                <c:pt idx="80">
                  <c:v>0.90017545623323703</c:v>
                </c:pt>
                <c:pt idx="81">
                  <c:v>0.89933658981403497</c:v>
                </c:pt>
                <c:pt idx="82">
                  <c:v>0.89929332630876002</c:v>
                </c:pt>
                <c:pt idx="83">
                  <c:v>0.89866576176908597</c:v>
                </c:pt>
                <c:pt idx="84">
                  <c:v>0.89829387377315995</c:v>
                </c:pt>
                <c:pt idx="85">
                  <c:v>0.89759733103487804</c:v>
                </c:pt>
                <c:pt idx="86">
                  <c:v>0.89677305692742804</c:v>
                </c:pt>
                <c:pt idx="87">
                  <c:v>0.89636985120600998</c:v>
                </c:pt>
                <c:pt idx="88">
                  <c:v>0.89526930366800594</c:v>
                </c:pt>
                <c:pt idx="89">
                  <c:v>0.89454836289139505</c:v>
                </c:pt>
                <c:pt idx="90">
                  <c:v>0.89454836289139505</c:v>
                </c:pt>
                <c:pt idx="91">
                  <c:v>0.89454836289139505</c:v>
                </c:pt>
                <c:pt idx="92">
                  <c:v>0.89454836289139505</c:v>
                </c:pt>
                <c:pt idx="93">
                  <c:v>0.89454836289139505</c:v>
                </c:pt>
                <c:pt idx="94">
                  <c:v>0.89454836289139505</c:v>
                </c:pt>
                <c:pt idx="95">
                  <c:v>0.89454836289139505</c:v>
                </c:pt>
                <c:pt idx="96">
                  <c:v>0.89429976730300997</c:v>
                </c:pt>
                <c:pt idx="97">
                  <c:v>0.89395613562948495</c:v>
                </c:pt>
                <c:pt idx="98">
                  <c:v>0.89204182653396302</c:v>
                </c:pt>
                <c:pt idx="99">
                  <c:v>0.89204182653396302</c:v>
                </c:pt>
                <c:pt idx="100">
                  <c:v>0.89204182653396302</c:v>
                </c:pt>
                <c:pt idx="101">
                  <c:v>0.89204182653396302</c:v>
                </c:pt>
                <c:pt idx="102">
                  <c:v>0.89204182653396302</c:v>
                </c:pt>
                <c:pt idx="103">
                  <c:v>0.89204182653396302</c:v>
                </c:pt>
                <c:pt idx="104">
                  <c:v>0.89165895036298004</c:v>
                </c:pt>
                <c:pt idx="105">
                  <c:v>0.89165895036298004</c:v>
                </c:pt>
                <c:pt idx="106">
                  <c:v>0.89165895036298004</c:v>
                </c:pt>
                <c:pt idx="107">
                  <c:v>0.89165895036298004</c:v>
                </c:pt>
                <c:pt idx="108">
                  <c:v>0.89165426736988196</c:v>
                </c:pt>
                <c:pt idx="109">
                  <c:v>0.891473701376302</c:v>
                </c:pt>
                <c:pt idx="110">
                  <c:v>0.89116272719321799</c:v>
                </c:pt>
                <c:pt idx="111">
                  <c:v>0.890968704863776</c:v>
                </c:pt>
                <c:pt idx="112">
                  <c:v>0.89069503483105095</c:v>
                </c:pt>
                <c:pt idx="113">
                  <c:v>0.89038536467199103</c:v>
                </c:pt>
                <c:pt idx="114">
                  <c:v>0.88981218556732899</c:v>
                </c:pt>
                <c:pt idx="115">
                  <c:v>0.88950882151509703</c:v>
                </c:pt>
                <c:pt idx="116">
                  <c:v>0.88946062439998697</c:v>
                </c:pt>
                <c:pt idx="117">
                  <c:v>0.88921272352250202</c:v>
                </c:pt>
                <c:pt idx="118">
                  <c:v>0.88867439579700702</c:v>
                </c:pt>
                <c:pt idx="119">
                  <c:v>0.88862353914215098</c:v>
                </c:pt>
                <c:pt idx="120">
                  <c:v>0.88862353914215098</c:v>
                </c:pt>
                <c:pt idx="121">
                  <c:v>0.88862353914215098</c:v>
                </c:pt>
                <c:pt idx="122">
                  <c:v>0.88862353914215098</c:v>
                </c:pt>
                <c:pt idx="123">
                  <c:v>0.88862353914215098</c:v>
                </c:pt>
                <c:pt idx="124">
                  <c:v>0.88862353914215098</c:v>
                </c:pt>
                <c:pt idx="125">
                  <c:v>0.88859858375839396</c:v>
                </c:pt>
                <c:pt idx="126">
                  <c:v>0.88805555526236102</c:v>
                </c:pt>
                <c:pt idx="127">
                  <c:v>0.88588102455496198</c:v>
                </c:pt>
                <c:pt idx="128">
                  <c:v>0.88573166718012997</c:v>
                </c:pt>
                <c:pt idx="129">
                  <c:v>0.88505573235621104</c:v>
                </c:pt>
                <c:pt idx="130">
                  <c:v>0.88475319045302303</c:v>
                </c:pt>
                <c:pt idx="131">
                  <c:v>0.88433108263002902</c:v>
                </c:pt>
                <c:pt idx="132">
                  <c:v>0.88397365773356995</c:v>
                </c:pt>
                <c:pt idx="133">
                  <c:v>0.88305699449550801</c:v>
                </c:pt>
                <c:pt idx="134">
                  <c:v>0.881628186994311</c:v>
                </c:pt>
                <c:pt idx="135">
                  <c:v>0.88134518008654905</c:v>
                </c:pt>
                <c:pt idx="136">
                  <c:v>0.88059105193812204</c:v>
                </c:pt>
                <c:pt idx="137">
                  <c:v>0.88058869967194298</c:v>
                </c:pt>
                <c:pt idx="138">
                  <c:v>0.88056073707080795</c:v>
                </c:pt>
                <c:pt idx="139">
                  <c:v>0.88056073707080795</c:v>
                </c:pt>
                <c:pt idx="140">
                  <c:v>0.88056073707080795</c:v>
                </c:pt>
                <c:pt idx="141">
                  <c:v>0.88056073707080795</c:v>
                </c:pt>
                <c:pt idx="142">
                  <c:v>0.88056073707080795</c:v>
                </c:pt>
                <c:pt idx="143">
                  <c:v>0.88056073707080795</c:v>
                </c:pt>
                <c:pt idx="144">
                  <c:v>0.88056073707080795</c:v>
                </c:pt>
                <c:pt idx="145">
                  <c:v>0.88056073707080795</c:v>
                </c:pt>
                <c:pt idx="146">
                  <c:v>0.88038805095597805</c:v>
                </c:pt>
                <c:pt idx="147">
                  <c:v>0.88009932778530398</c:v>
                </c:pt>
                <c:pt idx="148">
                  <c:v>0.87860164785177397</c:v>
                </c:pt>
                <c:pt idx="149">
                  <c:v>0.87769923312288101</c:v>
                </c:pt>
                <c:pt idx="150">
                  <c:v>0.87740789352734505</c:v>
                </c:pt>
                <c:pt idx="151">
                  <c:v>0.87728080563041899</c:v>
                </c:pt>
                <c:pt idx="152">
                  <c:v>0.87580156229859696</c:v>
                </c:pt>
                <c:pt idx="153">
                  <c:v>0.87562495507150295</c:v>
                </c:pt>
                <c:pt idx="154">
                  <c:v>0.87543050659199695</c:v>
                </c:pt>
                <c:pt idx="155">
                  <c:v>0.873601629133962</c:v>
                </c:pt>
                <c:pt idx="156">
                  <c:v>0.87323359527496203</c:v>
                </c:pt>
                <c:pt idx="157">
                  <c:v>0.87227548740915095</c:v>
                </c:pt>
                <c:pt idx="158">
                  <c:v>0.87178887536251304</c:v>
                </c:pt>
                <c:pt idx="159">
                  <c:v>0.87152673266394498</c:v>
                </c:pt>
                <c:pt idx="160">
                  <c:v>0.87151710676577798</c:v>
                </c:pt>
                <c:pt idx="161">
                  <c:v>0.87080089248841996</c:v>
                </c:pt>
                <c:pt idx="162">
                  <c:v>0.86957194568252005</c:v>
                </c:pt>
                <c:pt idx="163">
                  <c:v>0.86932293981047903</c:v>
                </c:pt>
                <c:pt idx="164">
                  <c:v>0.86880150115127697</c:v>
                </c:pt>
                <c:pt idx="165">
                  <c:v>0.86849481540089701</c:v>
                </c:pt>
                <c:pt idx="166">
                  <c:v>0.86825612141512298</c:v>
                </c:pt>
                <c:pt idx="167">
                  <c:v>0.86793249547764295</c:v>
                </c:pt>
                <c:pt idx="168">
                  <c:v>0.86793249547764295</c:v>
                </c:pt>
                <c:pt idx="169">
                  <c:v>0.86793249547764295</c:v>
                </c:pt>
                <c:pt idx="170">
                  <c:v>0.86793249547764295</c:v>
                </c:pt>
                <c:pt idx="171">
                  <c:v>0.86793249547764295</c:v>
                </c:pt>
                <c:pt idx="172">
                  <c:v>0.86698690566566605</c:v>
                </c:pt>
                <c:pt idx="173">
                  <c:v>0.86670427474627698</c:v>
                </c:pt>
                <c:pt idx="174">
                  <c:v>0.86643546579594999</c:v>
                </c:pt>
                <c:pt idx="175">
                  <c:v>0.86621440023446505</c:v>
                </c:pt>
                <c:pt idx="176">
                  <c:v>0.86552723934970699</c:v>
                </c:pt>
                <c:pt idx="177">
                  <c:v>0.86552723934970699</c:v>
                </c:pt>
                <c:pt idx="178">
                  <c:v>0.86552723934970699</c:v>
                </c:pt>
                <c:pt idx="179">
                  <c:v>0.86552723934970699</c:v>
                </c:pt>
                <c:pt idx="180">
                  <c:v>0.86516319524083996</c:v>
                </c:pt>
                <c:pt idx="181">
                  <c:v>0.86496015280413496</c:v>
                </c:pt>
                <c:pt idx="182">
                  <c:v>0.86336268251871096</c:v>
                </c:pt>
                <c:pt idx="183">
                  <c:v>0.863189742548929</c:v>
                </c:pt>
                <c:pt idx="184">
                  <c:v>0.86313105038520799</c:v>
                </c:pt>
                <c:pt idx="185">
                  <c:v>0.86313105038520799</c:v>
                </c:pt>
                <c:pt idx="186">
                  <c:v>0.86313105038520799</c:v>
                </c:pt>
                <c:pt idx="187">
                  <c:v>0.86310056372725297</c:v>
                </c:pt>
                <c:pt idx="188">
                  <c:v>0.86297663121493495</c:v>
                </c:pt>
                <c:pt idx="189">
                  <c:v>0.862124379730702</c:v>
                </c:pt>
                <c:pt idx="190">
                  <c:v>0.86153234855696004</c:v>
                </c:pt>
                <c:pt idx="191">
                  <c:v>0.86116338297964901</c:v>
                </c:pt>
                <c:pt idx="192">
                  <c:v>0.86106008207330198</c:v>
                </c:pt>
                <c:pt idx="193">
                  <c:v>0.860891265936643</c:v>
                </c:pt>
                <c:pt idx="194">
                  <c:v>0.86047001108264498</c:v>
                </c:pt>
                <c:pt idx="195">
                  <c:v>0.86031540861968603</c:v>
                </c:pt>
                <c:pt idx="196">
                  <c:v>0.86023429001823404</c:v>
                </c:pt>
                <c:pt idx="197">
                  <c:v>0.85974817235929002</c:v>
                </c:pt>
                <c:pt idx="198">
                  <c:v>0.85876305741986303</c:v>
                </c:pt>
                <c:pt idx="199">
                  <c:v>0.85861321649427702</c:v>
                </c:pt>
                <c:pt idx="200">
                  <c:v>0.85840684836685599</c:v>
                </c:pt>
                <c:pt idx="201">
                  <c:v>0.85813989745173103</c:v>
                </c:pt>
                <c:pt idx="202">
                  <c:v>0.85754622977526995</c:v>
                </c:pt>
                <c:pt idx="203">
                  <c:v>0.85729801863137101</c:v>
                </c:pt>
                <c:pt idx="204">
                  <c:v>0.85644449661903399</c:v>
                </c:pt>
                <c:pt idx="205">
                  <c:v>0.85644449661903399</c:v>
                </c:pt>
                <c:pt idx="206">
                  <c:v>0.85644449661903399</c:v>
                </c:pt>
                <c:pt idx="207">
                  <c:v>0.85644449661903399</c:v>
                </c:pt>
                <c:pt idx="208">
                  <c:v>0.85644449661903399</c:v>
                </c:pt>
                <c:pt idx="209">
                  <c:v>0.85644449661903399</c:v>
                </c:pt>
                <c:pt idx="210">
                  <c:v>0.85638121287487401</c:v>
                </c:pt>
                <c:pt idx="211">
                  <c:v>0.85622071061284399</c:v>
                </c:pt>
                <c:pt idx="212">
                  <c:v>0.85619973765150703</c:v>
                </c:pt>
                <c:pt idx="213">
                  <c:v>0.85611529517416196</c:v>
                </c:pt>
                <c:pt idx="214">
                  <c:v>0.85561038280658996</c:v>
                </c:pt>
                <c:pt idx="215">
                  <c:v>0.85518520399394604</c:v>
                </c:pt>
                <c:pt idx="216">
                  <c:v>0.85518520399394604</c:v>
                </c:pt>
                <c:pt idx="217">
                  <c:v>0.85518520399394604</c:v>
                </c:pt>
                <c:pt idx="218">
                  <c:v>0.85446441751480695</c:v>
                </c:pt>
                <c:pt idx="219">
                  <c:v>0.85429145217262303</c:v>
                </c:pt>
                <c:pt idx="220">
                  <c:v>0.85378242781625902</c:v>
                </c:pt>
                <c:pt idx="221">
                  <c:v>0.853585499316317</c:v>
                </c:pt>
                <c:pt idx="222">
                  <c:v>0.85343582969908205</c:v>
                </c:pt>
                <c:pt idx="223">
                  <c:v>0.85333505696697798</c:v>
                </c:pt>
                <c:pt idx="224">
                  <c:v>0.85333505696697798</c:v>
                </c:pt>
                <c:pt idx="225">
                  <c:v>0.85330528642376402</c:v>
                </c:pt>
                <c:pt idx="226">
                  <c:v>0.85328488105536504</c:v>
                </c:pt>
                <c:pt idx="227">
                  <c:v>0.85317645524702401</c:v>
                </c:pt>
                <c:pt idx="228">
                  <c:v>0.85306424190713603</c:v>
                </c:pt>
                <c:pt idx="229">
                  <c:v>0.85306424190713603</c:v>
                </c:pt>
                <c:pt idx="230">
                  <c:v>0.85306424190713603</c:v>
                </c:pt>
                <c:pt idx="231">
                  <c:v>0.85295224358412602</c:v>
                </c:pt>
                <c:pt idx="232">
                  <c:v>0.85276563185159504</c:v>
                </c:pt>
                <c:pt idx="233">
                  <c:v>0.85276563185159504</c:v>
                </c:pt>
                <c:pt idx="234">
                  <c:v>0.85276563185159504</c:v>
                </c:pt>
                <c:pt idx="235">
                  <c:v>0.85276563185159504</c:v>
                </c:pt>
                <c:pt idx="236">
                  <c:v>0.85274831268150397</c:v>
                </c:pt>
                <c:pt idx="237">
                  <c:v>0.852577180338701</c:v>
                </c:pt>
                <c:pt idx="238">
                  <c:v>0.85240421824488899</c:v>
                </c:pt>
                <c:pt idx="239">
                  <c:v>0.85230464430088204</c:v>
                </c:pt>
                <c:pt idx="240">
                  <c:v>0.85205023767599997</c:v>
                </c:pt>
                <c:pt idx="241">
                  <c:v>0.851956498427484</c:v>
                </c:pt>
                <c:pt idx="242">
                  <c:v>0.85163934598670799</c:v>
                </c:pt>
                <c:pt idx="243">
                  <c:v>0.85163934598670799</c:v>
                </c:pt>
                <c:pt idx="244">
                  <c:v>0.85163934598670799</c:v>
                </c:pt>
                <c:pt idx="245">
                  <c:v>0.85163934598670799</c:v>
                </c:pt>
                <c:pt idx="246">
                  <c:v>0.85146763611603304</c:v>
                </c:pt>
                <c:pt idx="247">
                  <c:v>0.85143068114324305</c:v>
                </c:pt>
                <c:pt idx="248">
                  <c:v>0.85131734671066905</c:v>
                </c:pt>
                <c:pt idx="249">
                  <c:v>0.85078202215782095</c:v>
                </c:pt>
                <c:pt idx="250">
                  <c:v>0.85074661730677903</c:v>
                </c:pt>
                <c:pt idx="251">
                  <c:v>0.85040940534016096</c:v>
                </c:pt>
                <c:pt idx="252">
                  <c:v>0.85038995800222905</c:v>
                </c:pt>
                <c:pt idx="253">
                  <c:v>0.85033479389767697</c:v>
                </c:pt>
                <c:pt idx="254">
                  <c:v>0.84979635806679099</c:v>
                </c:pt>
                <c:pt idx="255">
                  <c:v>0.84972083489649797</c:v>
                </c:pt>
                <c:pt idx="256">
                  <c:v>0.84959236267086502</c:v>
                </c:pt>
                <c:pt idx="257">
                  <c:v>0.84923650096856496</c:v>
                </c:pt>
                <c:pt idx="258">
                  <c:v>0.84919673429016695</c:v>
                </c:pt>
                <c:pt idx="259">
                  <c:v>0.848376353878592</c:v>
                </c:pt>
                <c:pt idx="260">
                  <c:v>0.848376353878592</c:v>
                </c:pt>
                <c:pt idx="261">
                  <c:v>0.848376353878592</c:v>
                </c:pt>
                <c:pt idx="262">
                  <c:v>0.848376353878592</c:v>
                </c:pt>
                <c:pt idx="263">
                  <c:v>0.848376353878592</c:v>
                </c:pt>
                <c:pt idx="264">
                  <c:v>0.848376353878592</c:v>
                </c:pt>
                <c:pt idx="265">
                  <c:v>0.848376353878592</c:v>
                </c:pt>
                <c:pt idx="266">
                  <c:v>0.848376353878592</c:v>
                </c:pt>
                <c:pt idx="267">
                  <c:v>0.84763334901268395</c:v>
                </c:pt>
                <c:pt idx="268">
                  <c:v>0.84761763555639102</c:v>
                </c:pt>
                <c:pt idx="269">
                  <c:v>0.84708194495484102</c:v>
                </c:pt>
                <c:pt idx="270">
                  <c:v>0.84669866327559695</c:v>
                </c:pt>
                <c:pt idx="271">
                  <c:v>0.84646705967569302</c:v>
                </c:pt>
                <c:pt idx="272">
                  <c:v>0.84517877458178203</c:v>
                </c:pt>
                <c:pt idx="273">
                  <c:v>0.84512457556452703</c:v>
                </c:pt>
                <c:pt idx="274">
                  <c:v>0.84451067346665298</c:v>
                </c:pt>
                <c:pt idx="275">
                  <c:v>0.84444454629848398</c:v>
                </c:pt>
                <c:pt idx="276">
                  <c:v>0.84442325895762405</c:v>
                </c:pt>
                <c:pt idx="277">
                  <c:v>0.84415294364215299</c:v>
                </c:pt>
                <c:pt idx="278">
                  <c:v>0.84339235944421098</c:v>
                </c:pt>
                <c:pt idx="279">
                  <c:v>0.84138701049752496</c:v>
                </c:pt>
                <c:pt idx="280">
                  <c:v>0.840960712766741</c:v>
                </c:pt>
                <c:pt idx="281">
                  <c:v>0.84084949040930401</c:v>
                </c:pt>
                <c:pt idx="282">
                  <c:v>0.84032456275392298</c:v>
                </c:pt>
                <c:pt idx="283">
                  <c:v>0.83954941363233304</c:v>
                </c:pt>
                <c:pt idx="284">
                  <c:v>0.83944998245343305</c:v>
                </c:pt>
                <c:pt idx="285">
                  <c:v>0.83910089288728495</c:v>
                </c:pt>
                <c:pt idx="286">
                  <c:v>0.83907965972529797</c:v>
                </c:pt>
                <c:pt idx="287">
                  <c:v>0.83889639779234204</c:v>
                </c:pt>
                <c:pt idx="288">
                  <c:v>0.83835905980652603</c:v>
                </c:pt>
                <c:pt idx="289">
                  <c:v>0.838153369489813</c:v>
                </c:pt>
                <c:pt idx="290">
                  <c:v>0.83807962667801905</c:v>
                </c:pt>
                <c:pt idx="291">
                  <c:v>0.83730125496501695</c:v>
                </c:pt>
                <c:pt idx="292">
                  <c:v>0.83685704324973698</c:v>
                </c:pt>
                <c:pt idx="293">
                  <c:v>0.83663086877653303</c:v>
                </c:pt>
                <c:pt idx="294">
                  <c:v>0.83654908759446001</c:v>
                </c:pt>
                <c:pt idx="295">
                  <c:v>0.83615062758043002</c:v>
                </c:pt>
                <c:pt idx="296">
                  <c:v>0.83587769975206305</c:v>
                </c:pt>
                <c:pt idx="297">
                  <c:v>0.83553560168878305</c:v>
                </c:pt>
                <c:pt idx="298">
                  <c:v>0.83518740028739102</c:v>
                </c:pt>
                <c:pt idx="299">
                  <c:v>0.83512365440935199</c:v>
                </c:pt>
                <c:pt idx="300">
                  <c:v>0.83502322473618495</c:v>
                </c:pt>
                <c:pt idx="301">
                  <c:v>0.83487620249015904</c:v>
                </c:pt>
                <c:pt idx="302">
                  <c:v>0.83423423971696298</c:v>
                </c:pt>
                <c:pt idx="303">
                  <c:v>0.83422351563095098</c:v>
                </c:pt>
                <c:pt idx="304">
                  <c:v>0.83406562746324697</c:v>
                </c:pt>
                <c:pt idx="305">
                  <c:v>0.83371040414578701</c:v>
                </c:pt>
                <c:pt idx="306">
                  <c:v>0.83364308343173099</c:v>
                </c:pt>
                <c:pt idx="307">
                  <c:v>0.83306555601800203</c:v>
                </c:pt>
                <c:pt idx="308">
                  <c:v>0.83305124282104503</c:v>
                </c:pt>
                <c:pt idx="309">
                  <c:v>0.83294276897598396</c:v>
                </c:pt>
                <c:pt idx="310">
                  <c:v>0.83254332419788002</c:v>
                </c:pt>
                <c:pt idx="311">
                  <c:v>0.83220428925883305</c:v>
                </c:pt>
                <c:pt idx="312">
                  <c:v>0.83218023550416498</c:v>
                </c:pt>
                <c:pt idx="313">
                  <c:v>0.83163319601530705</c:v>
                </c:pt>
                <c:pt idx="314">
                  <c:v>0.83118130148341196</c:v>
                </c:pt>
                <c:pt idx="315">
                  <c:v>0.83022405011963996</c:v>
                </c:pt>
                <c:pt idx="316">
                  <c:v>0.83018225403982604</c:v>
                </c:pt>
                <c:pt idx="317">
                  <c:v>0.83018225403982604</c:v>
                </c:pt>
                <c:pt idx="318">
                  <c:v>0.83018225403982604</c:v>
                </c:pt>
                <c:pt idx="319">
                  <c:v>0.83018225403982604</c:v>
                </c:pt>
                <c:pt idx="320">
                  <c:v>0.83018225403982604</c:v>
                </c:pt>
                <c:pt idx="321">
                  <c:v>0.83018225403982604</c:v>
                </c:pt>
                <c:pt idx="322">
                  <c:v>0.82972595221359302</c:v>
                </c:pt>
                <c:pt idx="323">
                  <c:v>0.82941503284941998</c:v>
                </c:pt>
                <c:pt idx="324">
                  <c:v>0.82941503284941998</c:v>
                </c:pt>
                <c:pt idx="325">
                  <c:v>0.82941503284941998</c:v>
                </c:pt>
                <c:pt idx="326">
                  <c:v>0.82941503284941998</c:v>
                </c:pt>
                <c:pt idx="327">
                  <c:v>0.82941503284941998</c:v>
                </c:pt>
                <c:pt idx="328">
                  <c:v>0.82941503284941998</c:v>
                </c:pt>
                <c:pt idx="329">
                  <c:v>0.82941503284941998</c:v>
                </c:pt>
                <c:pt idx="330">
                  <c:v>0.82853789327445404</c:v>
                </c:pt>
                <c:pt idx="331">
                  <c:v>0.82806787900713896</c:v>
                </c:pt>
                <c:pt idx="332">
                  <c:v>0.82776854732586103</c:v>
                </c:pt>
                <c:pt idx="333">
                  <c:v>0.82730859288557801</c:v>
                </c:pt>
                <c:pt idx="334">
                  <c:v>0.82715068962461102</c:v>
                </c:pt>
                <c:pt idx="335">
                  <c:v>0.82711647976943903</c:v>
                </c:pt>
                <c:pt idx="336">
                  <c:v>0.82706234978412496</c:v>
                </c:pt>
                <c:pt idx="337">
                  <c:v>0.82670654944868105</c:v>
                </c:pt>
                <c:pt idx="338">
                  <c:v>0.82656758431523403</c:v>
                </c:pt>
                <c:pt idx="339">
                  <c:v>0.82582836079240796</c:v>
                </c:pt>
                <c:pt idx="340">
                  <c:v>0.82567017000920695</c:v>
                </c:pt>
                <c:pt idx="341">
                  <c:v>0.82563602124123403</c:v>
                </c:pt>
                <c:pt idx="342">
                  <c:v>0.82547616601501494</c:v>
                </c:pt>
                <c:pt idx="343">
                  <c:v>0.82547616601501494</c:v>
                </c:pt>
                <c:pt idx="344">
                  <c:v>0.82547616601501494</c:v>
                </c:pt>
                <c:pt idx="345">
                  <c:v>0.82547616601501494</c:v>
                </c:pt>
                <c:pt idx="346">
                  <c:v>0.82547616601501494</c:v>
                </c:pt>
                <c:pt idx="347">
                  <c:v>0.82483654805969198</c:v>
                </c:pt>
                <c:pt idx="348">
                  <c:v>0.82482726084017799</c:v>
                </c:pt>
                <c:pt idx="349">
                  <c:v>0.82480639334558503</c:v>
                </c:pt>
                <c:pt idx="350">
                  <c:v>0.82445279390434001</c:v>
                </c:pt>
                <c:pt idx="351">
                  <c:v>0.82435096127583096</c:v>
                </c:pt>
                <c:pt idx="352">
                  <c:v>0.82430552201185403</c:v>
                </c:pt>
                <c:pt idx="353">
                  <c:v>0.82386332546004803</c:v>
                </c:pt>
                <c:pt idx="354">
                  <c:v>0.82379924739380095</c:v>
                </c:pt>
                <c:pt idx="355">
                  <c:v>0.82376086566859397</c:v>
                </c:pt>
                <c:pt idx="356">
                  <c:v>0.82349969627169495</c:v>
                </c:pt>
                <c:pt idx="357">
                  <c:v>0.82237606956892095</c:v>
                </c:pt>
                <c:pt idx="358">
                  <c:v>0.82237606956892095</c:v>
                </c:pt>
                <c:pt idx="359">
                  <c:v>0.82237606956892095</c:v>
                </c:pt>
                <c:pt idx="360">
                  <c:v>0.82237606956892095</c:v>
                </c:pt>
                <c:pt idx="361">
                  <c:v>0.82166509205427896</c:v>
                </c:pt>
                <c:pt idx="362">
                  <c:v>0.82154869293866795</c:v>
                </c:pt>
                <c:pt idx="363">
                  <c:v>0.82084627423534995</c:v>
                </c:pt>
                <c:pt idx="364">
                  <c:v>0.82080773746927804</c:v>
                </c:pt>
                <c:pt idx="365">
                  <c:v>0.82080773746927804</c:v>
                </c:pt>
                <c:pt idx="366">
                  <c:v>0.82080773746927804</c:v>
                </c:pt>
                <c:pt idx="367">
                  <c:v>0.82080773746927804</c:v>
                </c:pt>
                <c:pt idx="368">
                  <c:v>0.82080773746927804</c:v>
                </c:pt>
                <c:pt idx="369">
                  <c:v>0.82080773746927804</c:v>
                </c:pt>
                <c:pt idx="370">
                  <c:v>0.82080773746927804</c:v>
                </c:pt>
                <c:pt idx="371">
                  <c:v>0.81995652044825496</c:v>
                </c:pt>
                <c:pt idx="372">
                  <c:v>0.819687364095539</c:v>
                </c:pt>
                <c:pt idx="373">
                  <c:v>0.81957977779088698</c:v>
                </c:pt>
                <c:pt idx="374">
                  <c:v>0.81879603756813402</c:v>
                </c:pt>
                <c:pt idx="375">
                  <c:v>0.818370334168675</c:v>
                </c:pt>
                <c:pt idx="376">
                  <c:v>0.81820708989891699</c:v>
                </c:pt>
                <c:pt idx="377">
                  <c:v>0.81757500334447997</c:v>
                </c:pt>
                <c:pt idx="378">
                  <c:v>0.81722589333506901</c:v>
                </c:pt>
                <c:pt idx="379">
                  <c:v>0.81710684815358803</c:v>
                </c:pt>
                <c:pt idx="380">
                  <c:v>0.81710680010009595</c:v>
                </c:pt>
                <c:pt idx="381">
                  <c:v>0.81704486374548702</c:v>
                </c:pt>
                <c:pt idx="382">
                  <c:v>0.81646810159529004</c:v>
                </c:pt>
                <c:pt idx="383">
                  <c:v>0.81618611866482205</c:v>
                </c:pt>
                <c:pt idx="384">
                  <c:v>0.816012226611461</c:v>
                </c:pt>
                <c:pt idx="385">
                  <c:v>0.81579865098814497</c:v>
                </c:pt>
                <c:pt idx="386">
                  <c:v>0.81579865098814497</c:v>
                </c:pt>
                <c:pt idx="387">
                  <c:v>0.81579865098814497</c:v>
                </c:pt>
                <c:pt idx="388">
                  <c:v>0.81519778203865401</c:v>
                </c:pt>
                <c:pt idx="389">
                  <c:v>0.81466881425809301</c:v>
                </c:pt>
                <c:pt idx="390">
                  <c:v>0.81356654315356103</c:v>
                </c:pt>
                <c:pt idx="391">
                  <c:v>0.81343807171735805</c:v>
                </c:pt>
                <c:pt idx="392">
                  <c:v>0.81317154295982197</c:v>
                </c:pt>
                <c:pt idx="393">
                  <c:v>0.81312675691899605</c:v>
                </c:pt>
                <c:pt idx="394">
                  <c:v>0.81216409961049296</c:v>
                </c:pt>
                <c:pt idx="395">
                  <c:v>0.81210656060518305</c:v>
                </c:pt>
                <c:pt idx="396">
                  <c:v>0.81134560052725102</c:v>
                </c:pt>
                <c:pt idx="397">
                  <c:v>0.81100144067469104</c:v>
                </c:pt>
                <c:pt idx="398">
                  <c:v>0.810136434801211</c:v>
                </c:pt>
                <c:pt idx="399">
                  <c:v>0.80997917789340002</c:v>
                </c:pt>
                <c:pt idx="400">
                  <c:v>0.80976300133442602</c:v>
                </c:pt>
                <c:pt idx="401">
                  <c:v>0.80956342652565305</c:v>
                </c:pt>
                <c:pt idx="402">
                  <c:v>0.80942963310100902</c:v>
                </c:pt>
                <c:pt idx="403">
                  <c:v>0.80919050423608996</c:v>
                </c:pt>
                <c:pt idx="404">
                  <c:v>0.80888112296263204</c:v>
                </c:pt>
                <c:pt idx="405">
                  <c:v>0.80863938941795999</c:v>
                </c:pt>
                <c:pt idx="406">
                  <c:v>0.808271059112325</c:v>
                </c:pt>
                <c:pt idx="407">
                  <c:v>0.80813058036288499</c:v>
                </c:pt>
                <c:pt idx="408">
                  <c:v>0.80804049462402205</c:v>
                </c:pt>
                <c:pt idx="409">
                  <c:v>0.80802571988983396</c:v>
                </c:pt>
                <c:pt idx="410">
                  <c:v>0.80774644296609299</c:v>
                </c:pt>
                <c:pt idx="411">
                  <c:v>0.80723641337215402</c:v>
                </c:pt>
                <c:pt idx="412">
                  <c:v>0.80694321669859603</c:v>
                </c:pt>
                <c:pt idx="413">
                  <c:v>0.80678946417402997</c:v>
                </c:pt>
                <c:pt idx="414">
                  <c:v>0.80663431617544701</c:v>
                </c:pt>
                <c:pt idx="415">
                  <c:v>0.80663431617544701</c:v>
                </c:pt>
                <c:pt idx="416">
                  <c:v>0.80663431617544701</c:v>
                </c:pt>
                <c:pt idx="417">
                  <c:v>0.80534078854224</c:v>
                </c:pt>
                <c:pt idx="418">
                  <c:v>0.80526313781718895</c:v>
                </c:pt>
                <c:pt idx="419">
                  <c:v>0.80524880014983302</c:v>
                </c:pt>
                <c:pt idx="420">
                  <c:v>0.80499753907928095</c:v>
                </c:pt>
                <c:pt idx="421">
                  <c:v>0.80377321463233797</c:v>
                </c:pt>
                <c:pt idx="422">
                  <c:v>0.80364538007300201</c:v>
                </c:pt>
                <c:pt idx="423">
                  <c:v>0.80359859895277297</c:v>
                </c:pt>
                <c:pt idx="424">
                  <c:v>0.80345824637081398</c:v>
                </c:pt>
                <c:pt idx="425">
                  <c:v>0.80341903492676203</c:v>
                </c:pt>
                <c:pt idx="426">
                  <c:v>0.80311481795805295</c:v>
                </c:pt>
                <c:pt idx="427">
                  <c:v>0.80303269263277699</c:v>
                </c:pt>
                <c:pt idx="428">
                  <c:v>0.802887830249845</c:v>
                </c:pt>
                <c:pt idx="429">
                  <c:v>0.80178428363912801</c:v>
                </c:pt>
                <c:pt idx="430">
                  <c:v>0.80175844343597302</c:v>
                </c:pt>
                <c:pt idx="431">
                  <c:v>0.80174988214549703</c:v>
                </c:pt>
                <c:pt idx="432">
                  <c:v>0.80142826064634698</c:v>
                </c:pt>
                <c:pt idx="433">
                  <c:v>0.80142826064634698</c:v>
                </c:pt>
                <c:pt idx="434">
                  <c:v>0.80142826064634698</c:v>
                </c:pt>
                <c:pt idx="435">
                  <c:v>0.80139020646394199</c:v>
                </c:pt>
                <c:pt idx="436">
                  <c:v>0.80119121391565795</c:v>
                </c:pt>
                <c:pt idx="437">
                  <c:v>0.80059331509658904</c:v>
                </c:pt>
                <c:pt idx="438">
                  <c:v>0.799802847957372</c:v>
                </c:pt>
                <c:pt idx="439">
                  <c:v>0.79932235339454005</c:v>
                </c:pt>
                <c:pt idx="440">
                  <c:v>0.79926911614220397</c:v>
                </c:pt>
                <c:pt idx="441">
                  <c:v>0.79910781626523997</c:v>
                </c:pt>
                <c:pt idx="442">
                  <c:v>0.79893605245988597</c:v>
                </c:pt>
                <c:pt idx="443">
                  <c:v>0.79866272935417504</c:v>
                </c:pt>
                <c:pt idx="444">
                  <c:v>0.79855884881157202</c:v>
                </c:pt>
                <c:pt idx="445">
                  <c:v>0.79839820325387301</c:v>
                </c:pt>
                <c:pt idx="446">
                  <c:v>0.79828369643222696</c:v>
                </c:pt>
                <c:pt idx="447">
                  <c:v>0.798119840008783</c:v>
                </c:pt>
                <c:pt idx="448">
                  <c:v>0.79680571976186998</c:v>
                </c:pt>
                <c:pt idx="449">
                  <c:v>0.79628825232844302</c:v>
                </c:pt>
                <c:pt idx="450">
                  <c:v>0.79626472532986603</c:v>
                </c:pt>
                <c:pt idx="451">
                  <c:v>0.79610079205734097</c:v>
                </c:pt>
                <c:pt idx="452">
                  <c:v>0.79582825159162895</c:v>
                </c:pt>
                <c:pt idx="453">
                  <c:v>0.79469896949030305</c:v>
                </c:pt>
                <c:pt idx="454">
                  <c:v>0.79469896949030305</c:v>
                </c:pt>
                <c:pt idx="455">
                  <c:v>0.79469896949030305</c:v>
                </c:pt>
                <c:pt idx="456">
                  <c:v>0.79469896949030305</c:v>
                </c:pt>
                <c:pt idx="457">
                  <c:v>0.79469896949030305</c:v>
                </c:pt>
                <c:pt idx="458">
                  <c:v>0.79469896949030305</c:v>
                </c:pt>
                <c:pt idx="459">
                  <c:v>0.79468873446870003</c:v>
                </c:pt>
                <c:pt idx="460">
                  <c:v>0.79457351088924899</c:v>
                </c:pt>
                <c:pt idx="461">
                  <c:v>0.79403914302401701</c:v>
                </c:pt>
                <c:pt idx="462">
                  <c:v>0.79395442930854099</c:v>
                </c:pt>
                <c:pt idx="463">
                  <c:v>0.79385605894935096</c:v>
                </c:pt>
                <c:pt idx="464">
                  <c:v>0.79371385040974596</c:v>
                </c:pt>
                <c:pt idx="465">
                  <c:v>0.793471078245089</c:v>
                </c:pt>
                <c:pt idx="466">
                  <c:v>0.79309156023870497</c:v>
                </c:pt>
                <c:pt idx="467">
                  <c:v>0.79246808963349802</c:v>
                </c:pt>
                <c:pt idx="468">
                  <c:v>0.79227753778616905</c:v>
                </c:pt>
                <c:pt idx="469">
                  <c:v>0.79203446261229304</c:v>
                </c:pt>
                <c:pt idx="470">
                  <c:v>0.79203446261229304</c:v>
                </c:pt>
                <c:pt idx="471">
                  <c:v>0.79203446261229304</c:v>
                </c:pt>
                <c:pt idx="472">
                  <c:v>0.79203446261229304</c:v>
                </c:pt>
                <c:pt idx="473">
                  <c:v>0.79203446261229304</c:v>
                </c:pt>
                <c:pt idx="474">
                  <c:v>0.79203446261229304</c:v>
                </c:pt>
                <c:pt idx="475">
                  <c:v>0.79157490625904703</c:v>
                </c:pt>
                <c:pt idx="476">
                  <c:v>0.79150113816007295</c:v>
                </c:pt>
                <c:pt idx="477">
                  <c:v>0.79079130399147601</c:v>
                </c:pt>
                <c:pt idx="478">
                  <c:v>0.79075964513809105</c:v>
                </c:pt>
                <c:pt idx="479">
                  <c:v>0.790632015464936</c:v>
                </c:pt>
                <c:pt idx="480">
                  <c:v>0.790632015464936</c:v>
                </c:pt>
                <c:pt idx="481">
                  <c:v>0.790632015464936</c:v>
                </c:pt>
                <c:pt idx="482">
                  <c:v>0.79002061153482706</c:v>
                </c:pt>
                <c:pt idx="483">
                  <c:v>0.78979670604313001</c:v>
                </c:pt>
                <c:pt idx="484">
                  <c:v>0.789777104602991</c:v>
                </c:pt>
                <c:pt idx="485">
                  <c:v>0.78975494965291004</c:v>
                </c:pt>
                <c:pt idx="486">
                  <c:v>0.78922306657025498</c:v>
                </c:pt>
                <c:pt idx="487">
                  <c:v>0.78915606552390605</c:v>
                </c:pt>
                <c:pt idx="488">
                  <c:v>0.78891343040816797</c:v>
                </c:pt>
                <c:pt idx="489">
                  <c:v>0.78843662828517003</c:v>
                </c:pt>
                <c:pt idx="490">
                  <c:v>0.78795969765037399</c:v>
                </c:pt>
                <c:pt idx="491">
                  <c:v>0.78771462318580099</c:v>
                </c:pt>
                <c:pt idx="492">
                  <c:v>0.78758658652527502</c:v>
                </c:pt>
                <c:pt idx="493">
                  <c:v>0.787522854315996</c:v>
                </c:pt>
                <c:pt idx="494">
                  <c:v>0.78719803959108103</c:v>
                </c:pt>
                <c:pt idx="495">
                  <c:v>0.78715172170099701</c:v>
                </c:pt>
                <c:pt idx="496">
                  <c:v>0.78710625974554405</c:v>
                </c:pt>
                <c:pt idx="497">
                  <c:v>0.78674398239938703</c:v>
                </c:pt>
                <c:pt idx="498">
                  <c:v>0.786679612727467</c:v>
                </c:pt>
                <c:pt idx="499">
                  <c:v>0.78612086492211897</c:v>
                </c:pt>
                <c:pt idx="500">
                  <c:v>0.78549642439062495</c:v>
                </c:pt>
                <c:pt idx="501">
                  <c:v>0.78535077731189695</c:v>
                </c:pt>
                <c:pt idx="502">
                  <c:v>0.78534456864704605</c:v>
                </c:pt>
                <c:pt idx="503">
                  <c:v>0.78511569072800602</c:v>
                </c:pt>
                <c:pt idx="504">
                  <c:v>0.78454972926941702</c:v>
                </c:pt>
                <c:pt idx="505">
                  <c:v>0.78396790819351903</c:v>
                </c:pt>
                <c:pt idx="506">
                  <c:v>0.78388347595730001</c:v>
                </c:pt>
                <c:pt idx="507">
                  <c:v>0.78336772117712905</c:v>
                </c:pt>
                <c:pt idx="508">
                  <c:v>0.782737709113418</c:v>
                </c:pt>
                <c:pt idx="509">
                  <c:v>0.78252593588331198</c:v>
                </c:pt>
                <c:pt idx="510">
                  <c:v>0.782342014850955</c:v>
                </c:pt>
                <c:pt idx="511">
                  <c:v>0.78224846850250496</c:v>
                </c:pt>
                <c:pt idx="512">
                  <c:v>0.78211855170335798</c:v>
                </c:pt>
                <c:pt idx="513">
                  <c:v>0.78153345468651403</c:v>
                </c:pt>
                <c:pt idx="514">
                  <c:v>0.78141930534188897</c:v>
                </c:pt>
                <c:pt idx="515">
                  <c:v>0.78128161114436701</c:v>
                </c:pt>
                <c:pt idx="516">
                  <c:v>0.78112744485462704</c:v>
                </c:pt>
                <c:pt idx="517">
                  <c:v>0.78111408799843196</c:v>
                </c:pt>
                <c:pt idx="518">
                  <c:v>0.78020122000894998</c:v>
                </c:pt>
                <c:pt idx="519">
                  <c:v>0.77928344735944399</c:v>
                </c:pt>
                <c:pt idx="520">
                  <c:v>0.77928344735944399</c:v>
                </c:pt>
                <c:pt idx="521">
                  <c:v>0.77928344735944399</c:v>
                </c:pt>
                <c:pt idx="522">
                  <c:v>0.77928344735944399</c:v>
                </c:pt>
                <c:pt idx="523">
                  <c:v>0.77928344735944399</c:v>
                </c:pt>
                <c:pt idx="524">
                  <c:v>0.77928344735944399</c:v>
                </c:pt>
                <c:pt idx="525">
                  <c:v>0.77918140524958501</c:v>
                </c:pt>
                <c:pt idx="526">
                  <c:v>0.778915671531756</c:v>
                </c:pt>
                <c:pt idx="527">
                  <c:v>0.77890052563384304</c:v>
                </c:pt>
                <c:pt idx="528">
                  <c:v>0.77886910148501398</c:v>
                </c:pt>
                <c:pt idx="529">
                  <c:v>0.77875382747399702</c:v>
                </c:pt>
                <c:pt idx="530">
                  <c:v>0.77856113302779495</c:v>
                </c:pt>
                <c:pt idx="531">
                  <c:v>0.77802025144379705</c:v>
                </c:pt>
                <c:pt idx="532">
                  <c:v>0.777088345411725</c:v>
                </c:pt>
                <c:pt idx="533">
                  <c:v>0.77665985755604505</c:v>
                </c:pt>
                <c:pt idx="534">
                  <c:v>0.77652879506137995</c:v>
                </c:pt>
                <c:pt idx="535">
                  <c:v>0.77590539509146805</c:v>
                </c:pt>
                <c:pt idx="536">
                  <c:v>0.77586725919657495</c:v>
                </c:pt>
                <c:pt idx="537">
                  <c:v>0.77561871084356404</c:v>
                </c:pt>
                <c:pt idx="538">
                  <c:v>0.77476845296616004</c:v>
                </c:pt>
                <c:pt idx="539">
                  <c:v>0.77461645123258505</c:v>
                </c:pt>
                <c:pt idx="540">
                  <c:v>0.77423599087189299</c:v>
                </c:pt>
                <c:pt idx="541">
                  <c:v>0.77399810548650805</c:v>
                </c:pt>
                <c:pt idx="542">
                  <c:v>0.77329523468229899</c:v>
                </c:pt>
                <c:pt idx="543">
                  <c:v>0.77318087604834496</c:v>
                </c:pt>
                <c:pt idx="544">
                  <c:v>0.77278479433522995</c:v>
                </c:pt>
                <c:pt idx="545">
                  <c:v>0.77238381050985905</c:v>
                </c:pt>
                <c:pt idx="546">
                  <c:v>0.77225324220035296</c:v>
                </c:pt>
                <c:pt idx="547">
                  <c:v>0.77225139218588201</c:v>
                </c:pt>
                <c:pt idx="548">
                  <c:v>0.77206382962680598</c:v>
                </c:pt>
                <c:pt idx="549">
                  <c:v>0.77201175947120704</c:v>
                </c:pt>
                <c:pt idx="550">
                  <c:v>0.77194519620763102</c:v>
                </c:pt>
                <c:pt idx="551">
                  <c:v>0.77137330481288202</c:v>
                </c:pt>
                <c:pt idx="552">
                  <c:v>0.77137330481288202</c:v>
                </c:pt>
                <c:pt idx="553">
                  <c:v>0.77137330481288202</c:v>
                </c:pt>
                <c:pt idx="554">
                  <c:v>0.77079729275808695</c:v>
                </c:pt>
                <c:pt idx="555">
                  <c:v>0.77047387244838295</c:v>
                </c:pt>
                <c:pt idx="556">
                  <c:v>0.77041022866096398</c:v>
                </c:pt>
                <c:pt idx="557">
                  <c:v>0.770265447965363</c:v>
                </c:pt>
                <c:pt idx="558">
                  <c:v>0.770149974499724</c:v>
                </c:pt>
                <c:pt idx="559">
                  <c:v>0.770072990488743</c:v>
                </c:pt>
                <c:pt idx="560">
                  <c:v>0.77004729883154599</c:v>
                </c:pt>
                <c:pt idx="561">
                  <c:v>0.77004332421767996</c:v>
                </c:pt>
                <c:pt idx="562">
                  <c:v>0.77003305143942602</c:v>
                </c:pt>
                <c:pt idx="563">
                  <c:v>0.76985803554464005</c:v>
                </c:pt>
                <c:pt idx="564">
                  <c:v>0.76953841773855902</c:v>
                </c:pt>
                <c:pt idx="565">
                  <c:v>0.76927177732432905</c:v>
                </c:pt>
                <c:pt idx="566">
                  <c:v>0.76923317003941505</c:v>
                </c:pt>
                <c:pt idx="567">
                  <c:v>0.76865705283206798</c:v>
                </c:pt>
                <c:pt idx="568">
                  <c:v>0.76861561371477205</c:v>
                </c:pt>
                <c:pt idx="569">
                  <c:v>0.76832937564699699</c:v>
                </c:pt>
                <c:pt idx="570">
                  <c:v>0.76828001336913998</c:v>
                </c:pt>
                <c:pt idx="571">
                  <c:v>0.76828001336913998</c:v>
                </c:pt>
                <c:pt idx="572">
                  <c:v>0.76828001336913998</c:v>
                </c:pt>
                <c:pt idx="573">
                  <c:v>0.76828001336913998</c:v>
                </c:pt>
                <c:pt idx="574">
                  <c:v>0.76828001336913998</c:v>
                </c:pt>
                <c:pt idx="575">
                  <c:v>0.767609782885602</c:v>
                </c:pt>
                <c:pt idx="576">
                  <c:v>0.766880884101798</c:v>
                </c:pt>
                <c:pt idx="577">
                  <c:v>0.76669672996520499</c:v>
                </c:pt>
                <c:pt idx="578">
                  <c:v>0.76610006447179801</c:v>
                </c:pt>
                <c:pt idx="579">
                  <c:v>0.76553692650781702</c:v>
                </c:pt>
                <c:pt idx="580">
                  <c:v>0.76505392337125799</c:v>
                </c:pt>
                <c:pt idx="581">
                  <c:v>0.76457483996586795</c:v>
                </c:pt>
                <c:pt idx="582">
                  <c:v>0.76452712601856299</c:v>
                </c:pt>
                <c:pt idx="583">
                  <c:v>0.76410396211407405</c:v>
                </c:pt>
                <c:pt idx="584">
                  <c:v>0.76410033203396399</c:v>
                </c:pt>
                <c:pt idx="585">
                  <c:v>0.76393196303595901</c:v>
                </c:pt>
                <c:pt idx="586">
                  <c:v>0.76245813862401501</c:v>
                </c:pt>
                <c:pt idx="587">
                  <c:v>0.76245813862401501</c:v>
                </c:pt>
                <c:pt idx="588">
                  <c:v>0.76245813862401501</c:v>
                </c:pt>
                <c:pt idx="589">
                  <c:v>0.76241329718622897</c:v>
                </c:pt>
                <c:pt idx="590">
                  <c:v>0.76210048823313203</c:v>
                </c:pt>
                <c:pt idx="591">
                  <c:v>0.76206836877321305</c:v>
                </c:pt>
                <c:pt idx="592">
                  <c:v>0.76175162831203502</c:v>
                </c:pt>
                <c:pt idx="593">
                  <c:v>0.76165678375430002</c:v>
                </c:pt>
                <c:pt idx="594">
                  <c:v>0.76148578899223995</c:v>
                </c:pt>
                <c:pt idx="595">
                  <c:v>0.76148512888875097</c:v>
                </c:pt>
                <c:pt idx="596">
                  <c:v>0.76115460691883197</c:v>
                </c:pt>
                <c:pt idx="597">
                  <c:v>0.76086160663959401</c:v>
                </c:pt>
                <c:pt idx="598">
                  <c:v>0.76045850460882003</c:v>
                </c:pt>
                <c:pt idx="599">
                  <c:v>0.76012032140845198</c:v>
                </c:pt>
                <c:pt idx="600">
                  <c:v>0.76009319732798397</c:v>
                </c:pt>
                <c:pt idx="601">
                  <c:v>0.75985718074125197</c:v>
                </c:pt>
                <c:pt idx="602">
                  <c:v>0.759740004643359</c:v>
                </c:pt>
                <c:pt idx="603">
                  <c:v>0.75964909761542199</c:v>
                </c:pt>
                <c:pt idx="604">
                  <c:v>0.75964909761542199</c:v>
                </c:pt>
                <c:pt idx="605">
                  <c:v>0.75964909761542199</c:v>
                </c:pt>
                <c:pt idx="606">
                  <c:v>0.75942577113283105</c:v>
                </c:pt>
                <c:pt idx="607">
                  <c:v>0.759371123899934</c:v>
                </c:pt>
                <c:pt idx="608">
                  <c:v>0.75896206752131201</c:v>
                </c:pt>
                <c:pt idx="609">
                  <c:v>0.75870975768484405</c:v>
                </c:pt>
                <c:pt idx="610">
                  <c:v>0.75858649711247605</c:v>
                </c:pt>
                <c:pt idx="611">
                  <c:v>0.75798410828740903</c:v>
                </c:pt>
                <c:pt idx="612">
                  <c:v>0.75790167131316599</c:v>
                </c:pt>
                <c:pt idx="613">
                  <c:v>0.75711765399438402</c:v>
                </c:pt>
                <c:pt idx="614">
                  <c:v>0.75700769322501005</c:v>
                </c:pt>
                <c:pt idx="615">
                  <c:v>0.75677492251651002</c:v>
                </c:pt>
                <c:pt idx="616">
                  <c:v>0.75673520972783503</c:v>
                </c:pt>
                <c:pt idx="617">
                  <c:v>0.75667295169124604</c:v>
                </c:pt>
                <c:pt idx="618">
                  <c:v>0.75661354047263696</c:v>
                </c:pt>
                <c:pt idx="619">
                  <c:v>0.75652285305352496</c:v>
                </c:pt>
                <c:pt idx="620">
                  <c:v>0.75647369300543998</c:v>
                </c:pt>
                <c:pt idx="621">
                  <c:v>0.75647369300543998</c:v>
                </c:pt>
                <c:pt idx="622">
                  <c:v>0.75638377572373405</c:v>
                </c:pt>
                <c:pt idx="623">
                  <c:v>0.75626041033880997</c:v>
                </c:pt>
                <c:pt idx="624">
                  <c:v>0.756207458252389</c:v>
                </c:pt>
                <c:pt idx="625">
                  <c:v>0.75603203995172796</c:v>
                </c:pt>
                <c:pt idx="626">
                  <c:v>0.75598514666262395</c:v>
                </c:pt>
                <c:pt idx="627">
                  <c:v>0.755944236491086</c:v>
                </c:pt>
                <c:pt idx="628">
                  <c:v>0.75567004859492604</c:v>
                </c:pt>
                <c:pt idx="629">
                  <c:v>0.75561736334700402</c:v>
                </c:pt>
                <c:pt idx="630">
                  <c:v>0.75518982704009496</c:v>
                </c:pt>
                <c:pt idx="631">
                  <c:v>0.75449970399997002</c:v>
                </c:pt>
                <c:pt idx="632">
                  <c:v>0.75426552745820097</c:v>
                </c:pt>
                <c:pt idx="633">
                  <c:v>0.753763918200406</c:v>
                </c:pt>
                <c:pt idx="634">
                  <c:v>0.75374028344379196</c:v>
                </c:pt>
                <c:pt idx="635">
                  <c:v>0.75344372772152202</c:v>
                </c:pt>
                <c:pt idx="636">
                  <c:v>0.75335697889678899</c:v>
                </c:pt>
                <c:pt idx="637">
                  <c:v>0.75335697889678899</c:v>
                </c:pt>
                <c:pt idx="638">
                  <c:v>0.75335697889678899</c:v>
                </c:pt>
                <c:pt idx="639">
                  <c:v>0.75317948801312296</c:v>
                </c:pt>
                <c:pt idx="640">
                  <c:v>0.75311170607018996</c:v>
                </c:pt>
                <c:pt idx="641">
                  <c:v>0.75307706042530298</c:v>
                </c:pt>
                <c:pt idx="642">
                  <c:v>0.75264676501663397</c:v>
                </c:pt>
                <c:pt idx="643">
                  <c:v>0.75245750331815198</c:v>
                </c:pt>
                <c:pt idx="644">
                  <c:v>0.75225610378209196</c:v>
                </c:pt>
                <c:pt idx="645">
                  <c:v>0.75224340068639595</c:v>
                </c:pt>
                <c:pt idx="646">
                  <c:v>0.75214715125124398</c:v>
                </c:pt>
                <c:pt idx="647">
                  <c:v>0.75192366431310498</c:v>
                </c:pt>
                <c:pt idx="648">
                  <c:v>0.75175077091701703</c:v>
                </c:pt>
                <c:pt idx="649">
                  <c:v>0.75172400922290805</c:v>
                </c:pt>
                <c:pt idx="650">
                  <c:v>0.75150134620133102</c:v>
                </c:pt>
                <c:pt idx="651">
                  <c:v>0.75146830966553502</c:v>
                </c:pt>
                <c:pt idx="652">
                  <c:v>0.75085519069645901</c:v>
                </c:pt>
                <c:pt idx="653">
                  <c:v>0.75076827607061902</c:v>
                </c:pt>
                <c:pt idx="654">
                  <c:v>0.75035804006038198</c:v>
                </c:pt>
                <c:pt idx="655">
                  <c:v>0.75028464961081098</c:v>
                </c:pt>
                <c:pt idx="656">
                  <c:v>0.74984593937987798</c:v>
                </c:pt>
                <c:pt idx="657">
                  <c:v>0.74951920569094499</c:v>
                </c:pt>
                <c:pt idx="658">
                  <c:v>0.74926782300254502</c:v>
                </c:pt>
                <c:pt idx="659">
                  <c:v>0.74905039274257501</c:v>
                </c:pt>
                <c:pt idx="660">
                  <c:v>0.74891073658926799</c:v>
                </c:pt>
                <c:pt idx="661">
                  <c:v>0.74858884726953301</c:v>
                </c:pt>
                <c:pt idx="662">
                  <c:v>0.74851976392720199</c:v>
                </c:pt>
                <c:pt idx="663">
                  <c:v>0.74823130032762697</c:v>
                </c:pt>
                <c:pt idx="664">
                  <c:v>0.74820449540093203</c:v>
                </c:pt>
                <c:pt idx="665">
                  <c:v>0.74817169140046103</c:v>
                </c:pt>
                <c:pt idx="666">
                  <c:v>0.74814479921884403</c:v>
                </c:pt>
                <c:pt idx="667">
                  <c:v>0.74786366306133301</c:v>
                </c:pt>
                <c:pt idx="668">
                  <c:v>0.74786253607587905</c:v>
                </c:pt>
                <c:pt idx="669">
                  <c:v>0.74785992663981304</c:v>
                </c:pt>
                <c:pt idx="670">
                  <c:v>0.74769364008502903</c:v>
                </c:pt>
                <c:pt idx="671">
                  <c:v>0.74739443986030996</c:v>
                </c:pt>
                <c:pt idx="672">
                  <c:v>0.74722000375507402</c:v>
                </c:pt>
                <c:pt idx="673">
                  <c:v>0.74690358418061997</c:v>
                </c:pt>
                <c:pt idx="674">
                  <c:v>0.74650946569996701</c:v>
                </c:pt>
                <c:pt idx="675">
                  <c:v>0.74624330873143496</c:v>
                </c:pt>
                <c:pt idx="676">
                  <c:v>0.74620852453557396</c:v>
                </c:pt>
                <c:pt idx="677">
                  <c:v>0.74609166329828502</c:v>
                </c:pt>
                <c:pt idx="678">
                  <c:v>0.74609166329828502</c:v>
                </c:pt>
                <c:pt idx="679">
                  <c:v>0.74609166329828502</c:v>
                </c:pt>
                <c:pt idx="680">
                  <c:v>0.74592892067090499</c:v>
                </c:pt>
                <c:pt idx="681">
                  <c:v>0.74592876432031896</c:v>
                </c:pt>
                <c:pt idx="682">
                  <c:v>0.74592876432031896</c:v>
                </c:pt>
                <c:pt idx="683">
                  <c:v>0.74592876432031896</c:v>
                </c:pt>
                <c:pt idx="684">
                  <c:v>0.74590188488810305</c:v>
                </c:pt>
                <c:pt idx="685">
                  <c:v>0.74565150335033903</c:v>
                </c:pt>
                <c:pt idx="686">
                  <c:v>0.74559710489255404</c:v>
                </c:pt>
                <c:pt idx="687">
                  <c:v>0.74535949353005904</c:v>
                </c:pt>
                <c:pt idx="688">
                  <c:v>0.74520724528862703</c:v>
                </c:pt>
                <c:pt idx="689">
                  <c:v>0.74502027536461002</c:v>
                </c:pt>
                <c:pt idx="690">
                  <c:v>0.74491324590763397</c:v>
                </c:pt>
                <c:pt idx="691">
                  <c:v>0.74436962872227497</c:v>
                </c:pt>
                <c:pt idx="692">
                  <c:v>0.74404380974070405</c:v>
                </c:pt>
                <c:pt idx="693">
                  <c:v>0.74367510634870704</c:v>
                </c:pt>
                <c:pt idx="694">
                  <c:v>0.74361636599026604</c:v>
                </c:pt>
                <c:pt idx="695">
                  <c:v>0.743576590240141</c:v>
                </c:pt>
                <c:pt idx="696">
                  <c:v>0.74335136226001397</c:v>
                </c:pt>
                <c:pt idx="697">
                  <c:v>0.74326323869869104</c:v>
                </c:pt>
                <c:pt idx="698">
                  <c:v>0.74321665295185901</c:v>
                </c:pt>
                <c:pt idx="699">
                  <c:v>0.74320459915437598</c:v>
                </c:pt>
                <c:pt idx="700">
                  <c:v>0.74319865086328096</c:v>
                </c:pt>
                <c:pt idx="701">
                  <c:v>0.74318091170765399</c:v>
                </c:pt>
                <c:pt idx="702">
                  <c:v>0.74306390016185098</c:v>
                </c:pt>
                <c:pt idx="703">
                  <c:v>0.74306390016185098</c:v>
                </c:pt>
                <c:pt idx="704">
                  <c:v>0.74306390016185098</c:v>
                </c:pt>
                <c:pt idx="705">
                  <c:v>0.74306390016185098</c:v>
                </c:pt>
                <c:pt idx="706">
                  <c:v>0.74306390016185098</c:v>
                </c:pt>
                <c:pt idx="707">
                  <c:v>0.74305517317127101</c:v>
                </c:pt>
                <c:pt idx="708">
                  <c:v>0.74305517317127101</c:v>
                </c:pt>
                <c:pt idx="709">
                  <c:v>0.74290249926183005</c:v>
                </c:pt>
                <c:pt idx="710">
                  <c:v>0.74210350774565803</c:v>
                </c:pt>
                <c:pt idx="711">
                  <c:v>0.74189006565486804</c:v>
                </c:pt>
                <c:pt idx="712">
                  <c:v>0.74187610636871604</c:v>
                </c:pt>
                <c:pt idx="713">
                  <c:v>0.74182902170486598</c:v>
                </c:pt>
                <c:pt idx="714">
                  <c:v>0.74162133408889397</c:v>
                </c:pt>
                <c:pt idx="715">
                  <c:v>0.741376203800863</c:v>
                </c:pt>
                <c:pt idx="716">
                  <c:v>0.74134020877068196</c:v>
                </c:pt>
                <c:pt idx="717">
                  <c:v>0.74086662512489798</c:v>
                </c:pt>
                <c:pt idx="718">
                  <c:v>0.74068793947072897</c:v>
                </c:pt>
                <c:pt idx="719">
                  <c:v>0.74068793947072897</c:v>
                </c:pt>
                <c:pt idx="720">
                  <c:v>0.74068793947072897</c:v>
                </c:pt>
                <c:pt idx="721">
                  <c:v>0.74068793947072897</c:v>
                </c:pt>
                <c:pt idx="722">
                  <c:v>0.74068793947072897</c:v>
                </c:pt>
                <c:pt idx="723">
                  <c:v>0.74061621978872705</c:v>
                </c:pt>
                <c:pt idx="724">
                  <c:v>0.74061608464433804</c:v>
                </c:pt>
                <c:pt idx="725">
                  <c:v>0.74059583570593002</c:v>
                </c:pt>
                <c:pt idx="726">
                  <c:v>0.73980387132174696</c:v>
                </c:pt>
                <c:pt idx="727">
                  <c:v>0.73962687314120801</c:v>
                </c:pt>
                <c:pt idx="728">
                  <c:v>0.73934586848023598</c:v>
                </c:pt>
                <c:pt idx="729">
                  <c:v>0.739315647118995</c:v>
                </c:pt>
                <c:pt idx="730">
                  <c:v>0.73859065658857903</c:v>
                </c:pt>
                <c:pt idx="731">
                  <c:v>0.73822424150374399</c:v>
                </c:pt>
                <c:pt idx="732">
                  <c:v>0.73779065186631998</c:v>
                </c:pt>
                <c:pt idx="733">
                  <c:v>0.73743060921924197</c:v>
                </c:pt>
                <c:pt idx="734">
                  <c:v>0.73735807878325199</c:v>
                </c:pt>
                <c:pt idx="735">
                  <c:v>0.73731701327286003</c:v>
                </c:pt>
                <c:pt idx="736">
                  <c:v>0.73713891923906505</c:v>
                </c:pt>
                <c:pt idx="737">
                  <c:v>0.737016215748865</c:v>
                </c:pt>
                <c:pt idx="738">
                  <c:v>0.736603763951313</c:v>
                </c:pt>
                <c:pt idx="739">
                  <c:v>0.73632376815037803</c:v>
                </c:pt>
                <c:pt idx="740">
                  <c:v>0.73610359284790305</c:v>
                </c:pt>
                <c:pt idx="741">
                  <c:v>0.73603498027569103</c:v>
                </c:pt>
                <c:pt idx="742">
                  <c:v>0.73588063213332999</c:v>
                </c:pt>
                <c:pt idx="743">
                  <c:v>0.73587253367358496</c:v>
                </c:pt>
                <c:pt idx="744">
                  <c:v>0.73575441940516195</c:v>
                </c:pt>
                <c:pt idx="745">
                  <c:v>0.73575441940516195</c:v>
                </c:pt>
                <c:pt idx="746">
                  <c:v>0.73570765506178304</c:v>
                </c:pt>
                <c:pt idx="747">
                  <c:v>0.73565814012292596</c:v>
                </c:pt>
                <c:pt idx="748">
                  <c:v>0.73563495508299903</c:v>
                </c:pt>
                <c:pt idx="749">
                  <c:v>0.73563197435568495</c:v>
                </c:pt>
                <c:pt idx="750">
                  <c:v>0.73555228007638596</c:v>
                </c:pt>
                <c:pt idx="751">
                  <c:v>0.73522208455888904</c:v>
                </c:pt>
                <c:pt idx="752">
                  <c:v>0.73511762473845998</c:v>
                </c:pt>
                <c:pt idx="753">
                  <c:v>0.73511648970763599</c:v>
                </c:pt>
                <c:pt idx="754">
                  <c:v>0.73494569941680399</c:v>
                </c:pt>
                <c:pt idx="755">
                  <c:v>0.73486114903021904</c:v>
                </c:pt>
                <c:pt idx="756">
                  <c:v>0.73485822325206795</c:v>
                </c:pt>
                <c:pt idx="757">
                  <c:v>0.73417224283107796</c:v>
                </c:pt>
                <c:pt idx="758">
                  <c:v>0.73417224283107796</c:v>
                </c:pt>
                <c:pt idx="759">
                  <c:v>0.73417224283107796</c:v>
                </c:pt>
                <c:pt idx="760">
                  <c:v>0.73414958697504595</c:v>
                </c:pt>
                <c:pt idx="761">
                  <c:v>0.73406210232398295</c:v>
                </c:pt>
                <c:pt idx="762">
                  <c:v>0.73384990246767401</c:v>
                </c:pt>
                <c:pt idx="763">
                  <c:v>0.73355319891437798</c:v>
                </c:pt>
                <c:pt idx="764">
                  <c:v>0.73343853555678795</c:v>
                </c:pt>
                <c:pt idx="765">
                  <c:v>0.73335895967287601</c:v>
                </c:pt>
                <c:pt idx="766">
                  <c:v>0.73316977195598398</c:v>
                </c:pt>
                <c:pt idx="767">
                  <c:v>0.73309363163323404</c:v>
                </c:pt>
                <c:pt idx="768">
                  <c:v>0.73257478316882396</c:v>
                </c:pt>
                <c:pt idx="769">
                  <c:v>0.73255210361850398</c:v>
                </c:pt>
                <c:pt idx="770">
                  <c:v>0.73253718538348001</c:v>
                </c:pt>
                <c:pt idx="771">
                  <c:v>0.73234930982757096</c:v>
                </c:pt>
                <c:pt idx="772">
                  <c:v>0.73228573236865502</c:v>
                </c:pt>
                <c:pt idx="773">
                  <c:v>0.73226600722635604</c:v>
                </c:pt>
                <c:pt idx="774">
                  <c:v>0.73164475527811601</c:v>
                </c:pt>
                <c:pt idx="775">
                  <c:v>0.731558572540153</c:v>
                </c:pt>
                <c:pt idx="776">
                  <c:v>0.73141757572331501</c:v>
                </c:pt>
                <c:pt idx="777">
                  <c:v>0.73140014893726302</c:v>
                </c:pt>
                <c:pt idx="778">
                  <c:v>0.73122051645294295</c:v>
                </c:pt>
                <c:pt idx="779">
                  <c:v>0.73120210050257395</c:v>
                </c:pt>
                <c:pt idx="780">
                  <c:v>0.73119430179270795</c:v>
                </c:pt>
                <c:pt idx="781">
                  <c:v>0.731078121613984</c:v>
                </c:pt>
                <c:pt idx="782">
                  <c:v>0.73091507978517001</c:v>
                </c:pt>
                <c:pt idx="783">
                  <c:v>0.73050526137025995</c:v>
                </c:pt>
                <c:pt idx="784">
                  <c:v>0.73034792820170202</c:v>
                </c:pt>
                <c:pt idx="785">
                  <c:v>0.73025639699349099</c:v>
                </c:pt>
                <c:pt idx="786">
                  <c:v>0.73025639699349099</c:v>
                </c:pt>
                <c:pt idx="787">
                  <c:v>0.73025639699349099</c:v>
                </c:pt>
                <c:pt idx="788">
                  <c:v>0.73005436213822605</c:v>
                </c:pt>
                <c:pt idx="789">
                  <c:v>0.72997710062010401</c:v>
                </c:pt>
                <c:pt idx="790">
                  <c:v>0.72982754133806105</c:v>
                </c:pt>
                <c:pt idx="791">
                  <c:v>0.72977268356102498</c:v>
                </c:pt>
                <c:pt idx="792">
                  <c:v>0.72924965073530401</c:v>
                </c:pt>
                <c:pt idx="793">
                  <c:v>0.72824980160206099</c:v>
                </c:pt>
                <c:pt idx="794">
                  <c:v>0.72762493942269602</c:v>
                </c:pt>
                <c:pt idx="795">
                  <c:v>0.72717563853797396</c:v>
                </c:pt>
                <c:pt idx="796">
                  <c:v>0.72715029288239397</c:v>
                </c:pt>
                <c:pt idx="797">
                  <c:v>0.72683402537471498</c:v>
                </c:pt>
                <c:pt idx="798">
                  <c:v>0.72672972069453401</c:v>
                </c:pt>
                <c:pt idx="799">
                  <c:v>0.72580489701634499</c:v>
                </c:pt>
                <c:pt idx="800">
                  <c:v>0.72579094962055002</c:v>
                </c:pt>
                <c:pt idx="801">
                  <c:v>0.725260608125609</c:v>
                </c:pt>
                <c:pt idx="802">
                  <c:v>0.72521699059600297</c:v>
                </c:pt>
                <c:pt idx="803">
                  <c:v>0.72518251291843105</c:v>
                </c:pt>
                <c:pt idx="804">
                  <c:v>0.72491717843665804</c:v>
                </c:pt>
                <c:pt idx="805">
                  <c:v>0.72432918317762796</c:v>
                </c:pt>
                <c:pt idx="806">
                  <c:v>0.72430365967176102</c:v>
                </c:pt>
                <c:pt idx="807">
                  <c:v>0.72429607158239995</c:v>
                </c:pt>
                <c:pt idx="808">
                  <c:v>0.724197962675172</c:v>
                </c:pt>
                <c:pt idx="809">
                  <c:v>0.724190065435113</c:v>
                </c:pt>
                <c:pt idx="810">
                  <c:v>0.72380792686775197</c:v>
                </c:pt>
                <c:pt idx="811">
                  <c:v>0.72375547758233605</c:v>
                </c:pt>
                <c:pt idx="812">
                  <c:v>0.72374492838862003</c:v>
                </c:pt>
                <c:pt idx="813">
                  <c:v>0.72329090118297901</c:v>
                </c:pt>
                <c:pt idx="814">
                  <c:v>0.72267057106974697</c:v>
                </c:pt>
                <c:pt idx="815">
                  <c:v>0.72245444722970098</c:v>
                </c:pt>
                <c:pt idx="816">
                  <c:v>0.722089274005009</c:v>
                </c:pt>
                <c:pt idx="817">
                  <c:v>0.72202675015672702</c:v>
                </c:pt>
                <c:pt idx="818">
                  <c:v>0.72202675015672702</c:v>
                </c:pt>
                <c:pt idx="819">
                  <c:v>0.72202675015672702</c:v>
                </c:pt>
                <c:pt idx="820">
                  <c:v>0.721982711961764</c:v>
                </c:pt>
                <c:pt idx="821">
                  <c:v>0.72196508345714405</c:v>
                </c:pt>
                <c:pt idx="822">
                  <c:v>0.72166092364829104</c:v>
                </c:pt>
                <c:pt idx="823">
                  <c:v>0.72159317949872903</c:v>
                </c:pt>
                <c:pt idx="824">
                  <c:v>0.721478102005079</c:v>
                </c:pt>
                <c:pt idx="825">
                  <c:v>0.72127590049961698</c:v>
                </c:pt>
                <c:pt idx="826">
                  <c:v>0.72072254579020201</c:v>
                </c:pt>
                <c:pt idx="827">
                  <c:v>0.72056557651599895</c:v>
                </c:pt>
                <c:pt idx="828">
                  <c:v>0.72042594780111702</c:v>
                </c:pt>
                <c:pt idx="829">
                  <c:v>0.72035627270703295</c:v>
                </c:pt>
                <c:pt idx="830">
                  <c:v>0.72026063490722703</c:v>
                </c:pt>
                <c:pt idx="831">
                  <c:v>0.72014949497307401</c:v>
                </c:pt>
                <c:pt idx="832">
                  <c:v>0.72010134220133404</c:v>
                </c:pt>
                <c:pt idx="833">
                  <c:v>0.72006678455242401</c:v>
                </c:pt>
                <c:pt idx="834">
                  <c:v>0.71984514967997304</c:v>
                </c:pt>
                <c:pt idx="835">
                  <c:v>0.71980000936500999</c:v>
                </c:pt>
                <c:pt idx="836">
                  <c:v>0.71978308909493305</c:v>
                </c:pt>
                <c:pt idx="837">
                  <c:v>0.71953100477083498</c:v>
                </c:pt>
                <c:pt idx="838">
                  <c:v>0.71932200265165602</c:v>
                </c:pt>
                <c:pt idx="839">
                  <c:v>0.71883996861039001</c:v>
                </c:pt>
                <c:pt idx="840">
                  <c:v>0.71882658116585296</c:v>
                </c:pt>
                <c:pt idx="841">
                  <c:v>0.718299920895896</c:v>
                </c:pt>
                <c:pt idx="842">
                  <c:v>0.71823018966890195</c:v>
                </c:pt>
                <c:pt idx="843">
                  <c:v>0.718113821965493</c:v>
                </c:pt>
                <c:pt idx="844">
                  <c:v>0.718113821965493</c:v>
                </c:pt>
                <c:pt idx="845">
                  <c:v>0.718113821965493</c:v>
                </c:pt>
                <c:pt idx="846">
                  <c:v>0.718113821965493</c:v>
                </c:pt>
                <c:pt idx="847">
                  <c:v>0.71809682302218003</c:v>
                </c:pt>
                <c:pt idx="848">
                  <c:v>0.717516159835492</c:v>
                </c:pt>
                <c:pt idx="849">
                  <c:v>0.71742722903918499</c:v>
                </c:pt>
                <c:pt idx="850">
                  <c:v>0.717174918331977</c:v>
                </c:pt>
                <c:pt idx="851">
                  <c:v>0.71707549658371605</c:v>
                </c:pt>
                <c:pt idx="852">
                  <c:v>0.71693366775661904</c:v>
                </c:pt>
                <c:pt idx="853">
                  <c:v>0.71647547455438099</c:v>
                </c:pt>
                <c:pt idx="854">
                  <c:v>0.71620238628758803</c:v>
                </c:pt>
                <c:pt idx="855">
                  <c:v>0.71589664395857999</c:v>
                </c:pt>
                <c:pt idx="856">
                  <c:v>0.71580923482900205</c:v>
                </c:pt>
                <c:pt idx="857">
                  <c:v>0.71570433653712195</c:v>
                </c:pt>
                <c:pt idx="858">
                  <c:v>0.71482687049296501</c:v>
                </c:pt>
                <c:pt idx="859">
                  <c:v>0.71464585058942698</c:v>
                </c:pt>
                <c:pt idx="860">
                  <c:v>0.71434398788404596</c:v>
                </c:pt>
                <c:pt idx="861">
                  <c:v>0.71418510661637102</c:v>
                </c:pt>
                <c:pt idx="862">
                  <c:v>0.71393680823884398</c:v>
                </c:pt>
                <c:pt idx="863">
                  <c:v>0.71393332892372596</c:v>
                </c:pt>
                <c:pt idx="864">
                  <c:v>0.71383923050888898</c:v>
                </c:pt>
                <c:pt idx="865">
                  <c:v>0.71380827714789397</c:v>
                </c:pt>
                <c:pt idx="866">
                  <c:v>0.71370314957445602</c:v>
                </c:pt>
                <c:pt idx="867">
                  <c:v>0.71362600062499104</c:v>
                </c:pt>
                <c:pt idx="868">
                  <c:v>0.71270309998927694</c:v>
                </c:pt>
                <c:pt idx="869">
                  <c:v>0.71270309998927694</c:v>
                </c:pt>
                <c:pt idx="870">
                  <c:v>0.71270309998927694</c:v>
                </c:pt>
                <c:pt idx="871">
                  <c:v>0.71264422875850897</c:v>
                </c:pt>
                <c:pt idx="872">
                  <c:v>0.71260241052444795</c:v>
                </c:pt>
                <c:pt idx="873">
                  <c:v>0.71215258826182704</c:v>
                </c:pt>
                <c:pt idx="874">
                  <c:v>0.71204308982694697</c:v>
                </c:pt>
                <c:pt idx="875">
                  <c:v>0.711646366529879</c:v>
                </c:pt>
                <c:pt idx="876">
                  <c:v>0.71147423495228002</c:v>
                </c:pt>
                <c:pt idx="877">
                  <c:v>0.71146816661147305</c:v>
                </c:pt>
                <c:pt idx="878">
                  <c:v>0.71134491365255903</c:v>
                </c:pt>
                <c:pt idx="879">
                  <c:v>0.71117407951376199</c:v>
                </c:pt>
                <c:pt idx="880">
                  <c:v>0.71117065100082899</c:v>
                </c:pt>
                <c:pt idx="881">
                  <c:v>0.71116466419084401</c:v>
                </c:pt>
                <c:pt idx="882">
                  <c:v>0.71108511330664603</c:v>
                </c:pt>
                <c:pt idx="883">
                  <c:v>0.71104065418305495</c:v>
                </c:pt>
                <c:pt idx="884">
                  <c:v>0.71054715606895902</c:v>
                </c:pt>
                <c:pt idx="885">
                  <c:v>0.71045916968393397</c:v>
                </c:pt>
                <c:pt idx="886">
                  <c:v>0.71019093195687499</c:v>
                </c:pt>
                <c:pt idx="887">
                  <c:v>0.71014839177942202</c:v>
                </c:pt>
                <c:pt idx="888">
                  <c:v>0.71011788293775202</c:v>
                </c:pt>
                <c:pt idx="889">
                  <c:v>0.71011788293775202</c:v>
                </c:pt>
                <c:pt idx="890">
                  <c:v>0.71011788293775202</c:v>
                </c:pt>
                <c:pt idx="891">
                  <c:v>0.71011788293775202</c:v>
                </c:pt>
                <c:pt idx="892">
                  <c:v>0.71011788293775202</c:v>
                </c:pt>
                <c:pt idx="893">
                  <c:v>0.71011788293775202</c:v>
                </c:pt>
                <c:pt idx="894">
                  <c:v>0.71007469036302095</c:v>
                </c:pt>
                <c:pt idx="895">
                  <c:v>0.70918194766949105</c:v>
                </c:pt>
                <c:pt idx="896">
                  <c:v>0.70918194766949105</c:v>
                </c:pt>
                <c:pt idx="897">
                  <c:v>0.70918194766949105</c:v>
                </c:pt>
                <c:pt idx="898">
                  <c:v>0.70914027655557599</c:v>
                </c:pt>
                <c:pt idx="899">
                  <c:v>0.70914027655557599</c:v>
                </c:pt>
                <c:pt idx="900">
                  <c:v>0.70914027655557599</c:v>
                </c:pt>
                <c:pt idx="901">
                  <c:v>0.70842935102891103</c:v>
                </c:pt>
                <c:pt idx="902">
                  <c:v>0.70836189497570801</c:v>
                </c:pt>
                <c:pt idx="903">
                  <c:v>0.70835615735694701</c:v>
                </c:pt>
                <c:pt idx="904">
                  <c:v>0.70814325809581702</c:v>
                </c:pt>
                <c:pt idx="905">
                  <c:v>0.70812817394759398</c:v>
                </c:pt>
                <c:pt idx="906">
                  <c:v>0.70802933578447003</c:v>
                </c:pt>
                <c:pt idx="907">
                  <c:v>0.70799532553313405</c:v>
                </c:pt>
                <c:pt idx="908">
                  <c:v>0.70793391309353104</c:v>
                </c:pt>
                <c:pt idx="909">
                  <c:v>0.70786176664105505</c:v>
                </c:pt>
                <c:pt idx="910">
                  <c:v>0.70782972733593597</c:v>
                </c:pt>
                <c:pt idx="911">
                  <c:v>0.70777816853446096</c:v>
                </c:pt>
                <c:pt idx="912">
                  <c:v>0.70759033098453195</c:v>
                </c:pt>
                <c:pt idx="913">
                  <c:v>0.707340388743674</c:v>
                </c:pt>
                <c:pt idx="914">
                  <c:v>0.70704189873823098</c:v>
                </c:pt>
                <c:pt idx="915">
                  <c:v>0.70701247895496</c:v>
                </c:pt>
                <c:pt idx="916">
                  <c:v>0.70695434904494303</c:v>
                </c:pt>
                <c:pt idx="917">
                  <c:v>0.70679769410747395</c:v>
                </c:pt>
                <c:pt idx="918">
                  <c:v>0.70647413473526999</c:v>
                </c:pt>
                <c:pt idx="919">
                  <c:v>0.70641104868404503</c:v>
                </c:pt>
                <c:pt idx="920">
                  <c:v>0.70609754614396603</c:v>
                </c:pt>
                <c:pt idx="921">
                  <c:v>0.706070895252078</c:v>
                </c:pt>
                <c:pt idx="922">
                  <c:v>0.70600775189651299</c:v>
                </c:pt>
                <c:pt idx="923">
                  <c:v>0.70598501380311096</c:v>
                </c:pt>
                <c:pt idx="924">
                  <c:v>0.70578923361802903</c:v>
                </c:pt>
                <c:pt idx="925">
                  <c:v>0.705530576957481</c:v>
                </c:pt>
                <c:pt idx="926">
                  <c:v>0.70552202844297296</c:v>
                </c:pt>
                <c:pt idx="927">
                  <c:v>0.70469875805493398</c:v>
                </c:pt>
                <c:pt idx="928">
                  <c:v>0.70469875805493398</c:v>
                </c:pt>
                <c:pt idx="929">
                  <c:v>0.70441893618814799</c:v>
                </c:pt>
                <c:pt idx="930">
                  <c:v>0.70394719327155697</c:v>
                </c:pt>
                <c:pt idx="931">
                  <c:v>0.70389171406011697</c:v>
                </c:pt>
                <c:pt idx="932">
                  <c:v>0.70389103812192699</c:v>
                </c:pt>
                <c:pt idx="933">
                  <c:v>0.70376473266711603</c:v>
                </c:pt>
                <c:pt idx="934">
                  <c:v>0.70347870177318395</c:v>
                </c:pt>
                <c:pt idx="935">
                  <c:v>0.70344368880724395</c:v>
                </c:pt>
                <c:pt idx="936">
                  <c:v>0.70343426366313899</c:v>
                </c:pt>
                <c:pt idx="937">
                  <c:v>0.70332619682194097</c:v>
                </c:pt>
                <c:pt idx="938">
                  <c:v>0.70313318620182097</c:v>
                </c:pt>
                <c:pt idx="939">
                  <c:v>0.70312914877970001</c:v>
                </c:pt>
                <c:pt idx="940">
                  <c:v>0.70312914877970001</c:v>
                </c:pt>
                <c:pt idx="941">
                  <c:v>0.70312914877970001</c:v>
                </c:pt>
                <c:pt idx="942">
                  <c:v>0.70312914877970001</c:v>
                </c:pt>
                <c:pt idx="943">
                  <c:v>0.70312914877970001</c:v>
                </c:pt>
                <c:pt idx="944">
                  <c:v>0.70275235018640203</c:v>
                </c:pt>
                <c:pt idx="945">
                  <c:v>0.70238837897917406</c:v>
                </c:pt>
                <c:pt idx="946">
                  <c:v>0.70224577123371701</c:v>
                </c:pt>
                <c:pt idx="947">
                  <c:v>0.70213775514583698</c:v>
                </c:pt>
                <c:pt idx="948">
                  <c:v>0.70190713732960996</c:v>
                </c:pt>
                <c:pt idx="949">
                  <c:v>0.70178672016695898</c:v>
                </c:pt>
                <c:pt idx="950">
                  <c:v>0.70165734948154301</c:v>
                </c:pt>
                <c:pt idx="951">
                  <c:v>0.701651441693111</c:v>
                </c:pt>
                <c:pt idx="952">
                  <c:v>0.70112539644984395</c:v>
                </c:pt>
                <c:pt idx="953">
                  <c:v>0.70104877215704597</c:v>
                </c:pt>
                <c:pt idx="954">
                  <c:v>0.70104180119308601</c:v>
                </c:pt>
                <c:pt idx="955">
                  <c:v>0.70083176668049696</c:v>
                </c:pt>
                <c:pt idx="956">
                  <c:v>0.70076733475764696</c:v>
                </c:pt>
                <c:pt idx="957">
                  <c:v>0.70066563000551296</c:v>
                </c:pt>
                <c:pt idx="958">
                  <c:v>0.70053961550628896</c:v>
                </c:pt>
                <c:pt idx="959">
                  <c:v>0.70048329031686196</c:v>
                </c:pt>
                <c:pt idx="960">
                  <c:v>0.70018114119193897</c:v>
                </c:pt>
                <c:pt idx="961">
                  <c:v>0.69975816728829299</c:v>
                </c:pt>
                <c:pt idx="962">
                  <c:v>0.69961128482970303</c:v>
                </c:pt>
                <c:pt idx="963">
                  <c:v>0.69904746853218502</c:v>
                </c:pt>
                <c:pt idx="964">
                  <c:v>0.69893528417160999</c:v>
                </c:pt>
                <c:pt idx="965">
                  <c:v>0.69892202328282205</c:v>
                </c:pt>
                <c:pt idx="966">
                  <c:v>0.69889732065333399</c:v>
                </c:pt>
                <c:pt idx="967">
                  <c:v>0.69821616142021703</c:v>
                </c:pt>
                <c:pt idx="968">
                  <c:v>0.69817703040578005</c:v>
                </c:pt>
                <c:pt idx="969">
                  <c:v>0.69810972595695597</c:v>
                </c:pt>
                <c:pt idx="970">
                  <c:v>0.69805176199097696</c:v>
                </c:pt>
                <c:pt idx="971">
                  <c:v>0.69805176199097696</c:v>
                </c:pt>
                <c:pt idx="972">
                  <c:v>0.69805176199097696</c:v>
                </c:pt>
                <c:pt idx="973">
                  <c:v>0.69805176199097696</c:v>
                </c:pt>
                <c:pt idx="974">
                  <c:v>0.69805176199097696</c:v>
                </c:pt>
                <c:pt idx="975">
                  <c:v>0.69791830188397297</c:v>
                </c:pt>
                <c:pt idx="976">
                  <c:v>0.69786166274640304</c:v>
                </c:pt>
                <c:pt idx="977">
                  <c:v>0.69772453357292596</c:v>
                </c:pt>
                <c:pt idx="978">
                  <c:v>0.69768484704728295</c:v>
                </c:pt>
                <c:pt idx="979">
                  <c:v>0.69738059607719005</c:v>
                </c:pt>
                <c:pt idx="980">
                  <c:v>0.69733388319863299</c:v>
                </c:pt>
                <c:pt idx="981">
                  <c:v>0.69713817906723896</c:v>
                </c:pt>
                <c:pt idx="982">
                  <c:v>0.69696202731247703</c:v>
                </c:pt>
                <c:pt idx="983">
                  <c:v>0.69696202731247703</c:v>
                </c:pt>
                <c:pt idx="984">
                  <c:v>0.69696202731247703</c:v>
                </c:pt>
                <c:pt idx="985">
                  <c:v>0.69696202731247703</c:v>
                </c:pt>
                <c:pt idx="986">
                  <c:v>0.69696202731247703</c:v>
                </c:pt>
                <c:pt idx="987">
                  <c:v>0.69696202731247703</c:v>
                </c:pt>
                <c:pt idx="988">
                  <c:v>0.696950346226756</c:v>
                </c:pt>
                <c:pt idx="989">
                  <c:v>0.696918245369338</c:v>
                </c:pt>
                <c:pt idx="990">
                  <c:v>0.69680447959547498</c:v>
                </c:pt>
                <c:pt idx="991">
                  <c:v>0.69678842706886901</c:v>
                </c:pt>
                <c:pt idx="992">
                  <c:v>0.69661723067034698</c:v>
                </c:pt>
                <c:pt idx="993">
                  <c:v>0.69637875315493403</c:v>
                </c:pt>
                <c:pt idx="994">
                  <c:v>0.69589454384875205</c:v>
                </c:pt>
                <c:pt idx="995">
                  <c:v>0.69567792433303199</c:v>
                </c:pt>
                <c:pt idx="996">
                  <c:v>0.69542642986353698</c:v>
                </c:pt>
                <c:pt idx="997">
                  <c:v>0.69537162345603198</c:v>
                </c:pt>
                <c:pt idx="998">
                  <c:v>0.69514859352790204</c:v>
                </c:pt>
                <c:pt idx="999">
                  <c:v>0.69476767720546095</c:v>
                </c:pt>
                <c:pt idx="1000">
                  <c:v>0.69469825346047898</c:v>
                </c:pt>
                <c:pt idx="1001">
                  <c:v>0.69467619196968999</c:v>
                </c:pt>
                <c:pt idx="1002">
                  <c:v>0.69438251583537103</c:v>
                </c:pt>
                <c:pt idx="1003">
                  <c:v>0.69388853017034702</c:v>
                </c:pt>
                <c:pt idx="1004">
                  <c:v>0.69383839976804795</c:v>
                </c:pt>
                <c:pt idx="1005">
                  <c:v>0.69372829003301995</c:v>
                </c:pt>
                <c:pt idx="1006">
                  <c:v>0.69331955839984805</c:v>
                </c:pt>
                <c:pt idx="1007">
                  <c:v>0.69328292256685597</c:v>
                </c:pt>
                <c:pt idx="1008">
                  <c:v>0.69306120915264702</c:v>
                </c:pt>
                <c:pt idx="1009">
                  <c:v>0.69294178244148297</c:v>
                </c:pt>
                <c:pt idx="1010">
                  <c:v>0.69284549865091805</c:v>
                </c:pt>
                <c:pt idx="1011">
                  <c:v>0.69215090161767601</c:v>
                </c:pt>
                <c:pt idx="1012">
                  <c:v>0.69208321377436899</c:v>
                </c:pt>
                <c:pt idx="1013">
                  <c:v>0.69201954630030804</c:v>
                </c:pt>
                <c:pt idx="1014">
                  <c:v>0.69185997513763198</c:v>
                </c:pt>
                <c:pt idx="1015">
                  <c:v>0.69185883196863995</c:v>
                </c:pt>
                <c:pt idx="1016">
                  <c:v>0.69182756809984103</c:v>
                </c:pt>
                <c:pt idx="1017">
                  <c:v>0.691608888968684</c:v>
                </c:pt>
                <c:pt idx="1018">
                  <c:v>0.69155574639586403</c:v>
                </c:pt>
                <c:pt idx="1019">
                  <c:v>0.69142951169743605</c:v>
                </c:pt>
                <c:pt idx="1020">
                  <c:v>0.69138612521641696</c:v>
                </c:pt>
                <c:pt idx="1021">
                  <c:v>0.69132462152219698</c:v>
                </c:pt>
                <c:pt idx="1022">
                  <c:v>0.69130081350486705</c:v>
                </c:pt>
                <c:pt idx="1023">
                  <c:v>0.69105516509744602</c:v>
                </c:pt>
                <c:pt idx="1024">
                  <c:v>0.69099642556548901</c:v>
                </c:pt>
                <c:pt idx="1025">
                  <c:v>0.690910352449431</c:v>
                </c:pt>
                <c:pt idx="1026">
                  <c:v>0.690910352449431</c:v>
                </c:pt>
                <c:pt idx="1027">
                  <c:v>0.690910352449431</c:v>
                </c:pt>
                <c:pt idx="1028">
                  <c:v>0.690910352449431</c:v>
                </c:pt>
                <c:pt idx="1029">
                  <c:v>0.69065003584166695</c:v>
                </c:pt>
                <c:pt idx="1030">
                  <c:v>0.69064519591413198</c:v>
                </c:pt>
                <c:pt idx="1031">
                  <c:v>0.69036396397189703</c:v>
                </c:pt>
                <c:pt idx="1032">
                  <c:v>0.69019738940636399</c:v>
                </c:pt>
                <c:pt idx="1033">
                  <c:v>0.68959773007099401</c:v>
                </c:pt>
                <c:pt idx="1034">
                  <c:v>0.68958294974048695</c:v>
                </c:pt>
                <c:pt idx="1035">
                  <c:v>0.68958294974048695</c:v>
                </c:pt>
                <c:pt idx="1036">
                  <c:v>0.68958294974048695</c:v>
                </c:pt>
                <c:pt idx="1037">
                  <c:v>0.68955927827653596</c:v>
                </c:pt>
                <c:pt idx="1038">
                  <c:v>0.68942845206026604</c:v>
                </c:pt>
                <c:pt idx="1039">
                  <c:v>0.68929947779130496</c:v>
                </c:pt>
                <c:pt idx="1040">
                  <c:v>0.68877470973548904</c:v>
                </c:pt>
                <c:pt idx="1041">
                  <c:v>0.68877470973548904</c:v>
                </c:pt>
                <c:pt idx="1042">
                  <c:v>0.68875075492498605</c:v>
                </c:pt>
                <c:pt idx="1043">
                  <c:v>0.68873866728231903</c:v>
                </c:pt>
                <c:pt idx="1044">
                  <c:v>0.68870871664686895</c:v>
                </c:pt>
                <c:pt idx="1045">
                  <c:v>0.68825391882890696</c:v>
                </c:pt>
                <c:pt idx="1046">
                  <c:v>0.68814940212207898</c:v>
                </c:pt>
                <c:pt idx="1047">
                  <c:v>0.68811055687671896</c:v>
                </c:pt>
                <c:pt idx="1048">
                  <c:v>0.68811055687671896</c:v>
                </c:pt>
                <c:pt idx="1049">
                  <c:v>0.68811055687671896</c:v>
                </c:pt>
                <c:pt idx="1050">
                  <c:v>0.68773961145467799</c:v>
                </c:pt>
                <c:pt idx="1051">
                  <c:v>0.68748287941588004</c:v>
                </c:pt>
                <c:pt idx="1052">
                  <c:v>0.68735536311001799</c:v>
                </c:pt>
                <c:pt idx="1053">
                  <c:v>0.68704601483971695</c:v>
                </c:pt>
                <c:pt idx="1054">
                  <c:v>0.68612462557887499</c:v>
                </c:pt>
                <c:pt idx="1055">
                  <c:v>0.68602898206613105</c:v>
                </c:pt>
                <c:pt idx="1056">
                  <c:v>0.68602861258040704</c:v>
                </c:pt>
                <c:pt idx="1057">
                  <c:v>0.68586350801006801</c:v>
                </c:pt>
                <c:pt idx="1058">
                  <c:v>0.68580441742262799</c:v>
                </c:pt>
                <c:pt idx="1059">
                  <c:v>0.68564352927432803</c:v>
                </c:pt>
                <c:pt idx="1060">
                  <c:v>0.68523579117437805</c:v>
                </c:pt>
                <c:pt idx="1061">
                  <c:v>0.68523579117437805</c:v>
                </c:pt>
                <c:pt idx="1062">
                  <c:v>0.68523579117437805</c:v>
                </c:pt>
                <c:pt idx="1063">
                  <c:v>0.68523579117437805</c:v>
                </c:pt>
                <c:pt idx="1064">
                  <c:v>0.68523579117437805</c:v>
                </c:pt>
                <c:pt idx="1065">
                  <c:v>0.68503958414592403</c:v>
                </c:pt>
                <c:pt idx="1066">
                  <c:v>0.68502274613313396</c:v>
                </c:pt>
                <c:pt idx="1067">
                  <c:v>0.68496921673815003</c:v>
                </c:pt>
                <c:pt idx="1068">
                  <c:v>0.68440409801055602</c:v>
                </c:pt>
                <c:pt idx="1069">
                  <c:v>0.68439775978365103</c:v>
                </c:pt>
                <c:pt idx="1070">
                  <c:v>0.68422714490266801</c:v>
                </c:pt>
                <c:pt idx="1071">
                  <c:v>0.68354929358984495</c:v>
                </c:pt>
                <c:pt idx="1072">
                  <c:v>0.68304378296609702</c:v>
                </c:pt>
                <c:pt idx="1073">
                  <c:v>0.68269808303211699</c:v>
                </c:pt>
                <c:pt idx="1074">
                  <c:v>0.68248466823557397</c:v>
                </c:pt>
                <c:pt idx="1075">
                  <c:v>0.68248466823557397</c:v>
                </c:pt>
                <c:pt idx="1076">
                  <c:v>0.68248466823557397</c:v>
                </c:pt>
                <c:pt idx="1077">
                  <c:v>0.68244206030232801</c:v>
                </c:pt>
                <c:pt idx="1078">
                  <c:v>0.68228494928249295</c:v>
                </c:pt>
                <c:pt idx="1079">
                  <c:v>0.68219543115538195</c:v>
                </c:pt>
                <c:pt idx="1080">
                  <c:v>0.68197622562940696</c:v>
                </c:pt>
                <c:pt idx="1081">
                  <c:v>0.68196008008696496</c:v>
                </c:pt>
                <c:pt idx="1082">
                  <c:v>0.68195098076427196</c:v>
                </c:pt>
                <c:pt idx="1083">
                  <c:v>0.68193268117990002</c:v>
                </c:pt>
                <c:pt idx="1084">
                  <c:v>0.68189545356033099</c:v>
                </c:pt>
                <c:pt idx="1085">
                  <c:v>0.681431323730466</c:v>
                </c:pt>
                <c:pt idx="1086">
                  <c:v>0.68114204797056599</c:v>
                </c:pt>
                <c:pt idx="1087">
                  <c:v>0.68111011926275</c:v>
                </c:pt>
                <c:pt idx="1088">
                  <c:v>0.68084078873989295</c:v>
                </c:pt>
                <c:pt idx="1089">
                  <c:v>0.68067239507661303</c:v>
                </c:pt>
                <c:pt idx="1090">
                  <c:v>0.68055935399886702</c:v>
                </c:pt>
                <c:pt idx="1091">
                  <c:v>0.68052475701419002</c:v>
                </c:pt>
                <c:pt idx="1092">
                  <c:v>0.68029448648577595</c:v>
                </c:pt>
                <c:pt idx="1093">
                  <c:v>0.68026012852407403</c:v>
                </c:pt>
                <c:pt idx="1094">
                  <c:v>0.68026012852407403</c:v>
                </c:pt>
                <c:pt idx="1095">
                  <c:v>0.67965804879770297</c:v>
                </c:pt>
                <c:pt idx="1096">
                  <c:v>0.67965804879770297</c:v>
                </c:pt>
                <c:pt idx="1097">
                  <c:v>0.67965804879770297</c:v>
                </c:pt>
                <c:pt idx="1098">
                  <c:v>0.67964444311076799</c:v>
                </c:pt>
                <c:pt idx="1099">
                  <c:v>0.67950310648319001</c:v>
                </c:pt>
                <c:pt idx="1100">
                  <c:v>0.67945320682987598</c:v>
                </c:pt>
                <c:pt idx="1101">
                  <c:v>0.67945320682987598</c:v>
                </c:pt>
                <c:pt idx="1102">
                  <c:v>0.67945320682987598</c:v>
                </c:pt>
                <c:pt idx="1103">
                  <c:v>0.67940776185837803</c:v>
                </c:pt>
                <c:pt idx="1104">
                  <c:v>0.67912191042370396</c:v>
                </c:pt>
                <c:pt idx="1105">
                  <c:v>0.67909185460944499</c:v>
                </c:pt>
                <c:pt idx="1106">
                  <c:v>0.679066516846207</c:v>
                </c:pt>
                <c:pt idx="1107">
                  <c:v>0.67906030551895002</c:v>
                </c:pt>
                <c:pt idx="1108">
                  <c:v>0.67885552861267995</c:v>
                </c:pt>
                <c:pt idx="1109">
                  <c:v>0.67854933586361998</c:v>
                </c:pt>
                <c:pt idx="1110">
                  <c:v>0.67848533732092797</c:v>
                </c:pt>
                <c:pt idx="1111">
                  <c:v>0.67809749569469602</c:v>
                </c:pt>
                <c:pt idx="1112">
                  <c:v>0.67806086534734</c:v>
                </c:pt>
                <c:pt idx="1113">
                  <c:v>0.67802628554652999</c:v>
                </c:pt>
                <c:pt idx="1114">
                  <c:v>0.67799064674601595</c:v>
                </c:pt>
                <c:pt idx="1115">
                  <c:v>0.67779086014786305</c:v>
                </c:pt>
                <c:pt idx="1116">
                  <c:v>0.67775822129668895</c:v>
                </c:pt>
                <c:pt idx="1117">
                  <c:v>0.67716664210461597</c:v>
                </c:pt>
                <c:pt idx="1118">
                  <c:v>0.67693159602918396</c:v>
                </c:pt>
                <c:pt idx="1119">
                  <c:v>0.67690174790488999</c:v>
                </c:pt>
                <c:pt idx="1120">
                  <c:v>0.67689326877567801</c:v>
                </c:pt>
                <c:pt idx="1121">
                  <c:v>0.676754064009496</c:v>
                </c:pt>
                <c:pt idx="1122">
                  <c:v>0.67663683604054103</c:v>
                </c:pt>
                <c:pt idx="1123">
                  <c:v>0.67655399887636503</c:v>
                </c:pt>
                <c:pt idx="1124">
                  <c:v>0.67654574170759796</c:v>
                </c:pt>
                <c:pt idx="1125">
                  <c:v>0.67653476869478701</c:v>
                </c:pt>
                <c:pt idx="1126">
                  <c:v>0.67617441104213305</c:v>
                </c:pt>
                <c:pt idx="1127">
                  <c:v>0.67602329084369095</c:v>
                </c:pt>
                <c:pt idx="1128">
                  <c:v>0.67538702635534198</c:v>
                </c:pt>
                <c:pt idx="1129">
                  <c:v>0.67535225309362601</c:v>
                </c:pt>
                <c:pt idx="1130">
                  <c:v>0.67529940735552396</c:v>
                </c:pt>
                <c:pt idx="1131">
                  <c:v>0.67528477060841896</c:v>
                </c:pt>
                <c:pt idx="1132">
                  <c:v>0.67517821095613895</c:v>
                </c:pt>
                <c:pt idx="1133">
                  <c:v>0.67509048104032099</c:v>
                </c:pt>
                <c:pt idx="1134">
                  <c:v>0.67463753717553498</c:v>
                </c:pt>
                <c:pt idx="1135">
                  <c:v>0.67462189802168004</c:v>
                </c:pt>
                <c:pt idx="1136">
                  <c:v>0.67415871692565799</c:v>
                </c:pt>
                <c:pt idx="1137">
                  <c:v>0.67414299898407903</c:v>
                </c:pt>
                <c:pt idx="1138">
                  <c:v>0.67396116878437295</c:v>
                </c:pt>
                <c:pt idx="1139">
                  <c:v>0.67386646832682495</c:v>
                </c:pt>
                <c:pt idx="1140">
                  <c:v>0.67361029966728503</c:v>
                </c:pt>
                <c:pt idx="1141">
                  <c:v>0.67344658440072502</c:v>
                </c:pt>
                <c:pt idx="1142">
                  <c:v>0.67271100615069401</c:v>
                </c:pt>
                <c:pt idx="1143">
                  <c:v>0.67263742025491302</c:v>
                </c:pt>
                <c:pt idx="1144">
                  <c:v>0.672595279623728</c:v>
                </c:pt>
                <c:pt idx="1145">
                  <c:v>0.672595279623728</c:v>
                </c:pt>
                <c:pt idx="1146">
                  <c:v>0.672595279623728</c:v>
                </c:pt>
                <c:pt idx="1147">
                  <c:v>0.67257447583628904</c:v>
                </c:pt>
                <c:pt idx="1148">
                  <c:v>0.67238522666979805</c:v>
                </c:pt>
                <c:pt idx="1149">
                  <c:v>0.67232456230484905</c:v>
                </c:pt>
                <c:pt idx="1150">
                  <c:v>0.67209582058767003</c:v>
                </c:pt>
                <c:pt idx="1151">
                  <c:v>0.67209582058767003</c:v>
                </c:pt>
                <c:pt idx="1152">
                  <c:v>0.672047745079977</c:v>
                </c:pt>
                <c:pt idx="1153">
                  <c:v>0.67185425509017704</c:v>
                </c:pt>
                <c:pt idx="1154">
                  <c:v>0.67181792625660997</c:v>
                </c:pt>
                <c:pt idx="1155">
                  <c:v>0.67175961664483697</c:v>
                </c:pt>
                <c:pt idx="1156">
                  <c:v>0.67135832431032705</c:v>
                </c:pt>
                <c:pt idx="1157">
                  <c:v>0.67120453640123701</c:v>
                </c:pt>
                <c:pt idx="1158">
                  <c:v>0.67105298026205495</c:v>
                </c:pt>
                <c:pt idx="1159">
                  <c:v>0.670829506915263</c:v>
                </c:pt>
                <c:pt idx="1160">
                  <c:v>0.67082038630958896</c:v>
                </c:pt>
                <c:pt idx="1161">
                  <c:v>0.67052077319312098</c:v>
                </c:pt>
                <c:pt idx="1162">
                  <c:v>0.67032939306791595</c:v>
                </c:pt>
                <c:pt idx="1163">
                  <c:v>0.67022434882932402</c:v>
                </c:pt>
                <c:pt idx="1164">
                  <c:v>0.67020065984310695</c:v>
                </c:pt>
                <c:pt idx="1165">
                  <c:v>0.67000727096930202</c:v>
                </c:pt>
                <c:pt idx="1166">
                  <c:v>0.66977127543461401</c:v>
                </c:pt>
                <c:pt idx="1167">
                  <c:v>0.66971817864485195</c:v>
                </c:pt>
                <c:pt idx="1168">
                  <c:v>0.66949973604742197</c:v>
                </c:pt>
                <c:pt idx="1169">
                  <c:v>0.66938989745423705</c:v>
                </c:pt>
                <c:pt idx="1170">
                  <c:v>0.66938989745423705</c:v>
                </c:pt>
                <c:pt idx="1171">
                  <c:v>0.66938989745423705</c:v>
                </c:pt>
                <c:pt idx="1172">
                  <c:v>0.66931176753691501</c:v>
                </c:pt>
                <c:pt idx="1173">
                  <c:v>0.66919005366805595</c:v>
                </c:pt>
                <c:pt idx="1174">
                  <c:v>0.66906368886563805</c:v>
                </c:pt>
                <c:pt idx="1175">
                  <c:v>0.66875009761973303</c:v>
                </c:pt>
                <c:pt idx="1176">
                  <c:v>0.66875009761973303</c:v>
                </c:pt>
                <c:pt idx="1177">
                  <c:v>0.66875009761973303</c:v>
                </c:pt>
                <c:pt idx="1178">
                  <c:v>0.66856009097790403</c:v>
                </c:pt>
                <c:pt idx="1179">
                  <c:v>0.66834018097292203</c:v>
                </c:pt>
                <c:pt idx="1180">
                  <c:v>0.66825833975237303</c:v>
                </c:pt>
                <c:pt idx="1181">
                  <c:v>0.66816606822898394</c:v>
                </c:pt>
                <c:pt idx="1182">
                  <c:v>0.667912838233096</c:v>
                </c:pt>
                <c:pt idx="1183">
                  <c:v>0.667912838233096</c:v>
                </c:pt>
                <c:pt idx="1184">
                  <c:v>0.66790480391329199</c:v>
                </c:pt>
                <c:pt idx="1185">
                  <c:v>0.667894316770971</c:v>
                </c:pt>
                <c:pt idx="1186">
                  <c:v>0.66788055272416103</c:v>
                </c:pt>
                <c:pt idx="1187">
                  <c:v>0.66788055272416103</c:v>
                </c:pt>
                <c:pt idx="1188">
                  <c:v>0.66769195228798905</c:v>
                </c:pt>
                <c:pt idx="1189">
                  <c:v>0.66767683450495796</c:v>
                </c:pt>
                <c:pt idx="1190">
                  <c:v>0.66764397840476597</c:v>
                </c:pt>
                <c:pt idx="1191">
                  <c:v>0.66756136677406297</c:v>
                </c:pt>
                <c:pt idx="1192">
                  <c:v>0.66750678736806202</c:v>
                </c:pt>
                <c:pt idx="1193">
                  <c:v>0.66742555441791596</c:v>
                </c:pt>
                <c:pt idx="1194">
                  <c:v>0.66697785490442096</c:v>
                </c:pt>
                <c:pt idx="1195">
                  <c:v>0.66629456630460304</c:v>
                </c:pt>
                <c:pt idx="1196">
                  <c:v>0.66610746692868505</c:v>
                </c:pt>
                <c:pt idx="1197">
                  <c:v>0.66595034838151801</c:v>
                </c:pt>
                <c:pt idx="1198">
                  <c:v>0.66582510617057999</c:v>
                </c:pt>
                <c:pt idx="1199">
                  <c:v>0.66543308855648398</c:v>
                </c:pt>
                <c:pt idx="1200">
                  <c:v>0.66543308855648398</c:v>
                </c:pt>
                <c:pt idx="1201">
                  <c:v>0.66543308855648398</c:v>
                </c:pt>
                <c:pt idx="1202">
                  <c:v>0.66543308855648398</c:v>
                </c:pt>
                <c:pt idx="1203">
                  <c:v>0.66543308855648398</c:v>
                </c:pt>
                <c:pt idx="1204">
                  <c:v>0.66487625481442503</c:v>
                </c:pt>
                <c:pt idx="1205">
                  <c:v>0.66481638461816905</c:v>
                </c:pt>
                <c:pt idx="1206">
                  <c:v>0.66480744165730199</c:v>
                </c:pt>
                <c:pt idx="1207">
                  <c:v>0.66465684686510595</c:v>
                </c:pt>
                <c:pt idx="1208">
                  <c:v>0.66459332372985003</c:v>
                </c:pt>
                <c:pt idx="1209">
                  <c:v>0.66445292739742701</c:v>
                </c:pt>
                <c:pt idx="1210">
                  <c:v>0.66445292739742701</c:v>
                </c:pt>
                <c:pt idx="1211">
                  <c:v>0.66445292739742701</c:v>
                </c:pt>
                <c:pt idx="1212">
                  <c:v>0.66445292739742701</c:v>
                </c:pt>
                <c:pt idx="1213">
                  <c:v>0.66445292739742701</c:v>
                </c:pt>
                <c:pt idx="1214">
                  <c:v>0.66445292739742701</c:v>
                </c:pt>
                <c:pt idx="1215">
                  <c:v>0.66438854495806499</c:v>
                </c:pt>
                <c:pt idx="1216">
                  <c:v>0.66436856511129705</c:v>
                </c:pt>
                <c:pt idx="1217">
                  <c:v>0.66431230207734904</c:v>
                </c:pt>
                <c:pt idx="1218">
                  <c:v>0.66417258217410102</c:v>
                </c:pt>
                <c:pt idx="1219">
                  <c:v>0.66385718884277101</c:v>
                </c:pt>
                <c:pt idx="1220">
                  <c:v>0.66383860329283195</c:v>
                </c:pt>
                <c:pt idx="1221">
                  <c:v>0.66374420542157797</c:v>
                </c:pt>
                <c:pt idx="1222">
                  <c:v>0.66366456277302699</c:v>
                </c:pt>
                <c:pt idx="1223">
                  <c:v>0.66365407459139303</c:v>
                </c:pt>
                <c:pt idx="1224">
                  <c:v>0.66364799481203995</c:v>
                </c:pt>
                <c:pt idx="1225">
                  <c:v>0.66350818014556401</c:v>
                </c:pt>
                <c:pt idx="1226">
                  <c:v>0.66349144674315996</c:v>
                </c:pt>
                <c:pt idx="1227">
                  <c:v>0.66306764188526701</c:v>
                </c:pt>
                <c:pt idx="1228">
                  <c:v>0.66306254792228803</c:v>
                </c:pt>
                <c:pt idx="1229">
                  <c:v>0.66269186861467599</c:v>
                </c:pt>
                <c:pt idx="1230">
                  <c:v>0.662540999659051</c:v>
                </c:pt>
                <c:pt idx="1231">
                  <c:v>0.66206904892918395</c:v>
                </c:pt>
                <c:pt idx="1232">
                  <c:v>0.66201342417086595</c:v>
                </c:pt>
                <c:pt idx="1233">
                  <c:v>0.66200429913152103</c:v>
                </c:pt>
                <c:pt idx="1234">
                  <c:v>0.66193665733073204</c:v>
                </c:pt>
                <c:pt idx="1235">
                  <c:v>0.66178504516047298</c:v>
                </c:pt>
                <c:pt idx="1236">
                  <c:v>0.661405110214766</c:v>
                </c:pt>
                <c:pt idx="1237">
                  <c:v>0.66135568656494303</c:v>
                </c:pt>
                <c:pt idx="1238">
                  <c:v>0.66127642528313302</c:v>
                </c:pt>
                <c:pt idx="1239">
                  <c:v>0.66111978477787603</c:v>
                </c:pt>
                <c:pt idx="1240">
                  <c:v>0.66101411366941898</c:v>
                </c:pt>
                <c:pt idx="1241">
                  <c:v>0.66075871941063202</c:v>
                </c:pt>
                <c:pt idx="1242">
                  <c:v>0.66075871941063202</c:v>
                </c:pt>
                <c:pt idx="1243">
                  <c:v>0.66075871941063202</c:v>
                </c:pt>
                <c:pt idx="1244">
                  <c:v>0.66065112918129498</c:v>
                </c:pt>
                <c:pt idx="1245">
                  <c:v>0.66060674661358598</c:v>
                </c:pt>
                <c:pt idx="1246">
                  <c:v>0.66049909385945205</c:v>
                </c:pt>
                <c:pt idx="1247">
                  <c:v>0.66048913591368796</c:v>
                </c:pt>
                <c:pt idx="1248">
                  <c:v>0.66046662307881399</c:v>
                </c:pt>
                <c:pt idx="1249">
                  <c:v>0.66032017576885405</c:v>
                </c:pt>
                <c:pt idx="1250">
                  <c:v>0.66018736235362097</c:v>
                </c:pt>
                <c:pt idx="1251">
                  <c:v>0.66018736235362097</c:v>
                </c:pt>
                <c:pt idx="1252">
                  <c:v>0.66018736235362097</c:v>
                </c:pt>
                <c:pt idx="1253">
                  <c:v>0.65997256937261195</c:v>
                </c:pt>
                <c:pt idx="1254">
                  <c:v>0.65997256937261195</c:v>
                </c:pt>
                <c:pt idx="1255">
                  <c:v>0.65997256937261195</c:v>
                </c:pt>
                <c:pt idx="1256">
                  <c:v>0.65997256937261195</c:v>
                </c:pt>
                <c:pt idx="1257">
                  <c:v>0.65997256937261195</c:v>
                </c:pt>
                <c:pt idx="1258">
                  <c:v>0.65997256937261195</c:v>
                </c:pt>
                <c:pt idx="1259">
                  <c:v>0.65997256937261195</c:v>
                </c:pt>
                <c:pt idx="1260">
                  <c:v>0.65978690373007198</c:v>
                </c:pt>
                <c:pt idx="1261">
                  <c:v>0.65959504437036498</c:v>
                </c:pt>
                <c:pt idx="1262">
                  <c:v>0.65955721834176095</c:v>
                </c:pt>
                <c:pt idx="1263">
                  <c:v>0.65955342933142103</c:v>
                </c:pt>
                <c:pt idx="1264">
                  <c:v>0.65955270157782497</c:v>
                </c:pt>
                <c:pt idx="1265">
                  <c:v>0.65929438377760896</c:v>
                </c:pt>
                <c:pt idx="1266">
                  <c:v>0.65914729952335904</c:v>
                </c:pt>
                <c:pt idx="1267">
                  <c:v>0.65910488831080105</c:v>
                </c:pt>
                <c:pt idx="1268">
                  <c:v>0.65903687299665503</c:v>
                </c:pt>
                <c:pt idx="1269">
                  <c:v>0.65902110255112201</c:v>
                </c:pt>
                <c:pt idx="1270">
                  <c:v>0.65897575601901104</c:v>
                </c:pt>
                <c:pt idx="1271">
                  <c:v>0.65865964497871099</c:v>
                </c:pt>
                <c:pt idx="1272">
                  <c:v>0.65853361050107795</c:v>
                </c:pt>
                <c:pt idx="1273">
                  <c:v>0.65852344800158902</c:v>
                </c:pt>
                <c:pt idx="1274">
                  <c:v>0.65847281792959</c:v>
                </c:pt>
                <c:pt idx="1275">
                  <c:v>0.65835429944455304</c:v>
                </c:pt>
                <c:pt idx="1276">
                  <c:v>0.65813264318848896</c:v>
                </c:pt>
                <c:pt idx="1277">
                  <c:v>0.65813264318848896</c:v>
                </c:pt>
                <c:pt idx="1278">
                  <c:v>0.65802692713649902</c:v>
                </c:pt>
                <c:pt idx="1279">
                  <c:v>0.65802692713649902</c:v>
                </c:pt>
                <c:pt idx="1280">
                  <c:v>0.65772233786967604</c:v>
                </c:pt>
                <c:pt idx="1281">
                  <c:v>0.65766273587615798</c:v>
                </c:pt>
                <c:pt idx="1282">
                  <c:v>0.65765142220303097</c:v>
                </c:pt>
                <c:pt idx="1283">
                  <c:v>0.65729916616458905</c:v>
                </c:pt>
                <c:pt idx="1284">
                  <c:v>0.65709970985016797</c:v>
                </c:pt>
                <c:pt idx="1285">
                  <c:v>0.65696664077299405</c:v>
                </c:pt>
                <c:pt idx="1286">
                  <c:v>0.65670693410472902</c:v>
                </c:pt>
                <c:pt idx="1287">
                  <c:v>0.65665218312136797</c:v>
                </c:pt>
                <c:pt idx="1288">
                  <c:v>0.65661385648773896</c:v>
                </c:pt>
                <c:pt idx="1289">
                  <c:v>0.65661385648773896</c:v>
                </c:pt>
                <c:pt idx="1290">
                  <c:v>0.65655926499143102</c:v>
                </c:pt>
                <c:pt idx="1291">
                  <c:v>0.65635675779156699</c:v>
                </c:pt>
                <c:pt idx="1292">
                  <c:v>0.65633243983855305</c:v>
                </c:pt>
                <c:pt idx="1293">
                  <c:v>0.65629044751627696</c:v>
                </c:pt>
                <c:pt idx="1294">
                  <c:v>0.65629017608426798</c:v>
                </c:pt>
                <c:pt idx="1295">
                  <c:v>0.656248373985031</c:v>
                </c:pt>
                <c:pt idx="1296">
                  <c:v>0.65606028211335299</c:v>
                </c:pt>
                <c:pt idx="1297">
                  <c:v>0.65597081220005105</c:v>
                </c:pt>
                <c:pt idx="1298">
                  <c:v>0.65554701883562605</c:v>
                </c:pt>
                <c:pt idx="1299">
                  <c:v>0.65537705819419401</c:v>
                </c:pt>
                <c:pt idx="1300">
                  <c:v>0.65520269350918003</c:v>
                </c:pt>
                <c:pt idx="1301">
                  <c:v>0.65493067826212403</c:v>
                </c:pt>
                <c:pt idx="1302">
                  <c:v>0.65487560622744601</c:v>
                </c:pt>
                <c:pt idx="1303">
                  <c:v>0.65481753087942196</c:v>
                </c:pt>
                <c:pt idx="1304">
                  <c:v>0.65481753087942196</c:v>
                </c:pt>
                <c:pt idx="1305">
                  <c:v>0.65481288465556597</c:v>
                </c:pt>
                <c:pt idx="1306">
                  <c:v>0.65480920841687695</c:v>
                </c:pt>
                <c:pt idx="1307">
                  <c:v>0.65477543764044999</c:v>
                </c:pt>
                <c:pt idx="1308">
                  <c:v>0.65473474766331596</c:v>
                </c:pt>
                <c:pt idx="1309">
                  <c:v>0.65470952926168302</c:v>
                </c:pt>
                <c:pt idx="1310">
                  <c:v>0.65467837542833596</c:v>
                </c:pt>
                <c:pt idx="1311">
                  <c:v>0.65456325329714105</c:v>
                </c:pt>
                <c:pt idx="1312">
                  <c:v>0.65450472268706505</c:v>
                </c:pt>
                <c:pt idx="1313">
                  <c:v>0.65431601311156695</c:v>
                </c:pt>
                <c:pt idx="1314">
                  <c:v>0.65428429331565596</c:v>
                </c:pt>
                <c:pt idx="1315">
                  <c:v>0.65422464872802999</c:v>
                </c:pt>
                <c:pt idx="1316">
                  <c:v>0.65422464872802999</c:v>
                </c:pt>
                <c:pt idx="1317">
                  <c:v>0.65422464872802999</c:v>
                </c:pt>
                <c:pt idx="1318">
                  <c:v>0.65402737045918802</c:v>
                </c:pt>
                <c:pt idx="1319">
                  <c:v>0.65401457048946798</c:v>
                </c:pt>
                <c:pt idx="1320">
                  <c:v>0.65401431332757598</c:v>
                </c:pt>
                <c:pt idx="1321">
                  <c:v>0.65399875063525503</c:v>
                </c:pt>
                <c:pt idx="1322">
                  <c:v>0.65387284981199401</c:v>
                </c:pt>
                <c:pt idx="1323">
                  <c:v>0.65357976452994704</c:v>
                </c:pt>
                <c:pt idx="1324">
                  <c:v>0.65317146587719499</c:v>
                </c:pt>
                <c:pt idx="1325">
                  <c:v>0.65301995753505704</c:v>
                </c:pt>
                <c:pt idx="1326">
                  <c:v>0.65294449289987899</c:v>
                </c:pt>
                <c:pt idx="1327">
                  <c:v>0.65277501613801003</c:v>
                </c:pt>
                <c:pt idx="1328">
                  <c:v>0.65273937440545304</c:v>
                </c:pt>
                <c:pt idx="1329">
                  <c:v>0.65273937440545304</c:v>
                </c:pt>
                <c:pt idx="1330">
                  <c:v>0.65273937440545304</c:v>
                </c:pt>
                <c:pt idx="1331">
                  <c:v>0.65270821074715701</c:v>
                </c:pt>
                <c:pt idx="1332">
                  <c:v>0.65234884104423696</c:v>
                </c:pt>
                <c:pt idx="1333">
                  <c:v>0.65192470001256897</c:v>
                </c:pt>
                <c:pt idx="1334">
                  <c:v>0.65190865956685995</c:v>
                </c:pt>
                <c:pt idx="1335">
                  <c:v>0.65184172269129004</c:v>
                </c:pt>
                <c:pt idx="1336">
                  <c:v>0.65176463542836705</c:v>
                </c:pt>
                <c:pt idx="1337">
                  <c:v>0.65152679229717603</c:v>
                </c:pt>
                <c:pt idx="1338">
                  <c:v>0.65152679229717603</c:v>
                </c:pt>
                <c:pt idx="1339">
                  <c:v>0.65152679229717603</c:v>
                </c:pt>
                <c:pt idx="1340">
                  <c:v>0.651490914931797</c:v>
                </c:pt>
                <c:pt idx="1341">
                  <c:v>0.65146816305891697</c:v>
                </c:pt>
                <c:pt idx="1342">
                  <c:v>0.65140326335995602</c:v>
                </c:pt>
                <c:pt idx="1343">
                  <c:v>0.65136621795263705</c:v>
                </c:pt>
                <c:pt idx="1344">
                  <c:v>0.65132139794184096</c:v>
                </c:pt>
                <c:pt idx="1345">
                  <c:v>0.65118950680134102</c:v>
                </c:pt>
                <c:pt idx="1346">
                  <c:v>0.651110977805617</c:v>
                </c:pt>
                <c:pt idx="1347">
                  <c:v>0.65091633776506697</c:v>
                </c:pt>
                <c:pt idx="1348">
                  <c:v>0.65080892297687898</c:v>
                </c:pt>
                <c:pt idx="1349">
                  <c:v>0.65076508802742405</c:v>
                </c:pt>
                <c:pt idx="1350">
                  <c:v>0.65060208968168498</c:v>
                </c:pt>
                <c:pt idx="1351">
                  <c:v>0.65055083965908</c:v>
                </c:pt>
                <c:pt idx="1352">
                  <c:v>0.650492447773377</c:v>
                </c:pt>
                <c:pt idx="1353">
                  <c:v>0.65035521099053795</c:v>
                </c:pt>
                <c:pt idx="1354">
                  <c:v>0.65028288734749295</c:v>
                </c:pt>
                <c:pt idx="1355">
                  <c:v>0.65022332524695503</c:v>
                </c:pt>
                <c:pt idx="1356">
                  <c:v>0.65018718375212203</c:v>
                </c:pt>
                <c:pt idx="1357">
                  <c:v>0.65014864028476205</c:v>
                </c:pt>
                <c:pt idx="1358">
                  <c:v>0.65014509216209104</c:v>
                </c:pt>
                <c:pt idx="1359">
                  <c:v>0.65014509216209104</c:v>
                </c:pt>
                <c:pt idx="1360">
                  <c:v>0.65014509216209104</c:v>
                </c:pt>
                <c:pt idx="1361">
                  <c:v>0.65014509216209104</c:v>
                </c:pt>
                <c:pt idx="1362">
                  <c:v>0.65014509216209104</c:v>
                </c:pt>
                <c:pt idx="1363">
                  <c:v>0.65014509216209104</c:v>
                </c:pt>
                <c:pt idx="1364">
                  <c:v>0.65014509216209104</c:v>
                </c:pt>
                <c:pt idx="1365">
                  <c:v>0.65011959310254297</c:v>
                </c:pt>
                <c:pt idx="1366">
                  <c:v>0.65004782741595402</c:v>
                </c:pt>
                <c:pt idx="1367">
                  <c:v>0.65004618928942703</c:v>
                </c:pt>
                <c:pt idx="1368">
                  <c:v>0.64995976004186695</c:v>
                </c:pt>
                <c:pt idx="1369">
                  <c:v>0.64993699266115201</c:v>
                </c:pt>
                <c:pt idx="1370">
                  <c:v>0.64989474733473096</c:v>
                </c:pt>
                <c:pt idx="1371">
                  <c:v>0.64984633647458001</c:v>
                </c:pt>
                <c:pt idx="1372">
                  <c:v>0.64982711285389305</c:v>
                </c:pt>
                <c:pt idx="1373">
                  <c:v>0.649801430380193</c:v>
                </c:pt>
                <c:pt idx="1374">
                  <c:v>0.649798846817217</c:v>
                </c:pt>
                <c:pt idx="1375">
                  <c:v>0.64973029061687204</c:v>
                </c:pt>
                <c:pt idx="1376">
                  <c:v>0.64960065994338001</c:v>
                </c:pt>
                <c:pt idx="1377">
                  <c:v>0.64956908745651099</c:v>
                </c:pt>
                <c:pt idx="1378">
                  <c:v>0.64922672667877002</c:v>
                </c:pt>
                <c:pt idx="1379">
                  <c:v>0.64920335922289196</c:v>
                </c:pt>
                <c:pt idx="1380">
                  <c:v>0.64919054736403203</c:v>
                </c:pt>
                <c:pt idx="1381">
                  <c:v>0.64912226812054696</c:v>
                </c:pt>
                <c:pt idx="1382">
                  <c:v>0.64908782271808096</c:v>
                </c:pt>
                <c:pt idx="1383">
                  <c:v>0.64906030745599796</c:v>
                </c:pt>
                <c:pt idx="1384">
                  <c:v>0.64884211311278495</c:v>
                </c:pt>
                <c:pt idx="1385">
                  <c:v>0.64876833311367799</c:v>
                </c:pt>
                <c:pt idx="1386">
                  <c:v>0.64847436147000204</c:v>
                </c:pt>
                <c:pt idx="1387">
                  <c:v>0.648413788841122</c:v>
                </c:pt>
                <c:pt idx="1388">
                  <c:v>0.64824306906178297</c:v>
                </c:pt>
                <c:pt idx="1389">
                  <c:v>0.64810622916032901</c:v>
                </c:pt>
                <c:pt idx="1390">
                  <c:v>0.64803670879723396</c:v>
                </c:pt>
                <c:pt idx="1391">
                  <c:v>0.64802229216276097</c:v>
                </c:pt>
                <c:pt idx="1392">
                  <c:v>0.64788427477101895</c:v>
                </c:pt>
                <c:pt idx="1393">
                  <c:v>0.64786722976184596</c:v>
                </c:pt>
                <c:pt idx="1394">
                  <c:v>0.64774959059500803</c:v>
                </c:pt>
                <c:pt idx="1395">
                  <c:v>0.64698253858534605</c:v>
                </c:pt>
                <c:pt idx="1396">
                  <c:v>0.64698143261736396</c:v>
                </c:pt>
                <c:pt idx="1397">
                  <c:v>0.64697364988035899</c:v>
                </c:pt>
                <c:pt idx="1398">
                  <c:v>0.64672936841106399</c:v>
                </c:pt>
                <c:pt idx="1399">
                  <c:v>0.64666375508685503</c:v>
                </c:pt>
                <c:pt idx="1400">
                  <c:v>0.64666375508685503</c:v>
                </c:pt>
                <c:pt idx="1401">
                  <c:v>0.64666375508685503</c:v>
                </c:pt>
                <c:pt idx="1402">
                  <c:v>0.64652730864914398</c:v>
                </c:pt>
                <c:pt idx="1403">
                  <c:v>0.64645108336287505</c:v>
                </c:pt>
                <c:pt idx="1404">
                  <c:v>0.64635511091784703</c:v>
                </c:pt>
                <c:pt idx="1405">
                  <c:v>0.646333313040513</c:v>
                </c:pt>
                <c:pt idx="1406">
                  <c:v>0.64632579208520702</c:v>
                </c:pt>
                <c:pt idx="1407">
                  <c:v>0.64612607546228695</c:v>
                </c:pt>
                <c:pt idx="1408">
                  <c:v>0.64602011613545796</c:v>
                </c:pt>
                <c:pt idx="1409">
                  <c:v>0.645857460971343</c:v>
                </c:pt>
                <c:pt idx="1410">
                  <c:v>0.64574412127677405</c:v>
                </c:pt>
                <c:pt idx="1411">
                  <c:v>0.64568185442429205</c:v>
                </c:pt>
                <c:pt idx="1412">
                  <c:v>0.64564173664290503</c:v>
                </c:pt>
                <c:pt idx="1413">
                  <c:v>0.64564173664290503</c:v>
                </c:pt>
                <c:pt idx="1414">
                  <c:v>0.64564173664290503</c:v>
                </c:pt>
                <c:pt idx="1415">
                  <c:v>0.64564173664290503</c:v>
                </c:pt>
                <c:pt idx="1416">
                  <c:v>0.64562706819903504</c:v>
                </c:pt>
                <c:pt idx="1417">
                  <c:v>0.64553795855066298</c:v>
                </c:pt>
                <c:pt idx="1418">
                  <c:v>0.64532347803665902</c:v>
                </c:pt>
                <c:pt idx="1419">
                  <c:v>0.64530977596536498</c:v>
                </c:pt>
                <c:pt idx="1420">
                  <c:v>0.64530977596536498</c:v>
                </c:pt>
                <c:pt idx="1421">
                  <c:v>0.64525153027749305</c:v>
                </c:pt>
                <c:pt idx="1422">
                  <c:v>0.64522332791975501</c:v>
                </c:pt>
                <c:pt idx="1423">
                  <c:v>0.64521815946164496</c:v>
                </c:pt>
                <c:pt idx="1424">
                  <c:v>0.64492200440591496</c:v>
                </c:pt>
                <c:pt idx="1425">
                  <c:v>0.64475436069394199</c:v>
                </c:pt>
                <c:pt idx="1426">
                  <c:v>0.64432991954165797</c:v>
                </c:pt>
                <c:pt idx="1427">
                  <c:v>0.64382707449996601</c:v>
                </c:pt>
                <c:pt idx="1428">
                  <c:v>0.643801630767736</c:v>
                </c:pt>
                <c:pt idx="1429">
                  <c:v>0.64357054972789995</c:v>
                </c:pt>
                <c:pt idx="1430">
                  <c:v>0.64352200481938604</c:v>
                </c:pt>
                <c:pt idx="1431">
                  <c:v>0.64325119115191698</c:v>
                </c:pt>
                <c:pt idx="1432">
                  <c:v>0.64310846283697298</c:v>
                </c:pt>
                <c:pt idx="1433">
                  <c:v>0.64308126871238802</c:v>
                </c:pt>
                <c:pt idx="1434">
                  <c:v>0.64305993132082095</c:v>
                </c:pt>
                <c:pt idx="1435">
                  <c:v>0.64288211406693596</c:v>
                </c:pt>
                <c:pt idx="1436">
                  <c:v>0.64281666302336304</c:v>
                </c:pt>
                <c:pt idx="1437">
                  <c:v>0.64279167652656799</c:v>
                </c:pt>
                <c:pt idx="1438">
                  <c:v>0.64271056523086101</c:v>
                </c:pt>
                <c:pt idx="1439">
                  <c:v>0.64239228629196499</c:v>
                </c:pt>
                <c:pt idx="1440">
                  <c:v>0.64214464094768298</c:v>
                </c:pt>
                <c:pt idx="1441">
                  <c:v>0.64214464094768298</c:v>
                </c:pt>
                <c:pt idx="1442">
                  <c:v>0.64204719491802198</c:v>
                </c:pt>
                <c:pt idx="1443">
                  <c:v>0.64204719491802198</c:v>
                </c:pt>
                <c:pt idx="1444">
                  <c:v>0.64204669938925096</c:v>
                </c:pt>
                <c:pt idx="1445">
                  <c:v>0.64198592847015201</c:v>
                </c:pt>
                <c:pt idx="1446">
                  <c:v>0.64193424408085697</c:v>
                </c:pt>
                <c:pt idx="1447">
                  <c:v>0.64185025530093798</c:v>
                </c:pt>
                <c:pt idx="1448">
                  <c:v>0.64176208738801799</c:v>
                </c:pt>
                <c:pt idx="1449">
                  <c:v>0.64149637518748504</c:v>
                </c:pt>
                <c:pt idx="1450">
                  <c:v>0.64142586897341902</c:v>
                </c:pt>
                <c:pt idx="1451">
                  <c:v>0.64050742295366203</c:v>
                </c:pt>
                <c:pt idx="1452">
                  <c:v>0.64040941769668902</c:v>
                </c:pt>
                <c:pt idx="1453">
                  <c:v>0.64036803769358597</c:v>
                </c:pt>
                <c:pt idx="1454">
                  <c:v>0.64020251140084095</c:v>
                </c:pt>
                <c:pt idx="1455">
                  <c:v>0.63991324982434095</c:v>
                </c:pt>
                <c:pt idx="1456">
                  <c:v>0.63977914482877396</c:v>
                </c:pt>
                <c:pt idx="1457">
                  <c:v>0.639514989577875</c:v>
                </c:pt>
                <c:pt idx="1458">
                  <c:v>0.63941641762066703</c:v>
                </c:pt>
                <c:pt idx="1459">
                  <c:v>0.63924817888074803</c:v>
                </c:pt>
                <c:pt idx="1460">
                  <c:v>0.63881092530561401</c:v>
                </c:pt>
                <c:pt idx="1461">
                  <c:v>0.63881092530561401</c:v>
                </c:pt>
                <c:pt idx="1462">
                  <c:v>0.63879427927744403</c:v>
                </c:pt>
                <c:pt idx="1463">
                  <c:v>0.63879427927744403</c:v>
                </c:pt>
                <c:pt idx="1464">
                  <c:v>0.63879427927744403</c:v>
                </c:pt>
                <c:pt idx="1465">
                  <c:v>0.63878534634628903</c:v>
                </c:pt>
                <c:pt idx="1466">
                  <c:v>0.63851032257199203</c:v>
                </c:pt>
                <c:pt idx="1467">
                  <c:v>0.63838521885695398</c:v>
                </c:pt>
                <c:pt idx="1468">
                  <c:v>0.63821371316325204</c:v>
                </c:pt>
                <c:pt idx="1469">
                  <c:v>0.63817386842061297</c:v>
                </c:pt>
                <c:pt idx="1470">
                  <c:v>0.637945784175589</c:v>
                </c:pt>
                <c:pt idx="1471">
                  <c:v>0.637826805652013</c:v>
                </c:pt>
                <c:pt idx="1472">
                  <c:v>0.63779022124553297</c:v>
                </c:pt>
                <c:pt idx="1473">
                  <c:v>0.63777866631717095</c:v>
                </c:pt>
                <c:pt idx="1474">
                  <c:v>0.63775534406075296</c:v>
                </c:pt>
                <c:pt idx="1475">
                  <c:v>0.63769203539824304</c:v>
                </c:pt>
                <c:pt idx="1476">
                  <c:v>0.63753432637207497</c:v>
                </c:pt>
                <c:pt idx="1477">
                  <c:v>0.63750667152518903</c:v>
                </c:pt>
                <c:pt idx="1478">
                  <c:v>0.63742740922837704</c:v>
                </c:pt>
                <c:pt idx="1479">
                  <c:v>0.63742740922837704</c:v>
                </c:pt>
                <c:pt idx="1480">
                  <c:v>0.63742740922837704</c:v>
                </c:pt>
                <c:pt idx="1481">
                  <c:v>0.63735940930338997</c:v>
                </c:pt>
                <c:pt idx="1482">
                  <c:v>0.63733216753757005</c:v>
                </c:pt>
                <c:pt idx="1483">
                  <c:v>0.63718427506109199</c:v>
                </c:pt>
                <c:pt idx="1484">
                  <c:v>0.63706008413711501</c:v>
                </c:pt>
                <c:pt idx="1485">
                  <c:v>0.63700252422389303</c:v>
                </c:pt>
                <c:pt idx="1486">
                  <c:v>0.63687280735041796</c:v>
                </c:pt>
                <c:pt idx="1487">
                  <c:v>0.63672973402676702</c:v>
                </c:pt>
                <c:pt idx="1488">
                  <c:v>0.63671510899963901</c:v>
                </c:pt>
                <c:pt idx="1489">
                  <c:v>0.63671462707739701</c:v>
                </c:pt>
                <c:pt idx="1490">
                  <c:v>0.63671462707739701</c:v>
                </c:pt>
                <c:pt idx="1491">
                  <c:v>0.63667800385325402</c:v>
                </c:pt>
                <c:pt idx="1492">
                  <c:v>0.63664017750519597</c:v>
                </c:pt>
                <c:pt idx="1493">
                  <c:v>0.63649349271771705</c:v>
                </c:pt>
                <c:pt idx="1494">
                  <c:v>0.63634060745730203</c:v>
                </c:pt>
                <c:pt idx="1495">
                  <c:v>0.63626571785334296</c:v>
                </c:pt>
                <c:pt idx="1496">
                  <c:v>0.63620514767016301</c:v>
                </c:pt>
                <c:pt idx="1497">
                  <c:v>0.63620514767016301</c:v>
                </c:pt>
                <c:pt idx="1498">
                  <c:v>0.63616282658905499</c:v>
                </c:pt>
                <c:pt idx="1499">
                  <c:v>0.63607919541172098</c:v>
                </c:pt>
                <c:pt idx="1500">
                  <c:v>0.63601232858676904</c:v>
                </c:pt>
                <c:pt idx="1501">
                  <c:v>0.63593310902751898</c:v>
                </c:pt>
                <c:pt idx="1502">
                  <c:v>0.63579283101861295</c:v>
                </c:pt>
                <c:pt idx="1503">
                  <c:v>0.63569765950180901</c:v>
                </c:pt>
                <c:pt idx="1504">
                  <c:v>0.63567862371227102</c:v>
                </c:pt>
                <c:pt idx="1505">
                  <c:v>0.635621231099328</c:v>
                </c:pt>
                <c:pt idx="1506">
                  <c:v>0.63541121431486902</c:v>
                </c:pt>
                <c:pt idx="1507">
                  <c:v>0.63534947340786596</c:v>
                </c:pt>
                <c:pt idx="1508">
                  <c:v>0.63526773886282695</c:v>
                </c:pt>
                <c:pt idx="1509">
                  <c:v>0.635262206724031</c:v>
                </c:pt>
                <c:pt idx="1510">
                  <c:v>0.63524153243774495</c:v>
                </c:pt>
                <c:pt idx="1511">
                  <c:v>0.63514518122353203</c:v>
                </c:pt>
                <c:pt idx="1512">
                  <c:v>0.63504440426860298</c:v>
                </c:pt>
                <c:pt idx="1513">
                  <c:v>0.63494218650440604</c:v>
                </c:pt>
                <c:pt idx="1514">
                  <c:v>0.63464233618184096</c:v>
                </c:pt>
                <c:pt idx="1515">
                  <c:v>0.63461894409629405</c:v>
                </c:pt>
                <c:pt idx="1516">
                  <c:v>0.634333800647085</c:v>
                </c:pt>
                <c:pt idx="1517">
                  <c:v>0.63429201692055104</c:v>
                </c:pt>
                <c:pt idx="1518">
                  <c:v>0.63426317000755295</c:v>
                </c:pt>
                <c:pt idx="1519">
                  <c:v>0.63419472672567601</c:v>
                </c:pt>
                <c:pt idx="1520">
                  <c:v>0.63404834198345505</c:v>
                </c:pt>
                <c:pt idx="1521">
                  <c:v>0.633960109411148</c:v>
                </c:pt>
                <c:pt idx="1522">
                  <c:v>0.63391663395413</c:v>
                </c:pt>
                <c:pt idx="1523">
                  <c:v>0.63386609635410196</c:v>
                </c:pt>
                <c:pt idx="1524">
                  <c:v>0.63355183334164999</c:v>
                </c:pt>
                <c:pt idx="1525">
                  <c:v>0.63346307596390505</c:v>
                </c:pt>
                <c:pt idx="1526">
                  <c:v>0.63333601904783798</c:v>
                </c:pt>
                <c:pt idx="1527">
                  <c:v>0.633288989687533</c:v>
                </c:pt>
                <c:pt idx="1528">
                  <c:v>0.63315298394131303</c:v>
                </c:pt>
                <c:pt idx="1529">
                  <c:v>0.63311700248189795</c:v>
                </c:pt>
                <c:pt idx="1530">
                  <c:v>0.63310177844288695</c:v>
                </c:pt>
                <c:pt idx="1531">
                  <c:v>0.63297029013332395</c:v>
                </c:pt>
                <c:pt idx="1532">
                  <c:v>0.63253590820074101</c:v>
                </c:pt>
                <c:pt idx="1533">
                  <c:v>0.63230041235229895</c:v>
                </c:pt>
                <c:pt idx="1534">
                  <c:v>0.63216606059600999</c:v>
                </c:pt>
                <c:pt idx="1535">
                  <c:v>0.63200401338247703</c:v>
                </c:pt>
                <c:pt idx="1536">
                  <c:v>0.63196939416304299</c:v>
                </c:pt>
                <c:pt idx="1537">
                  <c:v>0.63191173317356797</c:v>
                </c:pt>
                <c:pt idx="1538">
                  <c:v>0.63185864220753896</c:v>
                </c:pt>
                <c:pt idx="1539">
                  <c:v>0.63181658959979203</c:v>
                </c:pt>
                <c:pt idx="1540">
                  <c:v>0.63168268294583896</c:v>
                </c:pt>
                <c:pt idx="1541">
                  <c:v>0.63161195537076598</c:v>
                </c:pt>
                <c:pt idx="1542">
                  <c:v>0.63122321732009601</c:v>
                </c:pt>
                <c:pt idx="1543">
                  <c:v>0.63119321938421002</c:v>
                </c:pt>
                <c:pt idx="1544">
                  <c:v>0.63117490315157998</c:v>
                </c:pt>
                <c:pt idx="1545">
                  <c:v>0.63113429262399501</c:v>
                </c:pt>
                <c:pt idx="1546">
                  <c:v>0.63113187955384198</c:v>
                </c:pt>
                <c:pt idx="1547">
                  <c:v>0.63103214019742004</c:v>
                </c:pt>
                <c:pt idx="1548">
                  <c:v>0.63102828044728498</c:v>
                </c:pt>
                <c:pt idx="1549">
                  <c:v>0.63101100469955496</c:v>
                </c:pt>
                <c:pt idx="1550">
                  <c:v>0.63094404865359399</c:v>
                </c:pt>
                <c:pt idx="1551">
                  <c:v>0.63067063338531104</c:v>
                </c:pt>
                <c:pt idx="1552">
                  <c:v>0.63066381511873104</c:v>
                </c:pt>
                <c:pt idx="1553">
                  <c:v>0.63062147374491395</c:v>
                </c:pt>
                <c:pt idx="1554">
                  <c:v>0.63053486394474401</c:v>
                </c:pt>
                <c:pt idx="1555">
                  <c:v>0.63053486394474401</c:v>
                </c:pt>
                <c:pt idx="1556">
                  <c:v>0.63053486394474401</c:v>
                </c:pt>
                <c:pt idx="1557">
                  <c:v>0.63053486394474401</c:v>
                </c:pt>
                <c:pt idx="1558">
                  <c:v>0.63047566986593295</c:v>
                </c:pt>
                <c:pt idx="1559">
                  <c:v>0.63044546755097997</c:v>
                </c:pt>
                <c:pt idx="1560">
                  <c:v>0.63041493761479594</c:v>
                </c:pt>
                <c:pt idx="1561">
                  <c:v>0.63040996159836704</c:v>
                </c:pt>
                <c:pt idx="1562">
                  <c:v>0.63033586987906098</c:v>
                </c:pt>
                <c:pt idx="1563">
                  <c:v>0.63033586987906098</c:v>
                </c:pt>
                <c:pt idx="1564">
                  <c:v>0.63033586987906098</c:v>
                </c:pt>
                <c:pt idx="1565">
                  <c:v>0.63033586987906098</c:v>
                </c:pt>
                <c:pt idx="1566">
                  <c:v>0.63033586987906098</c:v>
                </c:pt>
                <c:pt idx="1567">
                  <c:v>0.63027028307322497</c:v>
                </c:pt>
                <c:pt idx="1568">
                  <c:v>0.63018430563517003</c:v>
                </c:pt>
                <c:pt idx="1569">
                  <c:v>0.63017788957012699</c:v>
                </c:pt>
                <c:pt idx="1570">
                  <c:v>0.62996970476915604</c:v>
                </c:pt>
                <c:pt idx="1571">
                  <c:v>0.62983140587837005</c:v>
                </c:pt>
                <c:pt idx="1572">
                  <c:v>0.62981036155561498</c:v>
                </c:pt>
                <c:pt idx="1573">
                  <c:v>0.62979549233110799</c:v>
                </c:pt>
                <c:pt idx="1574">
                  <c:v>0.62965870765111198</c:v>
                </c:pt>
                <c:pt idx="1575">
                  <c:v>0.62964372282027203</c:v>
                </c:pt>
                <c:pt idx="1576">
                  <c:v>0.62951804204991901</c:v>
                </c:pt>
                <c:pt idx="1577">
                  <c:v>0.62943753857885498</c:v>
                </c:pt>
                <c:pt idx="1578">
                  <c:v>0.62940693001991599</c:v>
                </c:pt>
                <c:pt idx="1579">
                  <c:v>0.62937556941042105</c:v>
                </c:pt>
                <c:pt idx="1580">
                  <c:v>0.62935465311394301</c:v>
                </c:pt>
                <c:pt idx="1581">
                  <c:v>0.62927777981412403</c:v>
                </c:pt>
                <c:pt idx="1582">
                  <c:v>0.62910294928552302</c:v>
                </c:pt>
                <c:pt idx="1583">
                  <c:v>0.62890609698889199</c:v>
                </c:pt>
                <c:pt idx="1584">
                  <c:v>0.62889559764164304</c:v>
                </c:pt>
                <c:pt idx="1585">
                  <c:v>0.62886991904769096</c:v>
                </c:pt>
                <c:pt idx="1586">
                  <c:v>0.62871664744682698</c:v>
                </c:pt>
                <c:pt idx="1587">
                  <c:v>0.62871126516503695</c:v>
                </c:pt>
                <c:pt idx="1588">
                  <c:v>0.62867390989519201</c:v>
                </c:pt>
                <c:pt idx="1589">
                  <c:v>0.62853392613124104</c:v>
                </c:pt>
                <c:pt idx="1590">
                  <c:v>0.62842625656838402</c:v>
                </c:pt>
                <c:pt idx="1591">
                  <c:v>0.628306674482635</c:v>
                </c:pt>
                <c:pt idx="1592">
                  <c:v>0.62830624246573097</c:v>
                </c:pt>
                <c:pt idx="1593">
                  <c:v>0.628182479156842</c:v>
                </c:pt>
                <c:pt idx="1594">
                  <c:v>0.62818015394378701</c:v>
                </c:pt>
                <c:pt idx="1595">
                  <c:v>0.62812214553114398</c:v>
                </c:pt>
                <c:pt idx="1596">
                  <c:v>0.62804822876117905</c:v>
                </c:pt>
                <c:pt idx="1597">
                  <c:v>0.62801353900153101</c:v>
                </c:pt>
                <c:pt idx="1598">
                  <c:v>0.62796840023729905</c:v>
                </c:pt>
                <c:pt idx="1599">
                  <c:v>0.62772127503756503</c:v>
                </c:pt>
                <c:pt idx="1600">
                  <c:v>0.62763294244419798</c:v>
                </c:pt>
                <c:pt idx="1601">
                  <c:v>0.62731162010442498</c:v>
                </c:pt>
                <c:pt idx="1602">
                  <c:v>0.62720691141481499</c:v>
                </c:pt>
                <c:pt idx="1603">
                  <c:v>0.62720691141481499</c:v>
                </c:pt>
                <c:pt idx="1604">
                  <c:v>0.62720691141481499</c:v>
                </c:pt>
                <c:pt idx="1605">
                  <c:v>0.62720691141481499</c:v>
                </c:pt>
                <c:pt idx="1606">
                  <c:v>0.62716782668371995</c:v>
                </c:pt>
                <c:pt idx="1607">
                  <c:v>0.62710795925804397</c:v>
                </c:pt>
                <c:pt idx="1608">
                  <c:v>0.62704782721451202</c:v>
                </c:pt>
                <c:pt idx="1609">
                  <c:v>0.62703037420920804</c:v>
                </c:pt>
                <c:pt idx="1610">
                  <c:v>0.62694677608649096</c:v>
                </c:pt>
                <c:pt idx="1611">
                  <c:v>0.62693137785657405</c:v>
                </c:pt>
                <c:pt idx="1612">
                  <c:v>0.62687781388701902</c:v>
                </c:pt>
                <c:pt idx="1613">
                  <c:v>0.62676232736012905</c:v>
                </c:pt>
                <c:pt idx="1614">
                  <c:v>0.62672251320968797</c:v>
                </c:pt>
                <c:pt idx="1615">
                  <c:v>0.62659874249742498</c:v>
                </c:pt>
                <c:pt idx="1616">
                  <c:v>0.62654053774029606</c:v>
                </c:pt>
                <c:pt idx="1617">
                  <c:v>0.62651203734552297</c:v>
                </c:pt>
                <c:pt idx="1618">
                  <c:v>0.62644068601659797</c:v>
                </c:pt>
                <c:pt idx="1619">
                  <c:v>0.62637502688827496</c:v>
                </c:pt>
                <c:pt idx="1620">
                  <c:v>0.62629145195321401</c:v>
                </c:pt>
                <c:pt idx="1621">
                  <c:v>0.62628440170326205</c:v>
                </c:pt>
                <c:pt idx="1622">
                  <c:v>0.62628440170326205</c:v>
                </c:pt>
                <c:pt idx="1623">
                  <c:v>0.62627598034265497</c:v>
                </c:pt>
                <c:pt idx="1624">
                  <c:v>0.62625570092972604</c:v>
                </c:pt>
                <c:pt idx="1625">
                  <c:v>0.62617044559263302</c:v>
                </c:pt>
                <c:pt idx="1626">
                  <c:v>0.625964927553878</c:v>
                </c:pt>
                <c:pt idx="1627">
                  <c:v>0.625663199231417</c:v>
                </c:pt>
                <c:pt idx="1628">
                  <c:v>0.62556396525056301</c:v>
                </c:pt>
                <c:pt idx="1629">
                  <c:v>0.62549380216517503</c:v>
                </c:pt>
                <c:pt idx="1630">
                  <c:v>0.62514663014551297</c:v>
                </c:pt>
                <c:pt idx="1631">
                  <c:v>0.62501268561482803</c:v>
                </c:pt>
                <c:pt idx="1632">
                  <c:v>0.62492671455694804</c:v>
                </c:pt>
                <c:pt idx="1633">
                  <c:v>0.62490533444562602</c:v>
                </c:pt>
                <c:pt idx="1634">
                  <c:v>0.62485502869759701</c:v>
                </c:pt>
                <c:pt idx="1635">
                  <c:v>0.62468115484906295</c:v>
                </c:pt>
                <c:pt idx="1636">
                  <c:v>0.62466763647747303</c:v>
                </c:pt>
                <c:pt idx="1637">
                  <c:v>0.62466128266075005</c:v>
                </c:pt>
                <c:pt idx="1638">
                  <c:v>0.62458863811670895</c:v>
                </c:pt>
                <c:pt idx="1639">
                  <c:v>0.62452158420766601</c:v>
                </c:pt>
                <c:pt idx="1640">
                  <c:v>0.62448587214150297</c:v>
                </c:pt>
                <c:pt idx="1641">
                  <c:v>0.62444017300221599</c:v>
                </c:pt>
                <c:pt idx="1642">
                  <c:v>0.62440899030289199</c:v>
                </c:pt>
                <c:pt idx="1643">
                  <c:v>0.62432643225260498</c:v>
                </c:pt>
                <c:pt idx="1644">
                  <c:v>0.62408905469130205</c:v>
                </c:pt>
                <c:pt idx="1645">
                  <c:v>0.62408905469130205</c:v>
                </c:pt>
                <c:pt idx="1646">
                  <c:v>0.62389610370176696</c:v>
                </c:pt>
                <c:pt idx="1647">
                  <c:v>0.623791157628096</c:v>
                </c:pt>
                <c:pt idx="1648">
                  <c:v>0.62378901795865405</c:v>
                </c:pt>
                <c:pt idx="1649">
                  <c:v>0.62378901795865405</c:v>
                </c:pt>
                <c:pt idx="1650">
                  <c:v>0.62377914421341596</c:v>
                </c:pt>
                <c:pt idx="1651">
                  <c:v>0.62372539295534501</c:v>
                </c:pt>
                <c:pt idx="1652">
                  <c:v>0.623671885677334</c:v>
                </c:pt>
                <c:pt idx="1653">
                  <c:v>0.623602504508176</c:v>
                </c:pt>
                <c:pt idx="1654">
                  <c:v>0.62357925961459204</c:v>
                </c:pt>
                <c:pt idx="1655">
                  <c:v>0.62356001870992095</c:v>
                </c:pt>
                <c:pt idx="1656">
                  <c:v>0.62348200753482297</c:v>
                </c:pt>
                <c:pt idx="1657">
                  <c:v>0.62324342209794303</c:v>
                </c:pt>
                <c:pt idx="1658">
                  <c:v>0.62299398919231797</c:v>
                </c:pt>
                <c:pt idx="1659">
                  <c:v>0.62299398919231797</c:v>
                </c:pt>
                <c:pt idx="1660">
                  <c:v>0.62290114308217304</c:v>
                </c:pt>
                <c:pt idx="1661">
                  <c:v>0.62264146403967502</c:v>
                </c:pt>
                <c:pt idx="1662">
                  <c:v>0.62264146403967502</c:v>
                </c:pt>
                <c:pt idx="1663">
                  <c:v>0.62264146403967502</c:v>
                </c:pt>
                <c:pt idx="1664">
                  <c:v>0.62243968584156995</c:v>
                </c:pt>
                <c:pt idx="1665">
                  <c:v>0.62241067717861298</c:v>
                </c:pt>
                <c:pt idx="1666">
                  <c:v>0.62237570179628399</c:v>
                </c:pt>
                <c:pt idx="1667">
                  <c:v>0.62237379459999798</c:v>
                </c:pt>
                <c:pt idx="1668">
                  <c:v>0.62236794102021398</c:v>
                </c:pt>
                <c:pt idx="1669">
                  <c:v>0.62212226868773701</c:v>
                </c:pt>
                <c:pt idx="1670">
                  <c:v>0.62198311966172504</c:v>
                </c:pt>
                <c:pt idx="1671">
                  <c:v>0.62190737112685002</c:v>
                </c:pt>
                <c:pt idx="1672">
                  <c:v>0.62190088595198401</c:v>
                </c:pt>
                <c:pt idx="1673">
                  <c:v>0.62185050108779905</c:v>
                </c:pt>
                <c:pt idx="1674">
                  <c:v>0.62166816821063697</c:v>
                </c:pt>
                <c:pt idx="1675">
                  <c:v>0.62154446042780997</c:v>
                </c:pt>
                <c:pt idx="1676">
                  <c:v>0.62141492767468698</c:v>
                </c:pt>
                <c:pt idx="1677">
                  <c:v>0.62141492767468698</c:v>
                </c:pt>
                <c:pt idx="1678">
                  <c:v>0.62141492767468698</c:v>
                </c:pt>
                <c:pt idx="1679">
                  <c:v>0.62141492767468698</c:v>
                </c:pt>
                <c:pt idx="1680">
                  <c:v>0.62141492767468698</c:v>
                </c:pt>
                <c:pt idx="1681">
                  <c:v>0.62140898220451501</c:v>
                </c:pt>
                <c:pt idx="1682">
                  <c:v>0.62136511313077503</c:v>
                </c:pt>
                <c:pt idx="1683">
                  <c:v>0.62134059346519199</c:v>
                </c:pt>
                <c:pt idx="1684">
                  <c:v>0.62116696974873897</c:v>
                </c:pt>
                <c:pt idx="1685">
                  <c:v>0.62115460290508395</c:v>
                </c:pt>
                <c:pt idx="1686">
                  <c:v>0.62095707024583202</c:v>
                </c:pt>
                <c:pt idx="1687">
                  <c:v>0.62093620607595701</c:v>
                </c:pt>
                <c:pt idx="1688">
                  <c:v>0.62090299533911297</c:v>
                </c:pt>
                <c:pt idx="1689">
                  <c:v>0.62089852447070903</c:v>
                </c:pt>
                <c:pt idx="1690">
                  <c:v>0.62089852447070903</c:v>
                </c:pt>
                <c:pt idx="1691">
                  <c:v>0.62089852447070903</c:v>
                </c:pt>
                <c:pt idx="1692">
                  <c:v>0.62089852447070903</c:v>
                </c:pt>
                <c:pt idx="1693">
                  <c:v>0.62078248832657301</c:v>
                </c:pt>
                <c:pt idx="1694">
                  <c:v>0.62078248832657301</c:v>
                </c:pt>
                <c:pt idx="1695">
                  <c:v>0.62064753696626396</c:v>
                </c:pt>
                <c:pt idx="1696">
                  <c:v>0.62062183242896796</c:v>
                </c:pt>
                <c:pt idx="1697">
                  <c:v>0.62058262707491496</c:v>
                </c:pt>
                <c:pt idx="1698">
                  <c:v>0.62055017041084204</c:v>
                </c:pt>
                <c:pt idx="1699">
                  <c:v>0.62050047252447804</c:v>
                </c:pt>
                <c:pt idx="1700">
                  <c:v>0.62049953968756399</c:v>
                </c:pt>
                <c:pt idx="1701">
                  <c:v>0.62046504932178603</c:v>
                </c:pt>
                <c:pt idx="1702">
                  <c:v>0.62045650277367503</c:v>
                </c:pt>
                <c:pt idx="1703">
                  <c:v>0.62034411816684198</c:v>
                </c:pt>
                <c:pt idx="1704">
                  <c:v>0.62032615203029295</c:v>
                </c:pt>
                <c:pt idx="1705">
                  <c:v>0.62022998889558201</c:v>
                </c:pt>
                <c:pt idx="1706">
                  <c:v>0.61993102345094597</c:v>
                </c:pt>
                <c:pt idx="1707">
                  <c:v>0.61977249911384602</c:v>
                </c:pt>
                <c:pt idx="1708">
                  <c:v>0.619603097407322</c:v>
                </c:pt>
                <c:pt idx="1709">
                  <c:v>0.61955025445479295</c:v>
                </c:pt>
                <c:pt idx="1710">
                  <c:v>0.61937109805828305</c:v>
                </c:pt>
                <c:pt idx="1711">
                  <c:v>0.61924188647029499</c:v>
                </c:pt>
                <c:pt idx="1712">
                  <c:v>0.61920487696425897</c:v>
                </c:pt>
                <c:pt idx="1713">
                  <c:v>0.61912515490907305</c:v>
                </c:pt>
                <c:pt idx="1714">
                  <c:v>0.61890707854298199</c:v>
                </c:pt>
                <c:pt idx="1715">
                  <c:v>0.61880834607211999</c:v>
                </c:pt>
                <c:pt idx="1716">
                  <c:v>0.618787489597588</c:v>
                </c:pt>
                <c:pt idx="1717">
                  <c:v>0.61874824751665503</c:v>
                </c:pt>
                <c:pt idx="1718">
                  <c:v>0.61868388431065702</c:v>
                </c:pt>
                <c:pt idx="1719">
                  <c:v>0.61866816336765296</c:v>
                </c:pt>
                <c:pt idx="1720">
                  <c:v>0.61854678613743097</c:v>
                </c:pt>
                <c:pt idx="1721">
                  <c:v>0.61853872146464695</c:v>
                </c:pt>
                <c:pt idx="1722">
                  <c:v>0.61840546987769396</c:v>
                </c:pt>
                <c:pt idx="1723">
                  <c:v>0.61835528962651498</c:v>
                </c:pt>
                <c:pt idx="1724">
                  <c:v>0.61833782635920498</c:v>
                </c:pt>
                <c:pt idx="1725">
                  <c:v>0.61833782635920498</c:v>
                </c:pt>
                <c:pt idx="1726">
                  <c:v>0.61831399850564694</c:v>
                </c:pt>
                <c:pt idx="1727">
                  <c:v>0.61827939010100696</c:v>
                </c:pt>
                <c:pt idx="1728">
                  <c:v>0.61827939010100696</c:v>
                </c:pt>
                <c:pt idx="1729">
                  <c:v>0.61817987601065805</c:v>
                </c:pt>
                <c:pt idx="1730">
                  <c:v>0.61816700067772201</c:v>
                </c:pt>
                <c:pt idx="1731">
                  <c:v>0.61812318076086703</c:v>
                </c:pt>
                <c:pt idx="1732">
                  <c:v>0.61786457154504804</c:v>
                </c:pt>
                <c:pt idx="1733">
                  <c:v>0.61779619205956504</c:v>
                </c:pt>
                <c:pt idx="1734">
                  <c:v>0.61775914292689404</c:v>
                </c:pt>
                <c:pt idx="1735">
                  <c:v>0.61773623463656901</c:v>
                </c:pt>
                <c:pt idx="1736">
                  <c:v>0.61764936304329998</c:v>
                </c:pt>
                <c:pt idx="1737">
                  <c:v>0.61760384691217196</c:v>
                </c:pt>
                <c:pt idx="1738">
                  <c:v>0.61749008878617595</c:v>
                </c:pt>
                <c:pt idx="1739">
                  <c:v>0.61748706188313696</c:v>
                </c:pt>
                <c:pt idx="1740">
                  <c:v>0.61737872287981599</c:v>
                </c:pt>
                <c:pt idx="1741">
                  <c:v>0.61724762900305796</c:v>
                </c:pt>
                <c:pt idx="1742">
                  <c:v>0.61724762900305796</c:v>
                </c:pt>
                <c:pt idx="1743">
                  <c:v>0.61724762900305796</c:v>
                </c:pt>
                <c:pt idx="1744">
                  <c:v>0.61724762900305796</c:v>
                </c:pt>
                <c:pt idx="1745">
                  <c:v>0.61716397092341402</c:v>
                </c:pt>
                <c:pt idx="1746">
                  <c:v>0.61715575061056505</c:v>
                </c:pt>
                <c:pt idx="1747">
                  <c:v>0.61702316107870303</c:v>
                </c:pt>
                <c:pt idx="1748">
                  <c:v>0.61702316107870303</c:v>
                </c:pt>
                <c:pt idx="1749">
                  <c:v>0.61702316107870303</c:v>
                </c:pt>
                <c:pt idx="1750">
                  <c:v>0.61702316107870303</c:v>
                </c:pt>
                <c:pt idx="1751">
                  <c:v>0.61702135359323396</c:v>
                </c:pt>
                <c:pt idx="1752">
                  <c:v>0.61683590035596303</c:v>
                </c:pt>
                <c:pt idx="1753">
                  <c:v>0.61662366357021603</c:v>
                </c:pt>
                <c:pt idx="1754">
                  <c:v>0.61655767652850402</c:v>
                </c:pt>
                <c:pt idx="1755">
                  <c:v>0.61648706075569304</c:v>
                </c:pt>
                <c:pt idx="1756">
                  <c:v>0.61648706075569304</c:v>
                </c:pt>
                <c:pt idx="1757">
                  <c:v>0.61647545875587795</c:v>
                </c:pt>
                <c:pt idx="1758">
                  <c:v>0.61637598944787897</c:v>
                </c:pt>
                <c:pt idx="1759">
                  <c:v>0.61633532088531795</c:v>
                </c:pt>
                <c:pt idx="1760">
                  <c:v>0.61618554332696096</c:v>
                </c:pt>
                <c:pt idx="1761">
                  <c:v>0.615968638962897</c:v>
                </c:pt>
                <c:pt idx="1762">
                  <c:v>0.61596120150288403</c:v>
                </c:pt>
                <c:pt idx="1763">
                  <c:v>0.61569016351485994</c:v>
                </c:pt>
                <c:pt idx="1764">
                  <c:v>0.61568130644032404</c:v>
                </c:pt>
                <c:pt idx="1765">
                  <c:v>0.61559331396728201</c:v>
                </c:pt>
                <c:pt idx="1766">
                  <c:v>0.61557745279494103</c:v>
                </c:pt>
                <c:pt idx="1767">
                  <c:v>0.61552957826992505</c:v>
                </c:pt>
                <c:pt idx="1768">
                  <c:v>0.61552957826992505</c:v>
                </c:pt>
                <c:pt idx="1769">
                  <c:v>0.61547338347928904</c:v>
                </c:pt>
                <c:pt idx="1770">
                  <c:v>0.61546115733282503</c:v>
                </c:pt>
                <c:pt idx="1771">
                  <c:v>0.61542924827389101</c:v>
                </c:pt>
                <c:pt idx="1772">
                  <c:v>0.61540957971955201</c:v>
                </c:pt>
                <c:pt idx="1773">
                  <c:v>0.61534345604973595</c:v>
                </c:pt>
                <c:pt idx="1774">
                  <c:v>0.61522466671113596</c:v>
                </c:pt>
                <c:pt idx="1775">
                  <c:v>0.61519697333808299</c:v>
                </c:pt>
                <c:pt idx="1776">
                  <c:v>0.61510168143591804</c:v>
                </c:pt>
                <c:pt idx="1777">
                  <c:v>0.61488406538960805</c:v>
                </c:pt>
                <c:pt idx="1778">
                  <c:v>0.61488406538960805</c:v>
                </c:pt>
                <c:pt idx="1779">
                  <c:v>0.61488406538960805</c:v>
                </c:pt>
                <c:pt idx="1780">
                  <c:v>0.61488406538960805</c:v>
                </c:pt>
                <c:pt idx="1781">
                  <c:v>0.61474324292470295</c:v>
                </c:pt>
                <c:pt idx="1782">
                  <c:v>0.61474324292470295</c:v>
                </c:pt>
                <c:pt idx="1783">
                  <c:v>0.61474324292470295</c:v>
                </c:pt>
                <c:pt idx="1784">
                  <c:v>0.61474324292470295</c:v>
                </c:pt>
                <c:pt idx="1785">
                  <c:v>0.61472678902086098</c:v>
                </c:pt>
                <c:pt idx="1786">
                  <c:v>0.61462647450473495</c:v>
                </c:pt>
                <c:pt idx="1787">
                  <c:v>0.61460250910069902</c:v>
                </c:pt>
                <c:pt idx="1788">
                  <c:v>0.61446988792248303</c:v>
                </c:pt>
                <c:pt idx="1789">
                  <c:v>0.61439749328117499</c:v>
                </c:pt>
                <c:pt idx="1790">
                  <c:v>0.61432194999310397</c:v>
                </c:pt>
                <c:pt idx="1791">
                  <c:v>0.61431964498738001</c:v>
                </c:pt>
                <c:pt idx="1792">
                  <c:v>0.61431927913745898</c:v>
                </c:pt>
                <c:pt idx="1793">
                  <c:v>0.61431626419665197</c:v>
                </c:pt>
                <c:pt idx="1794">
                  <c:v>0.61428635585447899</c:v>
                </c:pt>
                <c:pt idx="1795">
                  <c:v>0.61424668579241404</c:v>
                </c:pt>
                <c:pt idx="1796">
                  <c:v>0.61422043761323197</c:v>
                </c:pt>
                <c:pt idx="1797">
                  <c:v>0.61422043761323197</c:v>
                </c:pt>
                <c:pt idx="1798">
                  <c:v>0.61415509993170803</c:v>
                </c:pt>
                <c:pt idx="1799">
                  <c:v>0.61414489436116004</c:v>
                </c:pt>
                <c:pt idx="1800">
                  <c:v>0.61414489436116004</c:v>
                </c:pt>
                <c:pt idx="1801">
                  <c:v>0.61414489436116004</c:v>
                </c:pt>
                <c:pt idx="1802">
                  <c:v>0.61414489436116004</c:v>
                </c:pt>
                <c:pt idx="1803">
                  <c:v>0.61394295613624605</c:v>
                </c:pt>
                <c:pt idx="1804">
                  <c:v>0.61387691646474296</c:v>
                </c:pt>
                <c:pt idx="1805">
                  <c:v>0.61382945054917304</c:v>
                </c:pt>
                <c:pt idx="1806">
                  <c:v>0.61375011640820498</c:v>
                </c:pt>
                <c:pt idx="1807">
                  <c:v>0.61372679786584505</c:v>
                </c:pt>
                <c:pt idx="1808">
                  <c:v>0.61372679786584505</c:v>
                </c:pt>
                <c:pt idx="1809">
                  <c:v>0.61363296971831705</c:v>
                </c:pt>
                <c:pt idx="1810">
                  <c:v>0.61353527021223497</c:v>
                </c:pt>
                <c:pt idx="1811">
                  <c:v>0.61351668806967896</c:v>
                </c:pt>
                <c:pt idx="1812">
                  <c:v>0.61351668806967896</c:v>
                </c:pt>
                <c:pt idx="1813">
                  <c:v>0.61345557861548705</c:v>
                </c:pt>
                <c:pt idx="1814">
                  <c:v>0.61341930321870497</c:v>
                </c:pt>
                <c:pt idx="1815">
                  <c:v>0.61339896821498097</c:v>
                </c:pt>
                <c:pt idx="1816">
                  <c:v>0.61337315139772397</c:v>
                </c:pt>
                <c:pt idx="1817">
                  <c:v>0.61336301824834105</c:v>
                </c:pt>
                <c:pt idx="1818">
                  <c:v>0.61331031983511097</c:v>
                </c:pt>
                <c:pt idx="1819">
                  <c:v>0.613252624486886</c:v>
                </c:pt>
                <c:pt idx="1820">
                  <c:v>0.61323558090489605</c:v>
                </c:pt>
                <c:pt idx="1821">
                  <c:v>0.61320426543073303</c:v>
                </c:pt>
                <c:pt idx="1822">
                  <c:v>0.61310590631293405</c:v>
                </c:pt>
                <c:pt idx="1823">
                  <c:v>0.61293637253382505</c:v>
                </c:pt>
                <c:pt idx="1824">
                  <c:v>0.61291286678528001</c:v>
                </c:pt>
                <c:pt idx="1825">
                  <c:v>0.61290436622072197</c:v>
                </c:pt>
                <c:pt idx="1826">
                  <c:v>0.61286199590700996</c:v>
                </c:pt>
                <c:pt idx="1827">
                  <c:v>0.61281227633130497</c:v>
                </c:pt>
                <c:pt idx="1828">
                  <c:v>0.61273577737964002</c:v>
                </c:pt>
                <c:pt idx="1829">
                  <c:v>0.61271402447193202</c:v>
                </c:pt>
                <c:pt idx="1830">
                  <c:v>0.61269204057314997</c:v>
                </c:pt>
                <c:pt idx="1831">
                  <c:v>0.61254687056697998</c:v>
                </c:pt>
                <c:pt idx="1832">
                  <c:v>0.61252306887211305</c:v>
                </c:pt>
                <c:pt idx="1833">
                  <c:v>0.61248035267154899</c:v>
                </c:pt>
                <c:pt idx="1834">
                  <c:v>0.61241296870518902</c:v>
                </c:pt>
                <c:pt idx="1835">
                  <c:v>0.61240744806523395</c:v>
                </c:pt>
                <c:pt idx="1836">
                  <c:v>0.61230998998313901</c:v>
                </c:pt>
                <c:pt idx="1837">
                  <c:v>0.61224299046750896</c:v>
                </c:pt>
                <c:pt idx="1838">
                  <c:v>0.61219351014169698</c:v>
                </c:pt>
                <c:pt idx="1839">
                  <c:v>0.61217813439467195</c:v>
                </c:pt>
                <c:pt idx="1840">
                  <c:v>0.61217629328475998</c:v>
                </c:pt>
                <c:pt idx="1841">
                  <c:v>0.61199213422488796</c:v>
                </c:pt>
                <c:pt idx="1842">
                  <c:v>0.61196710228677198</c:v>
                </c:pt>
                <c:pt idx="1843">
                  <c:v>0.61195095784558595</c:v>
                </c:pt>
                <c:pt idx="1844">
                  <c:v>0.61195095784558595</c:v>
                </c:pt>
                <c:pt idx="1845">
                  <c:v>0.61195095784558595</c:v>
                </c:pt>
                <c:pt idx="1846">
                  <c:v>0.61195095784558595</c:v>
                </c:pt>
                <c:pt idx="1847">
                  <c:v>0.61195095784558595</c:v>
                </c:pt>
                <c:pt idx="1848">
                  <c:v>0.61195095784558595</c:v>
                </c:pt>
                <c:pt idx="1849">
                  <c:v>0.61177409449874198</c:v>
                </c:pt>
                <c:pt idx="1850">
                  <c:v>0.61173694555285096</c:v>
                </c:pt>
                <c:pt idx="1851">
                  <c:v>0.61172194403500701</c:v>
                </c:pt>
                <c:pt idx="1852">
                  <c:v>0.61171975309742299</c:v>
                </c:pt>
                <c:pt idx="1853">
                  <c:v>0.61166644534172099</c:v>
                </c:pt>
                <c:pt idx="1854">
                  <c:v>0.61152707300118703</c:v>
                </c:pt>
                <c:pt idx="1855">
                  <c:v>0.61152707300118703</c:v>
                </c:pt>
                <c:pt idx="1856">
                  <c:v>0.61152707300118703</c:v>
                </c:pt>
                <c:pt idx="1857">
                  <c:v>0.61152707300118703</c:v>
                </c:pt>
                <c:pt idx="1858">
                  <c:v>0.61128725086093705</c:v>
                </c:pt>
                <c:pt idx="1859">
                  <c:v>0.61121332325609401</c:v>
                </c:pt>
                <c:pt idx="1860">
                  <c:v>0.61093104463230896</c:v>
                </c:pt>
                <c:pt idx="1861">
                  <c:v>0.61091677697947</c:v>
                </c:pt>
                <c:pt idx="1862">
                  <c:v>0.61071966131062705</c:v>
                </c:pt>
                <c:pt idx="1863">
                  <c:v>0.61071887126311097</c:v>
                </c:pt>
                <c:pt idx="1864">
                  <c:v>0.610671825101465</c:v>
                </c:pt>
                <c:pt idx="1865">
                  <c:v>0.61051220940608597</c:v>
                </c:pt>
                <c:pt idx="1866">
                  <c:v>0.61049658003936003</c:v>
                </c:pt>
                <c:pt idx="1867">
                  <c:v>0.61045703037101096</c:v>
                </c:pt>
                <c:pt idx="1868">
                  <c:v>0.61045595032828304</c:v>
                </c:pt>
                <c:pt idx="1869">
                  <c:v>0.61044613968038697</c:v>
                </c:pt>
                <c:pt idx="1870">
                  <c:v>0.61040190204146205</c:v>
                </c:pt>
                <c:pt idx="1871">
                  <c:v>0.61029873215021402</c:v>
                </c:pt>
                <c:pt idx="1872">
                  <c:v>0.610087980197899</c:v>
                </c:pt>
                <c:pt idx="1873">
                  <c:v>0.610087980197899</c:v>
                </c:pt>
                <c:pt idx="1874">
                  <c:v>0.61002440752091402</c:v>
                </c:pt>
                <c:pt idx="1875">
                  <c:v>0.61002440752091402</c:v>
                </c:pt>
                <c:pt idx="1876">
                  <c:v>0.60990485016798601</c:v>
                </c:pt>
                <c:pt idx="1877">
                  <c:v>0.60985363463519804</c:v>
                </c:pt>
                <c:pt idx="1878">
                  <c:v>0.60983990726792803</c:v>
                </c:pt>
                <c:pt idx="1879">
                  <c:v>0.60982652310138996</c:v>
                </c:pt>
                <c:pt idx="1880">
                  <c:v>0.60982652310138996</c:v>
                </c:pt>
                <c:pt idx="1881">
                  <c:v>0.60982652310138996</c:v>
                </c:pt>
                <c:pt idx="1882">
                  <c:v>0.60982652310138996</c:v>
                </c:pt>
                <c:pt idx="1883">
                  <c:v>0.609618070764682</c:v>
                </c:pt>
                <c:pt idx="1884">
                  <c:v>0.60959396360743401</c:v>
                </c:pt>
                <c:pt idx="1885">
                  <c:v>0.60956381748150401</c:v>
                </c:pt>
                <c:pt idx="1886">
                  <c:v>0.60949539296674904</c:v>
                </c:pt>
                <c:pt idx="1887">
                  <c:v>0.60942538017490999</c:v>
                </c:pt>
                <c:pt idx="1888">
                  <c:v>0.60941698911607201</c:v>
                </c:pt>
                <c:pt idx="1889">
                  <c:v>0.60930498502003805</c:v>
                </c:pt>
                <c:pt idx="1890">
                  <c:v>0.60916096582188395</c:v>
                </c:pt>
                <c:pt idx="1891">
                  <c:v>0.60915341575521098</c:v>
                </c:pt>
                <c:pt idx="1892">
                  <c:v>0.60911878894933802</c:v>
                </c:pt>
                <c:pt idx="1893">
                  <c:v>0.60910245371859895</c:v>
                </c:pt>
                <c:pt idx="1894">
                  <c:v>0.60909675280041498</c:v>
                </c:pt>
                <c:pt idx="1895">
                  <c:v>0.60909675280041498</c:v>
                </c:pt>
                <c:pt idx="1896">
                  <c:v>0.60909675280041498</c:v>
                </c:pt>
                <c:pt idx="1897">
                  <c:v>0.60909675280041498</c:v>
                </c:pt>
                <c:pt idx="1898">
                  <c:v>0.60909675280041498</c:v>
                </c:pt>
                <c:pt idx="1899">
                  <c:v>0.60909675280041498</c:v>
                </c:pt>
                <c:pt idx="1900">
                  <c:v>0.60909625455425997</c:v>
                </c:pt>
                <c:pt idx="1901">
                  <c:v>0.60905707267047404</c:v>
                </c:pt>
                <c:pt idx="1902">
                  <c:v>0.60905545529167504</c:v>
                </c:pt>
                <c:pt idx="1903">
                  <c:v>0.60898449177012404</c:v>
                </c:pt>
                <c:pt idx="1904">
                  <c:v>0.60888441636177104</c:v>
                </c:pt>
                <c:pt idx="1905">
                  <c:v>0.60884518098921303</c:v>
                </c:pt>
                <c:pt idx="1906">
                  <c:v>0.60884518098921303</c:v>
                </c:pt>
                <c:pt idx="1907">
                  <c:v>0.60884518098921303</c:v>
                </c:pt>
                <c:pt idx="1908">
                  <c:v>0.60884518098921303</c:v>
                </c:pt>
                <c:pt idx="1909">
                  <c:v>0.60883615619644005</c:v>
                </c:pt>
                <c:pt idx="1910">
                  <c:v>0.60881120466043803</c:v>
                </c:pt>
                <c:pt idx="1911">
                  <c:v>0.60868827506018797</c:v>
                </c:pt>
                <c:pt idx="1912">
                  <c:v>0.60866413775901096</c:v>
                </c:pt>
                <c:pt idx="1913">
                  <c:v>0.60860892511965003</c:v>
                </c:pt>
                <c:pt idx="1914">
                  <c:v>0.60857514455976403</c:v>
                </c:pt>
                <c:pt idx="1915">
                  <c:v>0.60856494410625495</c:v>
                </c:pt>
                <c:pt idx="1916">
                  <c:v>0.608557613487829</c:v>
                </c:pt>
                <c:pt idx="1917">
                  <c:v>0.60854506417377197</c:v>
                </c:pt>
                <c:pt idx="1918">
                  <c:v>0.60853927127589302</c:v>
                </c:pt>
                <c:pt idx="1919">
                  <c:v>0.60823368191942595</c:v>
                </c:pt>
                <c:pt idx="1920">
                  <c:v>0.60813069677005105</c:v>
                </c:pt>
                <c:pt idx="1921">
                  <c:v>0.60807705477330698</c:v>
                </c:pt>
                <c:pt idx="1922">
                  <c:v>0.60802073286861802</c:v>
                </c:pt>
                <c:pt idx="1923">
                  <c:v>0.60799110197119799</c:v>
                </c:pt>
                <c:pt idx="1924">
                  <c:v>0.60798315417805504</c:v>
                </c:pt>
                <c:pt idx="1925">
                  <c:v>0.607701957811008</c:v>
                </c:pt>
                <c:pt idx="1926">
                  <c:v>0.60761920045093798</c:v>
                </c:pt>
                <c:pt idx="1927">
                  <c:v>0.60757985262206404</c:v>
                </c:pt>
                <c:pt idx="1928">
                  <c:v>0.60743318892267395</c:v>
                </c:pt>
                <c:pt idx="1929">
                  <c:v>0.60740956489046205</c:v>
                </c:pt>
                <c:pt idx="1930">
                  <c:v>0.60730890879370703</c:v>
                </c:pt>
                <c:pt idx="1931">
                  <c:v>0.60726037528511101</c:v>
                </c:pt>
                <c:pt idx="1932">
                  <c:v>0.60726037528511101</c:v>
                </c:pt>
                <c:pt idx="1933">
                  <c:v>0.60722594585575196</c:v>
                </c:pt>
                <c:pt idx="1934">
                  <c:v>0.60716743177604804</c:v>
                </c:pt>
                <c:pt idx="1935">
                  <c:v>0.607163639981259</c:v>
                </c:pt>
                <c:pt idx="1936">
                  <c:v>0.607163639981259</c:v>
                </c:pt>
                <c:pt idx="1937">
                  <c:v>0.60711640708581904</c:v>
                </c:pt>
                <c:pt idx="1938">
                  <c:v>0.60711129621778603</c:v>
                </c:pt>
                <c:pt idx="1939">
                  <c:v>0.60708588036554101</c:v>
                </c:pt>
                <c:pt idx="1940">
                  <c:v>0.60705873073002703</c:v>
                </c:pt>
                <c:pt idx="1941">
                  <c:v>0.606998351571015</c:v>
                </c:pt>
                <c:pt idx="1942">
                  <c:v>0.60679119394478198</c:v>
                </c:pt>
                <c:pt idx="1943">
                  <c:v>0.60673818319871597</c:v>
                </c:pt>
                <c:pt idx="1944">
                  <c:v>0.60670435344178097</c:v>
                </c:pt>
                <c:pt idx="1945">
                  <c:v>0.60670435344178097</c:v>
                </c:pt>
                <c:pt idx="1946">
                  <c:v>0.60660766509428998</c:v>
                </c:pt>
                <c:pt idx="1947">
                  <c:v>0.60652576755791099</c:v>
                </c:pt>
                <c:pt idx="1948">
                  <c:v>0.60648994813703905</c:v>
                </c:pt>
                <c:pt idx="1949">
                  <c:v>0.606425804496319</c:v>
                </c:pt>
                <c:pt idx="1950">
                  <c:v>0.60639484035731905</c:v>
                </c:pt>
                <c:pt idx="1951">
                  <c:v>0.60637588530355901</c:v>
                </c:pt>
                <c:pt idx="1952">
                  <c:v>0.60635677897080997</c:v>
                </c:pt>
                <c:pt idx="1953">
                  <c:v>0.60624251395473105</c:v>
                </c:pt>
                <c:pt idx="1954">
                  <c:v>0.606184392221226</c:v>
                </c:pt>
                <c:pt idx="1955">
                  <c:v>0.60613119733017096</c:v>
                </c:pt>
                <c:pt idx="1956">
                  <c:v>0.60610912216659096</c:v>
                </c:pt>
                <c:pt idx="1957">
                  <c:v>0.60607455979145497</c:v>
                </c:pt>
                <c:pt idx="1958">
                  <c:v>0.606008155606373</c:v>
                </c:pt>
                <c:pt idx="1959">
                  <c:v>0.605984353795049</c:v>
                </c:pt>
                <c:pt idx="1960">
                  <c:v>0.60595359352142797</c:v>
                </c:pt>
                <c:pt idx="1961">
                  <c:v>0.605953567933179</c:v>
                </c:pt>
                <c:pt idx="1962">
                  <c:v>0.60582249472626903</c:v>
                </c:pt>
                <c:pt idx="1963">
                  <c:v>0.605771187457944</c:v>
                </c:pt>
                <c:pt idx="1964">
                  <c:v>0.60572223923776003</c:v>
                </c:pt>
                <c:pt idx="1965">
                  <c:v>0.60570283244696499</c:v>
                </c:pt>
                <c:pt idx="1966">
                  <c:v>0.60568759758992696</c:v>
                </c:pt>
                <c:pt idx="1967">
                  <c:v>0.60568759758992696</c:v>
                </c:pt>
                <c:pt idx="1968">
                  <c:v>0.60563030160874898</c:v>
                </c:pt>
                <c:pt idx="1969">
                  <c:v>0.60563030160874898</c:v>
                </c:pt>
                <c:pt idx="1970">
                  <c:v>0.60561404485681203</c:v>
                </c:pt>
                <c:pt idx="1971">
                  <c:v>0.60559781605046803</c:v>
                </c:pt>
                <c:pt idx="1972">
                  <c:v>0.60559573758492202</c:v>
                </c:pt>
                <c:pt idx="1973">
                  <c:v>0.60548600767971605</c:v>
                </c:pt>
                <c:pt idx="1974">
                  <c:v>0.60548600767971605</c:v>
                </c:pt>
                <c:pt idx="1975">
                  <c:v>0.60532302720827302</c:v>
                </c:pt>
                <c:pt idx="1976">
                  <c:v>0.60528930043314899</c:v>
                </c:pt>
                <c:pt idx="1977">
                  <c:v>0.60506531979275002</c:v>
                </c:pt>
                <c:pt idx="1978">
                  <c:v>0.60489609624739105</c:v>
                </c:pt>
                <c:pt idx="1979">
                  <c:v>0.60467975348967695</c:v>
                </c:pt>
                <c:pt idx="1980">
                  <c:v>0.60465508819921299</c:v>
                </c:pt>
                <c:pt idx="1981">
                  <c:v>0.60452802940054395</c:v>
                </c:pt>
                <c:pt idx="1982">
                  <c:v>0.60446194540537601</c:v>
                </c:pt>
                <c:pt idx="1983">
                  <c:v>0.60435096699191504</c:v>
                </c:pt>
                <c:pt idx="1984">
                  <c:v>0.60433082182002795</c:v>
                </c:pt>
                <c:pt idx="1985">
                  <c:v>0.60433082182002795</c:v>
                </c:pt>
                <c:pt idx="1986">
                  <c:v>0.60411669561981796</c:v>
                </c:pt>
                <c:pt idx="1987">
                  <c:v>0.60411464744326404</c:v>
                </c:pt>
                <c:pt idx="1988">
                  <c:v>0.60395523507321403</c:v>
                </c:pt>
                <c:pt idx="1989">
                  <c:v>0.60395523507321403</c:v>
                </c:pt>
                <c:pt idx="1990">
                  <c:v>0.60388262036333595</c:v>
                </c:pt>
                <c:pt idx="1991">
                  <c:v>0.60385749863011795</c:v>
                </c:pt>
                <c:pt idx="1992">
                  <c:v>0.60384921464041197</c:v>
                </c:pt>
                <c:pt idx="1993">
                  <c:v>0.60375573185433096</c:v>
                </c:pt>
                <c:pt idx="1994">
                  <c:v>0.60367621524433901</c:v>
                </c:pt>
                <c:pt idx="1995">
                  <c:v>0.60357653633708797</c:v>
                </c:pt>
                <c:pt idx="1996">
                  <c:v>0.60357653633708797</c:v>
                </c:pt>
                <c:pt idx="1997">
                  <c:v>0.603536200239566</c:v>
                </c:pt>
                <c:pt idx="1998">
                  <c:v>0.60348817955803602</c:v>
                </c:pt>
                <c:pt idx="1999">
                  <c:v>0.60343524656057501</c:v>
                </c:pt>
                <c:pt idx="2000">
                  <c:v>0.60338825518141403</c:v>
                </c:pt>
                <c:pt idx="2001">
                  <c:v>0.603333531630591</c:v>
                </c:pt>
                <c:pt idx="2002">
                  <c:v>0.60329065342228005</c:v>
                </c:pt>
                <c:pt idx="2003">
                  <c:v>0.603282932695687</c:v>
                </c:pt>
                <c:pt idx="2004">
                  <c:v>0.603215178561752</c:v>
                </c:pt>
                <c:pt idx="2005">
                  <c:v>0.603189905626488</c:v>
                </c:pt>
                <c:pt idx="2006">
                  <c:v>0.60318371359107603</c:v>
                </c:pt>
                <c:pt idx="2007">
                  <c:v>0.60314369557629099</c:v>
                </c:pt>
                <c:pt idx="2008">
                  <c:v>0.60313263457149902</c:v>
                </c:pt>
                <c:pt idx="2009">
                  <c:v>0.60311879137355195</c:v>
                </c:pt>
                <c:pt idx="2010">
                  <c:v>0.60298600800383395</c:v>
                </c:pt>
                <c:pt idx="2011">
                  <c:v>0.60275826901281604</c:v>
                </c:pt>
                <c:pt idx="2012">
                  <c:v>0.60268054346156197</c:v>
                </c:pt>
                <c:pt idx="2013">
                  <c:v>0.60266797427382002</c:v>
                </c:pt>
                <c:pt idx="2014">
                  <c:v>0.60265147403499997</c:v>
                </c:pt>
                <c:pt idx="2015">
                  <c:v>0.60262081483111296</c:v>
                </c:pt>
                <c:pt idx="2016">
                  <c:v>0.60257531910625395</c:v>
                </c:pt>
                <c:pt idx="2017">
                  <c:v>0.60254208040204005</c:v>
                </c:pt>
                <c:pt idx="2018">
                  <c:v>0.60249644594130403</c:v>
                </c:pt>
                <c:pt idx="2019">
                  <c:v>0.60249644594130403</c:v>
                </c:pt>
                <c:pt idx="2020">
                  <c:v>0.60249644594130403</c:v>
                </c:pt>
                <c:pt idx="2021">
                  <c:v>0.60247598228521304</c:v>
                </c:pt>
                <c:pt idx="2022">
                  <c:v>0.602473779217642</c:v>
                </c:pt>
                <c:pt idx="2023">
                  <c:v>0.60241742323408198</c:v>
                </c:pt>
                <c:pt idx="2024">
                  <c:v>0.60237762203960399</c:v>
                </c:pt>
                <c:pt idx="2025">
                  <c:v>0.60232055212019198</c:v>
                </c:pt>
                <c:pt idx="2026">
                  <c:v>0.60220859940799198</c:v>
                </c:pt>
                <c:pt idx="2027">
                  <c:v>0.60215840955344702</c:v>
                </c:pt>
                <c:pt idx="2028">
                  <c:v>0.60209468591177695</c:v>
                </c:pt>
                <c:pt idx="2029">
                  <c:v>0.60205269285575602</c:v>
                </c:pt>
                <c:pt idx="2030">
                  <c:v>0.60204859192663496</c:v>
                </c:pt>
                <c:pt idx="2031">
                  <c:v>0.60204859192663496</c:v>
                </c:pt>
                <c:pt idx="2032">
                  <c:v>0.60193128131493401</c:v>
                </c:pt>
                <c:pt idx="2033">
                  <c:v>0.60175555309814799</c:v>
                </c:pt>
                <c:pt idx="2034">
                  <c:v>0.60175555309814799</c:v>
                </c:pt>
                <c:pt idx="2035">
                  <c:v>0.60174739873985705</c:v>
                </c:pt>
                <c:pt idx="2036">
                  <c:v>0.60166246893817199</c:v>
                </c:pt>
                <c:pt idx="2037">
                  <c:v>0.60163746724370304</c:v>
                </c:pt>
                <c:pt idx="2038">
                  <c:v>0.60155348316219304</c:v>
                </c:pt>
                <c:pt idx="2039">
                  <c:v>0.601549957395632</c:v>
                </c:pt>
                <c:pt idx="2040">
                  <c:v>0.60149937173517798</c:v>
                </c:pt>
                <c:pt idx="2041">
                  <c:v>0.60139503526231897</c:v>
                </c:pt>
                <c:pt idx="2042">
                  <c:v>0.60139503526231897</c:v>
                </c:pt>
                <c:pt idx="2043">
                  <c:v>0.60125908801794103</c:v>
                </c:pt>
                <c:pt idx="2044">
                  <c:v>0.60125679249088504</c:v>
                </c:pt>
                <c:pt idx="2045">
                  <c:v>0.601204788232376</c:v>
                </c:pt>
                <c:pt idx="2046">
                  <c:v>0.60115034970975101</c:v>
                </c:pt>
                <c:pt idx="2047">
                  <c:v>0.60114614970531399</c:v>
                </c:pt>
                <c:pt idx="2048">
                  <c:v>0.60097643618611296</c:v>
                </c:pt>
                <c:pt idx="2049">
                  <c:v>0.60091129157358703</c:v>
                </c:pt>
                <c:pt idx="2050">
                  <c:v>0.60084781596933101</c:v>
                </c:pt>
                <c:pt idx="2051">
                  <c:v>0.60083032713277795</c:v>
                </c:pt>
                <c:pt idx="2052">
                  <c:v>0.60074207078191899</c:v>
                </c:pt>
                <c:pt idx="2053">
                  <c:v>0.60073063711971197</c:v>
                </c:pt>
                <c:pt idx="2054">
                  <c:v>0.60057108640597201</c:v>
                </c:pt>
                <c:pt idx="2055">
                  <c:v>0.60047920910977204</c:v>
                </c:pt>
                <c:pt idx="2056">
                  <c:v>0.60038130425075897</c:v>
                </c:pt>
                <c:pt idx="2057">
                  <c:v>0.60038118720786604</c:v>
                </c:pt>
                <c:pt idx="2058">
                  <c:v>0.60035438370629601</c:v>
                </c:pt>
                <c:pt idx="2059">
                  <c:v>0.60032942564715197</c:v>
                </c:pt>
                <c:pt idx="2060">
                  <c:v>0.60026165337316095</c:v>
                </c:pt>
                <c:pt idx="2061">
                  <c:v>0.60025758627506598</c:v>
                </c:pt>
                <c:pt idx="2062">
                  <c:v>0.60016005570061104</c:v>
                </c:pt>
                <c:pt idx="2063">
                  <c:v>0.60004013081456997</c:v>
                </c:pt>
                <c:pt idx="2064">
                  <c:v>0.59997592749543405</c:v>
                </c:pt>
                <c:pt idx="2065">
                  <c:v>0.59996514239786003</c:v>
                </c:pt>
                <c:pt idx="2066">
                  <c:v>0.59993559716729605</c:v>
                </c:pt>
                <c:pt idx="2067">
                  <c:v>0.59974720218934896</c:v>
                </c:pt>
                <c:pt idx="2068">
                  <c:v>0.599687666302686</c:v>
                </c:pt>
                <c:pt idx="2069">
                  <c:v>0.59966428917644998</c:v>
                </c:pt>
                <c:pt idx="2070">
                  <c:v>0.599658244282536</c:v>
                </c:pt>
                <c:pt idx="2071">
                  <c:v>0.59965011979802896</c:v>
                </c:pt>
                <c:pt idx="2072">
                  <c:v>0.59959606995106995</c:v>
                </c:pt>
                <c:pt idx="2073">
                  <c:v>0.599585474077448</c:v>
                </c:pt>
                <c:pt idx="2074">
                  <c:v>0.599585474077448</c:v>
                </c:pt>
                <c:pt idx="2075">
                  <c:v>0.599585474077448</c:v>
                </c:pt>
                <c:pt idx="2076">
                  <c:v>0.59950041557616596</c:v>
                </c:pt>
                <c:pt idx="2077">
                  <c:v>0.59949946663599996</c:v>
                </c:pt>
                <c:pt idx="2078">
                  <c:v>0.59946170159585599</c:v>
                </c:pt>
                <c:pt idx="2079">
                  <c:v>0.599412041160166</c:v>
                </c:pt>
                <c:pt idx="2080">
                  <c:v>0.59941017693266996</c:v>
                </c:pt>
                <c:pt idx="2081">
                  <c:v>0.59894989586525904</c:v>
                </c:pt>
                <c:pt idx="2082">
                  <c:v>0.59886358729891298</c:v>
                </c:pt>
                <c:pt idx="2083">
                  <c:v>0.59881213427846203</c:v>
                </c:pt>
                <c:pt idx="2084">
                  <c:v>0.59877823634900496</c:v>
                </c:pt>
                <c:pt idx="2085">
                  <c:v>0.59875659644936796</c:v>
                </c:pt>
                <c:pt idx="2086">
                  <c:v>0.59868560528048598</c:v>
                </c:pt>
                <c:pt idx="2087">
                  <c:v>0.59851702203500301</c:v>
                </c:pt>
                <c:pt idx="2088">
                  <c:v>0.59844493850645897</c:v>
                </c:pt>
                <c:pt idx="2089">
                  <c:v>0.59842015321055597</c:v>
                </c:pt>
                <c:pt idx="2090">
                  <c:v>0.59839314699494395</c:v>
                </c:pt>
                <c:pt idx="2091">
                  <c:v>0.59830679797927999</c:v>
                </c:pt>
                <c:pt idx="2092">
                  <c:v>0.598008552057402</c:v>
                </c:pt>
                <c:pt idx="2093">
                  <c:v>0.59800091510110598</c:v>
                </c:pt>
                <c:pt idx="2094">
                  <c:v>0.59782994577438997</c:v>
                </c:pt>
                <c:pt idx="2095">
                  <c:v>0.59779180083348904</c:v>
                </c:pt>
                <c:pt idx="2096">
                  <c:v>0.59774683957698804</c:v>
                </c:pt>
                <c:pt idx="2097">
                  <c:v>0.59771137652776196</c:v>
                </c:pt>
                <c:pt idx="2098">
                  <c:v>0.59764393584422204</c:v>
                </c:pt>
                <c:pt idx="2099">
                  <c:v>0.59755357309407797</c:v>
                </c:pt>
                <c:pt idx="2100">
                  <c:v>0.59737608858616797</c:v>
                </c:pt>
                <c:pt idx="2101">
                  <c:v>0.59732759959295401</c:v>
                </c:pt>
                <c:pt idx="2102">
                  <c:v>0.59717480245565802</c:v>
                </c:pt>
                <c:pt idx="2103">
                  <c:v>0.59709068942183097</c:v>
                </c:pt>
                <c:pt idx="2104">
                  <c:v>0.59681119942459704</c:v>
                </c:pt>
                <c:pt idx="2105">
                  <c:v>0.596796475929674</c:v>
                </c:pt>
                <c:pt idx="2106">
                  <c:v>0.59669012852773995</c:v>
                </c:pt>
                <c:pt idx="2107">
                  <c:v>0.59662790038403701</c:v>
                </c:pt>
                <c:pt idx="2108">
                  <c:v>0.59658531227298395</c:v>
                </c:pt>
                <c:pt idx="2109">
                  <c:v>0.59651236811540798</c:v>
                </c:pt>
                <c:pt idx="2110">
                  <c:v>0.59646743154825299</c:v>
                </c:pt>
                <c:pt idx="2111">
                  <c:v>0.59646246272592596</c:v>
                </c:pt>
                <c:pt idx="2112">
                  <c:v>0.59644557679313703</c:v>
                </c:pt>
                <c:pt idx="2113">
                  <c:v>0.59642329598326105</c:v>
                </c:pt>
                <c:pt idx="2114">
                  <c:v>0.59611396523112303</c:v>
                </c:pt>
                <c:pt idx="2115">
                  <c:v>0.59593036148169698</c:v>
                </c:pt>
                <c:pt idx="2116">
                  <c:v>0.595894446892828</c:v>
                </c:pt>
                <c:pt idx="2117">
                  <c:v>0.59587776470711196</c:v>
                </c:pt>
                <c:pt idx="2118">
                  <c:v>0.59585519315405</c:v>
                </c:pt>
                <c:pt idx="2119">
                  <c:v>0.59581595665267795</c:v>
                </c:pt>
                <c:pt idx="2120">
                  <c:v>0.59580507405767602</c:v>
                </c:pt>
                <c:pt idx="2121">
                  <c:v>0.59575561156741796</c:v>
                </c:pt>
                <c:pt idx="2122">
                  <c:v>0.59569181157662299</c:v>
                </c:pt>
                <c:pt idx="2123">
                  <c:v>0.59565812235112603</c:v>
                </c:pt>
                <c:pt idx="2124">
                  <c:v>0.59565812235112603</c:v>
                </c:pt>
                <c:pt idx="2125">
                  <c:v>0.59539867976571903</c:v>
                </c:pt>
                <c:pt idx="2126">
                  <c:v>0.59531551162753205</c:v>
                </c:pt>
                <c:pt idx="2127">
                  <c:v>0.59518878902857297</c:v>
                </c:pt>
                <c:pt idx="2128">
                  <c:v>0.59516778331959497</c:v>
                </c:pt>
                <c:pt idx="2129">
                  <c:v>0.59506738429809103</c:v>
                </c:pt>
                <c:pt idx="2130">
                  <c:v>0.595020532586919</c:v>
                </c:pt>
                <c:pt idx="2131">
                  <c:v>0.59489063592810099</c:v>
                </c:pt>
                <c:pt idx="2132">
                  <c:v>0.594860926463051</c:v>
                </c:pt>
                <c:pt idx="2133">
                  <c:v>0.59462651761514496</c:v>
                </c:pt>
                <c:pt idx="2134">
                  <c:v>0.59461634734147295</c:v>
                </c:pt>
                <c:pt idx="2135">
                  <c:v>0.59455170238813204</c:v>
                </c:pt>
                <c:pt idx="2136">
                  <c:v>0.59450069132011896</c:v>
                </c:pt>
                <c:pt idx="2137">
                  <c:v>0.59441105487045298</c:v>
                </c:pt>
                <c:pt idx="2138">
                  <c:v>0.59439301626405605</c:v>
                </c:pt>
                <c:pt idx="2139">
                  <c:v>0.59435695785916298</c:v>
                </c:pt>
                <c:pt idx="2140">
                  <c:v>0.59419311392377405</c:v>
                </c:pt>
                <c:pt idx="2141">
                  <c:v>0.59417104233554197</c:v>
                </c:pt>
                <c:pt idx="2142">
                  <c:v>0.594151102740481</c:v>
                </c:pt>
                <c:pt idx="2143">
                  <c:v>0.59414820208941899</c:v>
                </c:pt>
                <c:pt idx="2144">
                  <c:v>0.59412144690681301</c:v>
                </c:pt>
                <c:pt idx="2145">
                  <c:v>0.59411867096790705</c:v>
                </c:pt>
                <c:pt idx="2146">
                  <c:v>0.59403632919389804</c:v>
                </c:pt>
                <c:pt idx="2147">
                  <c:v>0.59402969799737004</c:v>
                </c:pt>
                <c:pt idx="2148">
                  <c:v>0.59401438203860801</c:v>
                </c:pt>
                <c:pt idx="2149">
                  <c:v>0.59401232377915403</c:v>
                </c:pt>
                <c:pt idx="2150">
                  <c:v>0.59393060918857299</c:v>
                </c:pt>
                <c:pt idx="2151">
                  <c:v>0.59388099467168398</c:v>
                </c:pt>
                <c:pt idx="2152">
                  <c:v>0.59387921160911405</c:v>
                </c:pt>
                <c:pt idx="2153">
                  <c:v>0.59386837669556303</c:v>
                </c:pt>
                <c:pt idx="2154">
                  <c:v>0.59385872735046596</c:v>
                </c:pt>
                <c:pt idx="2155">
                  <c:v>0.593823334580586</c:v>
                </c:pt>
                <c:pt idx="2156">
                  <c:v>0.59374600043122205</c:v>
                </c:pt>
                <c:pt idx="2157">
                  <c:v>0.59373491043353199</c:v>
                </c:pt>
                <c:pt idx="2158">
                  <c:v>0.59360270945582105</c:v>
                </c:pt>
                <c:pt idx="2159">
                  <c:v>0.59344376750045202</c:v>
                </c:pt>
                <c:pt idx="2160">
                  <c:v>0.59340686787334096</c:v>
                </c:pt>
                <c:pt idx="2161">
                  <c:v>0.59337552885242295</c:v>
                </c:pt>
                <c:pt idx="2162">
                  <c:v>0.59333626559733199</c:v>
                </c:pt>
                <c:pt idx="2163">
                  <c:v>0.59328958679066301</c:v>
                </c:pt>
                <c:pt idx="2164">
                  <c:v>0.59326946356141697</c:v>
                </c:pt>
                <c:pt idx="2165">
                  <c:v>0.59316658252463705</c:v>
                </c:pt>
                <c:pt idx="2166">
                  <c:v>0.59314747339324303</c:v>
                </c:pt>
                <c:pt idx="2167">
                  <c:v>0.59285142877360797</c:v>
                </c:pt>
                <c:pt idx="2168">
                  <c:v>0.59242187644247402</c:v>
                </c:pt>
                <c:pt idx="2169">
                  <c:v>0.592342917231372</c:v>
                </c:pt>
                <c:pt idx="2170">
                  <c:v>0.592342917231372</c:v>
                </c:pt>
                <c:pt idx="2171">
                  <c:v>0.59230924939047702</c:v>
                </c:pt>
                <c:pt idx="2172">
                  <c:v>0.59222266629904097</c:v>
                </c:pt>
                <c:pt idx="2173">
                  <c:v>0.59211501632001196</c:v>
                </c:pt>
                <c:pt idx="2174">
                  <c:v>0.59209859175064306</c:v>
                </c:pt>
                <c:pt idx="2175">
                  <c:v>0.59194677655611705</c:v>
                </c:pt>
                <c:pt idx="2176">
                  <c:v>0.59190076145628001</c:v>
                </c:pt>
                <c:pt idx="2177">
                  <c:v>0.59177306335830204</c:v>
                </c:pt>
                <c:pt idx="2178">
                  <c:v>0.591704882248555</c:v>
                </c:pt>
                <c:pt idx="2179">
                  <c:v>0.591677534953714</c:v>
                </c:pt>
                <c:pt idx="2180">
                  <c:v>0.59167089454093902</c:v>
                </c:pt>
                <c:pt idx="2181">
                  <c:v>0.59154890771824997</c:v>
                </c:pt>
                <c:pt idx="2182">
                  <c:v>0.59150087133011897</c:v>
                </c:pt>
                <c:pt idx="2183">
                  <c:v>0.59117668892445396</c:v>
                </c:pt>
                <c:pt idx="2184">
                  <c:v>0.59117627222632596</c:v>
                </c:pt>
                <c:pt idx="2185">
                  <c:v>0.59117627222632596</c:v>
                </c:pt>
                <c:pt idx="2186">
                  <c:v>0.59101212153304705</c:v>
                </c:pt>
                <c:pt idx="2187">
                  <c:v>0.59101015366057597</c:v>
                </c:pt>
                <c:pt idx="2188">
                  <c:v>0.59099687863064398</c:v>
                </c:pt>
                <c:pt idx="2189">
                  <c:v>0.59097967539794904</c:v>
                </c:pt>
                <c:pt idx="2190">
                  <c:v>0.59097855386715104</c:v>
                </c:pt>
                <c:pt idx="2191">
                  <c:v>0.59096480988909394</c:v>
                </c:pt>
                <c:pt idx="2192">
                  <c:v>0.59092671226587001</c:v>
                </c:pt>
                <c:pt idx="2193">
                  <c:v>0.59067663074853805</c:v>
                </c:pt>
                <c:pt idx="2194">
                  <c:v>0.59051536799485105</c:v>
                </c:pt>
                <c:pt idx="2195">
                  <c:v>0.590475485570089</c:v>
                </c:pt>
                <c:pt idx="2196">
                  <c:v>0.590475485570089</c:v>
                </c:pt>
                <c:pt idx="2197">
                  <c:v>0.59044694728907199</c:v>
                </c:pt>
                <c:pt idx="2198">
                  <c:v>0.59041465363140599</c:v>
                </c:pt>
                <c:pt idx="2199">
                  <c:v>0.59027742002307904</c:v>
                </c:pt>
                <c:pt idx="2200">
                  <c:v>0.59021908859093797</c:v>
                </c:pt>
                <c:pt idx="2201">
                  <c:v>0.590210660973298</c:v>
                </c:pt>
                <c:pt idx="2202">
                  <c:v>0.59010423110291199</c:v>
                </c:pt>
                <c:pt idx="2203">
                  <c:v>0.59009722979999102</c:v>
                </c:pt>
                <c:pt idx="2204">
                  <c:v>0.59008156400762202</c:v>
                </c:pt>
                <c:pt idx="2205">
                  <c:v>0.59003953729512904</c:v>
                </c:pt>
                <c:pt idx="2206">
                  <c:v>0.58999209800811903</c:v>
                </c:pt>
                <c:pt idx="2207">
                  <c:v>0.58997046129742203</c:v>
                </c:pt>
                <c:pt idx="2208">
                  <c:v>0.58981409152116504</c:v>
                </c:pt>
                <c:pt idx="2209">
                  <c:v>0.58969843224915797</c:v>
                </c:pt>
                <c:pt idx="2210">
                  <c:v>0.58961076186924999</c:v>
                </c:pt>
                <c:pt idx="2211">
                  <c:v>0.58960262840130795</c:v>
                </c:pt>
                <c:pt idx="2212">
                  <c:v>0.58955036642122605</c:v>
                </c:pt>
                <c:pt idx="2213">
                  <c:v>0.58951930086228799</c:v>
                </c:pt>
                <c:pt idx="2214">
                  <c:v>0.58950285686445503</c:v>
                </c:pt>
                <c:pt idx="2215">
                  <c:v>0.58945762722383799</c:v>
                </c:pt>
                <c:pt idx="2216">
                  <c:v>0.58939914613206401</c:v>
                </c:pt>
                <c:pt idx="2217">
                  <c:v>0.58929253120708402</c:v>
                </c:pt>
                <c:pt idx="2218">
                  <c:v>0.58920261344679603</c:v>
                </c:pt>
                <c:pt idx="2219">
                  <c:v>0.58919728168158803</c:v>
                </c:pt>
                <c:pt idx="2220">
                  <c:v>0.58917789480939697</c:v>
                </c:pt>
                <c:pt idx="2221">
                  <c:v>0.58917775948677198</c:v>
                </c:pt>
                <c:pt idx="2222">
                  <c:v>0.58913462545566997</c:v>
                </c:pt>
                <c:pt idx="2223">
                  <c:v>0.58885366475693801</c:v>
                </c:pt>
                <c:pt idx="2224">
                  <c:v>0.58871365080959603</c:v>
                </c:pt>
                <c:pt idx="2225">
                  <c:v>0.58858939317369097</c:v>
                </c:pt>
                <c:pt idx="2226">
                  <c:v>0.58851094911408097</c:v>
                </c:pt>
                <c:pt idx="2227">
                  <c:v>0.58849498074449103</c:v>
                </c:pt>
                <c:pt idx="2228">
                  <c:v>0.58844865617910802</c:v>
                </c:pt>
                <c:pt idx="2229">
                  <c:v>0.58841930323395497</c:v>
                </c:pt>
                <c:pt idx="2230">
                  <c:v>0.58834151600071305</c:v>
                </c:pt>
                <c:pt idx="2231">
                  <c:v>0.58815965067888099</c:v>
                </c:pt>
                <c:pt idx="2232">
                  <c:v>0.58804917878017804</c:v>
                </c:pt>
                <c:pt idx="2233">
                  <c:v>0.588038750513728</c:v>
                </c:pt>
                <c:pt idx="2234">
                  <c:v>0.58789748082355098</c:v>
                </c:pt>
                <c:pt idx="2235">
                  <c:v>0.58765925848077805</c:v>
                </c:pt>
                <c:pt idx="2236">
                  <c:v>0.58756970088314198</c:v>
                </c:pt>
                <c:pt idx="2237">
                  <c:v>0.58749938839001103</c:v>
                </c:pt>
                <c:pt idx="2238">
                  <c:v>0.58735865122252895</c:v>
                </c:pt>
                <c:pt idx="2239">
                  <c:v>0.58735275553600697</c:v>
                </c:pt>
                <c:pt idx="2240">
                  <c:v>0.58734944416534995</c:v>
                </c:pt>
                <c:pt idx="2241">
                  <c:v>0.58731096776856495</c:v>
                </c:pt>
                <c:pt idx="2242">
                  <c:v>0.58723832185809999</c:v>
                </c:pt>
                <c:pt idx="2243">
                  <c:v>0.587141176107431</c:v>
                </c:pt>
                <c:pt idx="2244">
                  <c:v>0.587117630978086</c:v>
                </c:pt>
                <c:pt idx="2245">
                  <c:v>0.58708708479287997</c:v>
                </c:pt>
                <c:pt idx="2246">
                  <c:v>0.58697646280452398</c:v>
                </c:pt>
                <c:pt idx="2247">
                  <c:v>0.58693520285600398</c:v>
                </c:pt>
                <c:pt idx="2248">
                  <c:v>0.58683940266102796</c:v>
                </c:pt>
                <c:pt idx="2249">
                  <c:v>0.58673843388075697</c:v>
                </c:pt>
                <c:pt idx="2250">
                  <c:v>0.58673323056035598</c:v>
                </c:pt>
                <c:pt idx="2251">
                  <c:v>0.58667774721382604</c:v>
                </c:pt>
                <c:pt idx="2252">
                  <c:v>0.58663884819536904</c:v>
                </c:pt>
                <c:pt idx="2253">
                  <c:v>0.586626675316539</c:v>
                </c:pt>
                <c:pt idx="2254">
                  <c:v>0.58658766678011198</c:v>
                </c:pt>
                <c:pt idx="2255">
                  <c:v>0.58652342316101502</c:v>
                </c:pt>
                <c:pt idx="2256">
                  <c:v>0.586435561791674</c:v>
                </c:pt>
                <c:pt idx="2257">
                  <c:v>0.58630441313442905</c:v>
                </c:pt>
                <c:pt idx="2258">
                  <c:v>0.58620277389630204</c:v>
                </c:pt>
                <c:pt idx="2259">
                  <c:v>0.58617697575524896</c:v>
                </c:pt>
                <c:pt idx="2260">
                  <c:v>0.58612753923071204</c:v>
                </c:pt>
                <c:pt idx="2261">
                  <c:v>0.58611316624930698</c:v>
                </c:pt>
                <c:pt idx="2262">
                  <c:v>0.58609079867608205</c:v>
                </c:pt>
                <c:pt idx="2263">
                  <c:v>0.58570796163923</c:v>
                </c:pt>
                <c:pt idx="2264">
                  <c:v>0.58568491944093903</c:v>
                </c:pt>
                <c:pt idx="2265">
                  <c:v>0.58567582672635199</c:v>
                </c:pt>
                <c:pt idx="2266">
                  <c:v>0.58566600031711602</c:v>
                </c:pt>
                <c:pt idx="2267">
                  <c:v>0.58564194689434601</c:v>
                </c:pt>
                <c:pt idx="2268">
                  <c:v>0.58558546074596596</c:v>
                </c:pt>
                <c:pt idx="2269">
                  <c:v>0.585450194729917</c:v>
                </c:pt>
                <c:pt idx="2270">
                  <c:v>0.58538265972035497</c:v>
                </c:pt>
                <c:pt idx="2271">
                  <c:v>0.58532929943477896</c:v>
                </c:pt>
                <c:pt idx="2272">
                  <c:v>0.58523378846177299</c:v>
                </c:pt>
                <c:pt idx="2273">
                  <c:v>0.585129774719367</c:v>
                </c:pt>
                <c:pt idx="2274">
                  <c:v>0.58501956069037497</c:v>
                </c:pt>
                <c:pt idx="2275">
                  <c:v>0.58498319936062704</c:v>
                </c:pt>
                <c:pt idx="2276">
                  <c:v>0.58498106309860598</c:v>
                </c:pt>
                <c:pt idx="2277">
                  <c:v>0.58497106671696597</c:v>
                </c:pt>
                <c:pt idx="2278">
                  <c:v>0.58491219861259602</c:v>
                </c:pt>
                <c:pt idx="2279">
                  <c:v>0.58487649347889303</c:v>
                </c:pt>
                <c:pt idx="2280">
                  <c:v>0.584788825862533</c:v>
                </c:pt>
                <c:pt idx="2281">
                  <c:v>0.58473702588107501</c:v>
                </c:pt>
                <c:pt idx="2282">
                  <c:v>0.58465214296341805</c:v>
                </c:pt>
                <c:pt idx="2283">
                  <c:v>0.58464066580996199</c:v>
                </c:pt>
                <c:pt idx="2284">
                  <c:v>0.58452270334947098</c:v>
                </c:pt>
                <c:pt idx="2285">
                  <c:v>0.58450253466425295</c:v>
                </c:pt>
                <c:pt idx="2286">
                  <c:v>0.58445837743061102</c:v>
                </c:pt>
                <c:pt idx="2287">
                  <c:v>0.58433383812749995</c:v>
                </c:pt>
                <c:pt idx="2288">
                  <c:v>0.58408111708683397</c:v>
                </c:pt>
                <c:pt idx="2289">
                  <c:v>0.584052788487607</c:v>
                </c:pt>
                <c:pt idx="2290">
                  <c:v>0.584029254737921</c:v>
                </c:pt>
                <c:pt idx="2291">
                  <c:v>0.58392424571380797</c:v>
                </c:pt>
                <c:pt idx="2292">
                  <c:v>0.58391569858606795</c:v>
                </c:pt>
                <c:pt idx="2293">
                  <c:v>0.58388610020859699</c:v>
                </c:pt>
                <c:pt idx="2294">
                  <c:v>0.58375328839884799</c:v>
                </c:pt>
                <c:pt idx="2295">
                  <c:v>0.58375328839884799</c:v>
                </c:pt>
                <c:pt idx="2296">
                  <c:v>0.58375328839884799</c:v>
                </c:pt>
                <c:pt idx="2297">
                  <c:v>0.58370784909496998</c:v>
                </c:pt>
                <c:pt idx="2298">
                  <c:v>0.58365180505838599</c:v>
                </c:pt>
                <c:pt idx="2299">
                  <c:v>0.58363494967728302</c:v>
                </c:pt>
                <c:pt idx="2300">
                  <c:v>0.58362404858360195</c:v>
                </c:pt>
                <c:pt idx="2301">
                  <c:v>0.58358053370419305</c:v>
                </c:pt>
                <c:pt idx="2302">
                  <c:v>0.58346337803080806</c:v>
                </c:pt>
                <c:pt idx="2303">
                  <c:v>0.58343731472523697</c:v>
                </c:pt>
                <c:pt idx="2304">
                  <c:v>0.583401508110032</c:v>
                </c:pt>
                <c:pt idx="2305">
                  <c:v>0.58340021457373503</c:v>
                </c:pt>
                <c:pt idx="2306">
                  <c:v>0.58319433247743402</c:v>
                </c:pt>
                <c:pt idx="2307">
                  <c:v>0.58305128385466498</c:v>
                </c:pt>
                <c:pt idx="2308">
                  <c:v>0.58305128385466498</c:v>
                </c:pt>
                <c:pt idx="2309">
                  <c:v>0.58305128385466498</c:v>
                </c:pt>
                <c:pt idx="2310">
                  <c:v>0.58305128385466498</c:v>
                </c:pt>
                <c:pt idx="2311">
                  <c:v>0.58302661945221101</c:v>
                </c:pt>
                <c:pt idx="2312">
                  <c:v>0.58302151301246197</c:v>
                </c:pt>
                <c:pt idx="2313">
                  <c:v>0.58302151301246197</c:v>
                </c:pt>
                <c:pt idx="2314">
                  <c:v>0.58302151301246197</c:v>
                </c:pt>
                <c:pt idx="2315">
                  <c:v>0.58302151301246197</c:v>
                </c:pt>
                <c:pt idx="2316">
                  <c:v>0.58292761935010895</c:v>
                </c:pt>
                <c:pt idx="2317">
                  <c:v>0.58284305278959903</c:v>
                </c:pt>
                <c:pt idx="2318">
                  <c:v>0.58275039556114905</c:v>
                </c:pt>
                <c:pt idx="2319">
                  <c:v>0.58269794811230402</c:v>
                </c:pt>
                <c:pt idx="2320">
                  <c:v>0.58261417715873498</c:v>
                </c:pt>
                <c:pt idx="2321">
                  <c:v>0.58243130106187802</c:v>
                </c:pt>
                <c:pt idx="2322">
                  <c:v>0.58242097851698305</c:v>
                </c:pt>
                <c:pt idx="2323">
                  <c:v>0.582346713158719</c:v>
                </c:pt>
                <c:pt idx="2324">
                  <c:v>0.58230284456881998</c:v>
                </c:pt>
                <c:pt idx="2325">
                  <c:v>0.58227351187534404</c:v>
                </c:pt>
                <c:pt idx="2326">
                  <c:v>0.58226030767846304</c:v>
                </c:pt>
                <c:pt idx="2327">
                  <c:v>0.58224805415579495</c:v>
                </c:pt>
                <c:pt idx="2328">
                  <c:v>0.58220363640997097</c:v>
                </c:pt>
                <c:pt idx="2329">
                  <c:v>0.58218656930457402</c:v>
                </c:pt>
                <c:pt idx="2330">
                  <c:v>0.58215871674543496</c:v>
                </c:pt>
                <c:pt idx="2331">
                  <c:v>0.58214140586957697</c:v>
                </c:pt>
                <c:pt idx="2332">
                  <c:v>0.58211706467392899</c:v>
                </c:pt>
                <c:pt idx="2333">
                  <c:v>0.58205663114854</c:v>
                </c:pt>
                <c:pt idx="2334">
                  <c:v>0.58203837356867605</c:v>
                </c:pt>
                <c:pt idx="2335">
                  <c:v>0.58201356153088901</c:v>
                </c:pt>
                <c:pt idx="2336">
                  <c:v>0.58197646341532905</c:v>
                </c:pt>
                <c:pt idx="2337">
                  <c:v>0.58197640110636994</c:v>
                </c:pt>
                <c:pt idx="2338">
                  <c:v>0.58194371229216402</c:v>
                </c:pt>
                <c:pt idx="2339">
                  <c:v>0.58190264713803097</c:v>
                </c:pt>
                <c:pt idx="2340">
                  <c:v>0.58179914750623296</c:v>
                </c:pt>
                <c:pt idx="2341">
                  <c:v>0.58177900642570501</c:v>
                </c:pt>
                <c:pt idx="2342">
                  <c:v>0.581663347778411</c:v>
                </c:pt>
                <c:pt idx="2343">
                  <c:v>0.58163130145633901</c:v>
                </c:pt>
                <c:pt idx="2344">
                  <c:v>0.58160031094860598</c:v>
                </c:pt>
                <c:pt idx="2345">
                  <c:v>0.58157127589711199</c:v>
                </c:pt>
                <c:pt idx="2346">
                  <c:v>0.58156803500845</c:v>
                </c:pt>
                <c:pt idx="2347">
                  <c:v>0.58152342677463797</c:v>
                </c:pt>
                <c:pt idx="2348">
                  <c:v>0.58141671507724002</c:v>
                </c:pt>
                <c:pt idx="2349">
                  <c:v>0.58136177344499396</c:v>
                </c:pt>
                <c:pt idx="2350">
                  <c:v>0.58129853730740799</c:v>
                </c:pt>
                <c:pt idx="2351">
                  <c:v>0.58129623395720498</c:v>
                </c:pt>
                <c:pt idx="2352">
                  <c:v>0.58107725023692203</c:v>
                </c:pt>
                <c:pt idx="2353">
                  <c:v>0.58102321472157803</c:v>
                </c:pt>
                <c:pt idx="2354">
                  <c:v>0.58090762961269105</c:v>
                </c:pt>
                <c:pt idx="2355">
                  <c:v>0.58088817864852904</c:v>
                </c:pt>
                <c:pt idx="2356">
                  <c:v>0.58088817864852904</c:v>
                </c:pt>
                <c:pt idx="2357">
                  <c:v>0.58088817864852904</c:v>
                </c:pt>
                <c:pt idx="2358">
                  <c:v>0.58083989395268998</c:v>
                </c:pt>
                <c:pt idx="2359">
                  <c:v>0.58083798115565899</c:v>
                </c:pt>
                <c:pt idx="2360">
                  <c:v>0.58082874063491496</c:v>
                </c:pt>
                <c:pt idx="2361">
                  <c:v>0.58079679274567997</c:v>
                </c:pt>
                <c:pt idx="2362">
                  <c:v>0.58078598399561099</c:v>
                </c:pt>
                <c:pt idx="2363">
                  <c:v>0.58075590141290001</c:v>
                </c:pt>
                <c:pt idx="2364">
                  <c:v>0.58072524451436003</c:v>
                </c:pt>
                <c:pt idx="2365">
                  <c:v>0.58068405897865905</c:v>
                </c:pt>
                <c:pt idx="2366">
                  <c:v>0.58067834438958899</c:v>
                </c:pt>
                <c:pt idx="2367">
                  <c:v>0.58045319970598397</c:v>
                </c:pt>
                <c:pt idx="2368">
                  <c:v>0.58040215860319699</c:v>
                </c:pt>
                <c:pt idx="2369">
                  <c:v>0.58018985872082196</c:v>
                </c:pt>
                <c:pt idx="2370">
                  <c:v>0.58018637451647204</c:v>
                </c:pt>
                <c:pt idx="2371">
                  <c:v>0.58009422142346301</c:v>
                </c:pt>
                <c:pt idx="2372">
                  <c:v>0.58004335504512405</c:v>
                </c:pt>
                <c:pt idx="2373">
                  <c:v>0.58003218313378302</c:v>
                </c:pt>
                <c:pt idx="2374">
                  <c:v>0.580011008669716</c:v>
                </c:pt>
                <c:pt idx="2375">
                  <c:v>0.579982166460284</c:v>
                </c:pt>
                <c:pt idx="2376">
                  <c:v>0.57995258459513999</c:v>
                </c:pt>
                <c:pt idx="2377">
                  <c:v>0.57984847846201404</c:v>
                </c:pt>
                <c:pt idx="2378">
                  <c:v>0.57982820477360197</c:v>
                </c:pt>
                <c:pt idx="2379">
                  <c:v>0.57970603003139398</c:v>
                </c:pt>
                <c:pt idx="2380">
                  <c:v>0.57957616220945096</c:v>
                </c:pt>
                <c:pt idx="2381">
                  <c:v>0.57957616220945096</c:v>
                </c:pt>
                <c:pt idx="2382">
                  <c:v>0.57936836136451797</c:v>
                </c:pt>
                <c:pt idx="2383">
                  <c:v>0.57935573392358297</c:v>
                </c:pt>
                <c:pt idx="2384">
                  <c:v>0.57934839258719095</c:v>
                </c:pt>
                <c:pt idx="2385">
                  <c:v>0.57934304428746497</c:v>
                </c:pt>
                <c:pt idx="2386">
                  <c:v>0.57926097203319804</c:v>
                </c:pt>
                <c:pt idx="2387">
                  <c:v>0.57921659234276002</c:v>
                </c:pt>
                <c:pt idx="2388">
                  <c:v>0.57901785301987196</c:v>
                </c:pt>
                <c:pt idx="2389">
                  <c:v>0.57883997477159499</c:v>
                </c:pt>
                <c:pt idx="2390">
                  <c:v>0.57875959558213397</c:v>
                </c:pt>
                <c:pt idx="2391">
                  <c:v>0.57872822663566004</c:v>
                </c:pt>
                <c:pt idx="2392">
                  <c:v>0.57869152756082498</c:v>
                </c:pt>
                <c:pt idx="2393">
                  <c:v>0.57858630046621995</c:v>
                </c:pt>
                <c:pt idx="2394">
                  <c:v>0.57843318698166601</c:v>
                </c:pt>
                <c:pt idx="2395">
                  <c:v>0.57831504093521402</c:v>
                </c:pt>
                <c:pt idx="2396">
                  <c:v>0.578095270751673</c:v>
                </c:pt>
                <c:pt idx="2397">
                  <c:v>0.578033411194944</c:v>
                </c:pt>
                <c:pt idx="2398">
                  <c:v>0.57789754403342397</c:v>
                </c:pt>
                <c:pt idx="2399">
                  <c:v>0.57788671282821902</c:v>
                </c:pt>
                <c:pt idx="2400">
                  <c:v>0.57787914615612501</c:v>
                </c:pt>
                <c:pt idx="2401">
                  <c:v>0.57783686437339399</c:v>
                </c:pt>
                <c:pt idx="2402">
                  <c:v>0.57766805371700802</c:v>
                </c:pt>
                <c:pt idx="2403">
                  <c:v>0.57765597641840205</c:v>
                </c:pt>
                <c:pt idx="2404">
                  <c:v>0.57764289154417503</c:v>
                </c:pt>
                <c:pt idx="2405">
                  <c:v>0.57763544490690699</c:v>
                </c:pt>
                <c:pt idx="2406">
                  <c:v>0.57759543114704504</c:v>
                </c:pt>
                <c:pt idx="2407">
                  <c:v>0.57750017047233804</c:v>
                </c:pt>
                <c:pt idx="2408">
                  <c:v>0.577435405629527</c:v>
                </c:pt>
                <c:pt idx="2409">
                  <c:v>0.57743124890575004</c:v>
                </c:pt>
                <c:pt idx="2410">
                  <c:v>0.57737319281245802</c:v>
                </c:pt>
                <c:pt idx="2411">
                  <c:v>0.57732779061662698</c:v>
                </c:pt>
                <c:pt idx="2412">
                  <c:v>0.57730647213417197</c:v>
                </c:pt>
                <c:pt idx="2413">
                  <c:v>0.577285475956128</c:v>
                </c:pt>
                <c:pt idx="2414">
                  <c:v>0.577273090417743</c:v>
                </c:pt>
                <c:pt idx="2415">
                  <c:v>0.57719352591600803</c:v>
                </c:pt>
                <c:pt idx="2416">
                  <c:v>0.57710618588026297</c:v>
                </c:pt>
                <c:pt idx="2417">
                  <c:v>0.57705108594488297</c:v>
                </c:pt>
                <c:pt idx="2418">
                  <c:v>0.57698667717418295</c:v>
                </c:pt>
                <c:pt idx="2419">
                  <c:v>0.57698667717418295</c:v>
                </c:pt>
                <c:pt idx="2420">
                  <c:v>0.57698667717418295</c:v>
                </c:pt>
                <c:pt idx="2421">
                  <c:v>0.57697952022420895</c:v>
                </c:pt>
                <c:pt idx="2422">
                  <c:v>0.57694135870976804</c:v>
                </c:pt>
                <c:pt idx="2423">
                  <c:v>0.57690367060967696</c:v>
                </c:pt>
                <c:pt idx="2424">
                  <c:v>0.57678416032227697</c:v>
                </c:pt>
                <c:pt idx="2425">
                  <c:v>0.576783894755867</c:v>
                </c:pt>
                <c:pt idx="2426">
                  <c:v>0.57675964499677801</c:v>
                </c:pt>
                <c:pt idx="2427">
                  <c:v>0.57675770529029702</c:v>
                </c:pt>
                <c:pt idx="2428">
                  <c:v>0.57667282002296305</c:v>
                </c:pt>
                <c:pt idx="2429">
                  <c:v>0.57657049394719495</c:v>
                </c:pt>
                <c:pt idx="2430">
                  <c:v>0.57648188477888895</c:v>
                </c:pt>
                <c:pt idx="2431">
                  <c:v>0.57644260069138897</c:v>
                </c:pt>
                <c:pt idx="2432">
                  <c:v>0.57638418944760905</c:v>
                </c:pt>
                <c:pt idx="2433">
                  <c:v>0.57637480872968405</c:v>
                </c:pt>
                <c:pt idx="2434">
                  <c:v>0.57635013565092497</c:v>
                </c:pt>
                <c:pt idx="2435">
                  <c:v>0.57633959115121602</c:v>
                </c:pt>
                <c:pt idx="2436">
                  <c:v>0.57633959115121602</c:v>
                </c:pt>
                <c:pt idx="2437">
                  <c:v>0.57633959115121602</c:v>
                </c:pt>
                <c:pt idx="2438">
                  <c:v>0.57631833309631297</c:v>
                </c:pt>
                <c:pt idx="2439">
                  <c:v>0.57626458365069899</c:v>
                </c:pt>
                <c:pt idx="2440">
                  <c:v>0.57623859340428196</c:v>
                </c:pt>
                <c:pt idx="2441">
                  <c:v>0.57621781362357305</c:v>
                </c:pt>
                <c:pt idx="2442">
                  <c:v>0.57619780353772898</c:v>
                </c:pt>
                <c:pt idx="2443">
                  <c:v>0.57619344435309805</c:v>
                </c:pt>
                <c:pt idx="2444">
                  <c:v>0.57605722575416896</c:v>
                </c:pt>
                <c:pt idx="2445">
                  <c:v>0.57600880933134402</c:v>
                </c:pt>
                <c:pt idx="2446">
                  <c:v>0.575997665750691</c:v>
                </c:pt>
                <c:pt idx="2447">
                  <c:v>0.575987083932196</c:v>
                </c:pt>
                <c:pt idx="2448">
                  <c:v>0.57597540416010296</c:v>
                </c:pt>
                <c:pt idx="2449">
                  <c:v>0.57597375856752997</c:v>
                </c:pt>
                <c:pt idx="2450">
                  <c:v>0.57593376218755099</c:v>
                </c:pt>
                <c:pt idx="2451">
                  <c:v>0.57581354602676604</c:v>
                </c:pt>
                <c:pt idx="2452">
                  <c:v>0.57580701411567004</c:v>
                </c:pt>
                <c:pt idx="2453">
                  <c:v>0.57580048138228201</c:v>
                </c:pt>
                <c:pt idx="2454">
                  <c:v>0.57572427548723104</c:v>
                </c:pt>
                <c:pt idx="2455">
                  <c:v>0.57570071246191301</c:v>
                </c:pt>
                <c:pt idx="2456">
                  <c:v>0.57565081818098995</c:v>
                </c:pt>
                <c:pt idx="2457">
                  <c:v>0.57555960848064902</c:v>
                </c:pt>
                <c:pt idx="2458">
                  <c:v>0.57552765964042896</c:v>
                </c:pt>
                <c:pt idx="2459">
                  <c:v>0.575241275892314</c:v>
                </c:pt>
                <c:pt idx="2460">
                  <c:v>0.57505099554990802</c:v>
                </c:pt>
                <c:pt idx="2461">
                  <c:v>0.57497857855881795</c:v>
                </c:pt>
                <c:pt idx="2462">
                  <c:v>0.57492792450294805</c:v>
                </c:pt>
                <c:pt idx="2463">
                  <c:v>0.57485073164567002</c:v>
                </c:pt>
                <c:pt idx="2464">
                  <c:v>0.574708938055836</c:v>
                </c:pt>
                <c:pt idx="2465">
                  <c:v>0.57465834792245096</c:v>
                </c:pt>
                <c:pt idx="2466">
                  <c:v>0.57462854458623802</c:v>
                </c:pt>
                <c:pt idx="2467">
                  <c:v>0.57458949237052304</c:v>
                </c:pt>
                <c:pt idx="2468">
                  <c:v>0.57457864756139898</c:v>
                </c:pt>
                <c:pt idx="2469">
                  <c:v>0.57452279705096898</c:v>
                </c:pt>
                <c:pt idx="2470">
                  <c:v>0.57449868686925198</c:v>
                </c:pt>
                <c:pt idx="2471">
                  <c:v>0.57444978561933702</c:v>
                </c:pt>
                <c:pt idx="2472">
                  <c:v>0.57431670998222895</c:v>
                </c:pt>
                <c:pt idx="2473">
                  <c:v>0.57426506323737203</c:v>
                </c:pt>
                <c:pt idx="2474">
                  <c:v>0.57425715261730004</c:v>
                </c:pt>
                <c:pt idx="2475">
                  <c:v>0.57419432833038597</c:v>
                </c:pt>
                <c:pt idx="2476">
                  <c:v>0.57417584011390799</c:v>
                </c:pt>
                <c:pt idx="2477">
                  <c:v>0.57417584011390799</c:v>
                </c:pt>
                <c:pt idx="2478">
                  <c:v>0.57417584011390799</c:v>
                </c:pt>
                <c:pt idx="2479">
                  <c:v>0.57417584011390799</c:v>
                </c:pt>
                <c:pt idx="2480">
                  <c:v>0.57415797490722598</c:v>
                </c:pt>
                <c:pt idx="2481">
                  <c:v>0.57414607164008002</c:v>
                </c:pt>
                <c:pt idx="2482">
                  <c:v>0.57412813769237703</c:v>
                </c:pt>
                <c:pt idx="2483">
                  <c:v>0.57403918054334402</c:v>
                </c:pt>
                <c:pt idx="2484">
                  <c:v>0.57401897880381403</c:v>
                </c:pt>
                <c:pt idx="2485">
                  <c:v>0.57392921130249896</c:v>
                </c:pt>
                <c:pt idx="2486">
                  <c:v>0.57387335911780102</c:v>
                </c:pt>
                <c:pt idx="2487">
                  <c:v>0.57381107556358202</c:v>
                </c:pt>
                <c:pt idx="2488">
                  <c:v>0.57379022523910395</c:v>
                </c:pt>
                <c:pt idx="2489">
                  <c:v>0.57369023867170799</c:v>
                </c:pt>
                <c:pt idx="2490">
                  <c:v>0.57364992806523496</c:v>
                </c:pt>
                <c:pt idx="2491">
                  <c:v>0.57358049871890704</c:v>
                </c:pt>
                <c:pt idx="2492">
                  <c:v>0.57352553755038505</c:v>
                </c:pt>
                <c:pt idx="2493">
                  <c:v>0.57341063320228502</c:v>
                </c:pt>
                <c:pt idx="2494">
                  <c:v>0.57332628108478201</c:v>
                </c:pt>
                <c:pt idx="2495">
                  <c:v>0.57329250045584601</c:v>
                </c:pt>
                <c:pt idx="2496">
                  <c:v>0.57326982304493801</c:v>
                </c:pt>
                <c:pt idx="2497">
                  <c:v>0.57325761871699099</c:v>
                </c:pt>
                <c:pt idx="2498">
                  <c:v>0.57321010280167295</c:v>
                </c:pt>
                <c:pt idx="2499">
                  <c:v>0.57320841169072501</c:v>
                </c:pt>
                <c:pt idx="2500">
                  <c:v>0.57316779704947596</c:v>
                </c:pt>
                <c:pt idx="2501">
                  <c:v>0.57313865139365705</c:v>
                </c:pt>
                <c:pt idx="2502">
                  <c:v>0.57296590995313601</c:v>
                </c:pt>
                <c:pt idx="2503">
                  <c:v>0.57266191244012299</c:v>
                </c:pt>
                <c:pt idx="2504">
                  <c:v>0.57265561977120705</c:v>
                </c:pt>
                <c:pt idx="2505">
                  <c:v>0.57264768139561995</c:v>
                </c:pt>
                <c:pt idx="2506">
                  <c:v>0.57264312829642505</c:v>
                </c:pt>
                <c:pt idx="2507">
                  <c:v>0.57257993614290503</c:v>
                </c:pt>
                <c:pt idx="2508">
                  <c:v>0.57256508649167004</c:v>
                </c:pt>
                <c:pt idx="2509">
                  <c:v>0.57247829235795999</c:v>
                </c:pt>
                <c:pt idx="2510">
                  <c:v>0.57246361823714398</c:v>
                </c:pt>
                <c:pt idx="2511">
                  <c:v>0.57244232820588703</c:v>
                </c:pt>
                <c:pt idx="2512">
                  <c:v>0.57243419718047095</c:v>
                </c:pt>
                <c:pt idx="2513">
                  <c:v>0.57238042621028296</c:v>
                </c:pt>
                <c:pt idx="2514">
                  <c:v>0.57236152632341197</c:v>
                </c:pt>
                <c:pt idx="2515">
                  <c:v>0.57232214304428397</c:v>
                </c:pt>
                <c:pt idx="2516">
                  <c:v>0.57224812105540601</c:v>
                </c:pt>
                <c:pt idx="2517">
                  <c:v>0.57224453204393999</c:v>
                </c:pt>
                <c:pt idx="2518">
                  <c:v>0.57222014799082599</c:v>
                </c:pt>
                <c:pt idx="2519">
                  <c:v>0.57200495896410497</c:v>
                </c:pt>
                <c:pt idx="2520">
                  <c:v>0.57188791172269704</c:v>
                </c:pt>
                <c:pt idx="2521">
                  <c:v>0.57184464329942897</c:v>
                </c:pt>
                <c:pt idx="2522">
                  <c:v>0.57172356238487398</c:v>
                </c:pt>
                <c:pt idx="2523">
                  <c:v>0.57172356238487398</c:v>
                </c:pt>
                <c:pt idx="2524">
                  <c:v>0.57165915735663397</c:v>
                </c:pt>
                <c:pt idx="2525">
                  <c:v>0.57163645404023999</c:v>
                </c:pt>
                <c:pt idx="2526">
                  <c:v>0.57159407106084503</c:v>
                </c:pt>
                <c:pt idx="2527">
                  <c:v>0.57143232977830305</c:v>
                </c:pt>
                <c:pt idx="2528">
                  <c:v>0.57141106291739296</c:v>
                </c:pt>
                <c:pt idx="2529">
                  <c:v>0.57137228064678203</c:v>
                </c:pt>
                <c:pt idx="2530">
                  <c:v>0.57135195761706603</c:v>
                </c:pt>
                <c:pt idx="2531">
                  <c:v>0.57121337274922901</c:v>
                </c:pt>
                <c:pt idx="2532">
                  <c:v>0.57121337274922901</c:v>
                </c:pt>
                <c:pt idx="2533">
                  <c:v>0.57121337274922901</c:v>
                </c:pt>
                <c:pt idx="2534">
                  <c:v>0.57121337274922901</c:v>
                </c:pt>
                <c:pt idx="2535">
                  <c:v>0.57121337274922901</c:v>
                </c:pt>
                <c:pt idx="2536">
                  <c:v>0.57119465112925405</c:v>
                </c:pt>
                <c:pt idx="2537">
                  <c:v>0.57114785712457605</c:v>
                </c:pt>
                <c:pt idx="2538">
                  <c:v>0.57109118322500796</c:v>
                </c:pt>
                <c:pt idx="2539">
                  <c:v>0.57107552729564404</c:v>
                </c:pt>
                <c:pt idx="2540">
                  <c:v>0.57103242727618597</c:v>
                </c:pt>
                <c:pt idx="2541">
                  <c:v>0.57103219809668904</c:v>
                </c:pt>
                <c:pt idx="2542">
                  <c:v>0.57091755278095702</c:v>
                </c:pt>
                <c:pt idx="2543">
                  <c:v>0.57088641761887504</c:v>
                </c:pt>
                <c:pt idx="2544">
                  <c:v>0.57085659380777998</c:v>
                </c:pt>
                <c:pt idx="2545">
                  <c:v>0.57082857139514698</c:v>
                </c:pt>
                <c:pt idx="2546">
                  <c:v>0.57054223235888502</c:v>
                </c:pt>
                <c:pt idx="2547">
                  <c:v>0.570505485436126</c:v>
                </c:pt>
                <c:pt idx="2548">
                  <c:v>0.57047480312313603</c:v>
                </c:pt>
                <c:pt idx="2549">
                  <c:v>0.57045892126424103</c:v>
                </c:pt>
                <c:pt idx="2550">
                  <c:v>0.57045521817020195</c:v>
                </c:pt>
                <c:pt idx="2551">
                  <c:v>0.57039819620533905</c:v>
                </c:pt>
                <c:pt idx="2552">
                  <c:v>0.57039458995842396</c:v>
                </c:pt>
                <c:pt idx="2553">
                  <c:v>0.57031746489836099</c:v>
                </c:pt>
                <c:pt idx="2554">
                  <c:v>0.57031493998539895</c:v>
                </c:pt>
                <c:pt idx="2555">
                  <c:v>0.57022322904896305</c:v>
                </c:pt>
                <c:pt idx="2556">
                  <c:v>0.57020672686546603</c:v>
                </c:pt>
                <c:pt idx="2557">
                  <c:v>0.57015529226192196</c:v>
                </c:pt>
                <c:pt idx="2558">
                  <c:v>0.570090694995116</c:v>
                </c:pt>
                <c:pt idx="2559">
                  <c:v>0.57005882751143999</c:v>
                </c:pt>
                <c:pt idx="2560">
                  <c:v>0.57003005135972695</c:v>
                </c:pt>
                <c:pt idx="2561">
                  <c:v>0.56997755590834698</c:v>
                </c:pt>
                <c:pt idx="2562">
                  <c:v>0.56993029270953499</c:v>
                </c:pt>
                <c:pt idx="2563">
                  <c:v>0.56990562167026604</c:v>
                </c:pt>
                <c:pt idx="2564">
                  <c:v>0.569826425648426</c:v>
                </c:pt>
                <c:pt idx="2565">
                  <c:v>0.56975299814091696</c:v>
                </c:pt>
                <c:pt idx="2566">
                  <c:v>0.56972162903547896</c:v>
                </c:pt>
                <c:pt idx="2567">
                  <c:v>0.56972005990049701</c:v>
                </c:pt>
                <c:pt idx="2568">
                  <c:v>0.56971831992600597</c:v>
                </c:pt>
                <c:pt idx="2569">
                  <c:v>0.56967869643498703</c:v>
                </c:pt>
                <c:pt idx="2570">
                  <c:v>0.56966652797376605</c:v>
                </c:pt>
                <c:pt idx="2571">
                  <c:v>0.56964157202995602</c:v>
                </c:pt>
                <c:pt idx="2572">
                  <c:v>0.56957885837146205</c:v>
                </c:pt>
                <c:pt idx="2573">
                  <c:v>0.56955783894256196</c:v>
                </c:pt>
                <c:pt idx="2574">
                  <c:v>0.56949215076106396</c:v>
                </c:pt>
                <c:pt idx="2575">
                  <c:v>0.56941034084780995</c:v>
                </c:pt>
                <c:pt idx="2576">
                  <c:v>0.56936998476739997</c:v>
                </c:pt>
                <c:pt idx="2577">
                  <c:v>0.56931211193785602</c:v>
                </c:pt>
                <c:pt idx="2578">
                  <c:v>0.56926959082573803</c:v>
                </c:pt>
                <c:pt idx="2579">
                  <c:v>0.56913150329891804</c:v>
                </c:pt>
                <c:pt idx="2580">
                  <c:v>0.56889122408388904</c:v>
                </c:pt>
                <c:pt idx="2581">
                  <c:v>0.568841300002904</c:v>
                </c:pt>
                <c:pt idx="2582">
                  <c:v>0.56882233975705598</c:v>
                </c:pt>
                <c:pt idx="2583">
                  <c:v>0.56874726520788799</c:v>
                </c:pt>
                <c:pt idx="2584">
                  <c:v>0.56873548535259499</c:v>
                </c:pt>
                <c:pt idx="2585">
                  <c:v>0.56867341824824702</c:v>
                </c:pt>
                <c:pt idx="2586">
                  <c:v>0.56847728755452298</c:v>
                </c:pt>
                <c:pt idx="2587">
                  <c:v>0.568453033017839</c:v>
                </c:pt>
                <c:pt idx="2588">
                  <c:v>0.56836161096090398</c:v>
                </c:pt>
                <c:pt idx="2589">
                  <c:v>0.56833625048567005</c:v>
                </c:pt>
                <c:pt idx="2590">
                  <c:v>0.56831148476182702</c:v>
                </c:pt>
                <c:pt idx="2591">
                  <c:v>0.56821244413801297</c:v>
                </c:pt>
                <c:pt idx="2592">
                  <c:v>0.56811335168203903</c:v>
                </c:pt>
                <c:pt idx="2593">
                  <c:v>0.56803278209845598</c:v>
                </c:pt>
                <c:pt idx="2594">
                  <c:v>0.56797267228885095</c:v>
                </c:pt>
                <c:pt idx="2595">
                  <c:v>0.56787211279428096</c:v>
                </c:pt>
                <c:pt idx="2596">
                  <c:v>0.56775177489385198</c:v>
                </c:pt>
                <c:pt idx="2597">
                  <c:v>0.56773245325351096</c:v>
                </c:pt>
                <c:pt idx="2598">
                  <c:v>0.56772193339485599</c:v>
                </c:pt>
                <c:pt idx="2599">
                  <c:v>0.56770647024557797</c:v>
                </c:pt>
                <c:pt idx="2600">
                  <c:v>0.56768741776781495</c:v>
                </c:pt>
                <c:pt idx="2601">
                  <c:v>0.56762966483363497</c:v>
                </c:pt>
                <c:pt idx="2602">
                  <c:v>0.56756301442791002</c:v>
                </c:pt>
                <c:pt idx="2603">
                  <c:v>0.56752171598200596</c:v>
                </c:pt>
                <c:pt idx="2604">
                  <c:v>0.56749718921100101</c:v>
                </c:pt>
                <c:pt idx="2605">
                  <c:v>0.56700120316658698</c:v>
                </c:pt>
                <c:pt idx="2606">
                  <c:v>0.56692873386119302</c:v>
                </c:pt>
                <c:pt idx="2607">
                  <c:v>0.56689867363591195</c:v>
                </c:pt>
                <c:pt idx="2608">
                  <c:v>0.56689648141616999</c:v>
                </c:pt>
                <c:pt idx="2609">
                  <c:v>0.56681807826262698</c:v>
                </c:pt>
                <c:pt idx="2610">
                  <c:v>0.56678569177678195</c:v>
                </c:pt>
                <c:pt idx="2611">
                  <c:v>0.56677999214242702</c:v>
                </c:pt>
                <c:pt idx="2612">
                  <c:v>0.56676242660045995</c:v>
                </c:pt>
                <c:pt idx="2613">
                  <c:v>0.56665867612524601</c:v>
                </c:pt>
                <c:pt idx="2614">
                  <c:v>0.56665180366429102</c:v>
                </c:pt>
                <c:pt idx="2615">
                  <c:v>0.56662193897665403</c:v>
                </c:pt>
                <c:pt idx="2616">
                  <c:v>0.56656242653796296</c:v>
                </c:pt>
                <c:pt idx="2617">
                  <c:v>0.56647532330394101</c:v>
                </c:pt>
                <c:pt idx="2618">
                  <c:v>0.56644507461258498</c:v>
                </c:pt>
                <c:pt idx="2619">
                  <c:v>0.56633640088774995</c:v>
                </c:pt>
                <c:pt idx="2620">
                  <c:v>0.56616004538619902</c:v>
                </c:pt>
                <c:pt idx="2621">
                  <c:v>0.56608250502465696</c:v>
                </c:pt>
                <c:pt idx="2622">
                  <c:v>0.56602289909214498</c:v>
                </c:pt>
                <c:pt idx="2623">
                  <c:v>0.56597652273545995</c:v>
                </c:pt>
                <c:pt idx="2624">
                  <c:v>0.56583101716238404</c:v>
                </c:pt>
                <c:pt idx="2625">
                  <c:v>0.56576770754887995</c:v>
                </c:pt>
                <c:pt idx="2626">
                  <c:v>0.56568518063098105</c:v>
                </c:pt>
                <c:pt idx="2627">
                  <c:v>0.56561621815034102</c:v>
                </c:pt>
                <c:pt idx="2628">
                  <c:v>0.56554971527965703</c:v>
                </c:pt>
                <c:pt idx="2629">
                  <c:v>0.56549155117649896</c:v>
                </c:pt>
                <c:pt idx="2630">
                  <c:v>0.56545860741881204</c:v>
                </c:pt>
                <c:pt idx="2631">
                  <c:v>0.56543398935456102</c:v>
                </c:pt>
                <c:pt idx="2632">
                  <c:v>0.56543046927171903</c:v>
                </c:pt>
                <c:pt idx="2633">
                  <c:v>0.56539453737219802</c:v>
                </c:pt>
                <c:pt idx="2634">
                  <c:v>0.56536049785897602</c:v>
                </c:pt>
                <c:pt idx="2635">
                  <c:v>0.56535552331540795</c:v>
                </c:pt>
                <c:pt idx="2636">
                  <c:v>0.565354546341999</c:v>
                </c:pt>
                <c:pt idx="2637">
                  <c:v>0.56531489349547703</c:v>
                </c:pt>
                <c:pt idx="2638">
                  <c:v>0.56525714249677805</c:v>
                </c:pt>
                <c:pt idx="2639">
                  <c:v>0.56525689991464401</c:v>
                </c:pt>
                <c:pt idx="2640">
                  <c:v>0.56524641542846998</c:v>
                </c:pt>
                <c:pt idx="2641">
                  <c:v>0.56515283531866101</c:v>
                </c:pt>
                <c:pt idx="2642">
                  <c:v>0.56511021352195201</c:v>
                </c:pt>
                <c:pt idx="2643">
                  <c:v>0.56506993437362796</c:v>
                </c:pt>
                <c:pt idx="2644">
                  <c:v>0.56506496984808696</c:v>
                </c:pt>
                <c:pt idx="2645">
                  <c:v>0.56505567057529704</c:v>
                </c:pt>
                <c:pt idx="2646">
                  <c:v>0.56503387426454799</c:v>
                </c:pt>
                <c:pt idx="2647">
                  <c:v>0.56499762980848001</c:v>
                </c:pt>
                <c:pt idx="2648">
                  <c:v>0.56497603859555301</c:v>
                </c:pt>
                <c:pt idx="2649">
                  <c:v>0.56495998394698699</c:v>
                </c:pt>
                <c:pt idx="2650">
                  <c:v>0.56492813383262597</c:v>
                </c:pt>
                <c:pt idx="2651">
                  <c:v>0.56487270201952899</c:v>
                </c:pt>
                <c:pt idx="2652">
                  <c:v>0.56473866807408901</c:v>
                </c:pt>
                <c:pt idx="2653">
                  <c:v>0.56469739065093605</c:v>
                </c:pt>
                <c:pt idx="2654">
                  <c:v>0.56462725440716299</c:v>
                </c:pt>
                <c:pt idx="2655">
                  <c:v>0.56456901498441503</c:v>
                </c:pt>
                <c:pt idx="2656">
                  <c:v>0.56443204397109703</c:v>
                </c:pt>
                <c:pt idx="2657">
                  <c:v>0.56441830343769195</c:v>
                </c:pt>
                <c:pt idx="2658">
                  <c:v>0.56434804920839798</c:v>
                </c:pt>
                <c:pt idx="2659">
                  <c:v>0.56432526525420801</c:v>
                </c:pt>
                <c:pt idx="2660">
                  <c:v>0.56419069798707999</c:v>
                </c:pt>
                <c:pt idx="2661">
                  <c:v>0.56415531006931696</c:v>
                </c:pt>
                <c:pt idx="2662">
                  <c:v>0.56405270336651403</c:v>
                </c:pt>
                <c:pt idx="2663">
                  <c:v>0.56381213971289301</c:v>
                </c:pt>
                <c:pt idx="2664">
                  <c:v>0.56371696945177896</c:v>
                </c:pt>
                <c:pt idx="2665">
                  <c:v>0.56370126846834601</c:v>
                </c:pt>
                <c:pt idx="2666">
                  <c:v>0.56360884697799496</c:v>
                </c:pt>
                <c:pt idx="2667">
                  <c:v>0.563606501436135</c:v>
                </c:pt>
                <c:pt idx="2668">
                  <c:v>0.56351032457370898</c:v>
                </c:pt>
                <c:pt idx="2669">
                  <c:v>0.56350016176467599</c:v>
                </c:pt>
                <c:pt idx="2670">
                  <c:v>0.56346566930171904</c:v>
                </c:pt>
                <c:pt idx="2671">
                  <c:v>0.56345792040620102</c:v>
                </c:pt>
                <c:pt idx="2672">
                  <c:v>0.56338079345679404</c:v>
                </c:pt>
                <c:pt idx="2673">
                  <c:v>0.56334279294635203</c:v>
                </c:pt>
                <c:pt idx="2674">
                  <c:v>0.56331707201768499</c:v>
                </c:pt>
                <c:pt idx="2675">
                  <c:v>0.56315941942633696</c:v>
                </c:pt>
                <c:pt idx="2676">
                  <c:v>0.563140156235864</c:v>
                </c:pt>
                <c:pt idx="2677">
                  <c:v>0.56312977172051704</c:v>
                </c:pt>
                <c:pt idx="2678">
                  <c:v>0.56312622410327295</c:v>
                </c:pt>
                <c:pt idx="2679">
                  <c:v>0.563122252798953</c:v>
                </c:pt>
                <c:pt idx="2680">
                  <c:v>0.56309848335186397</c:v>
                </c:pt>
                <c:pt idx="2681">
                  <c:v>0.563061098040326</c:v>
                </c:pt>
                <c:pt idx="2682">
                  <c:v>0.56301543387953401</c:v>
                </c:pt>
                <c:pt idx="2683">
                  <c:v>0.56300047248695895</c:v>
                </c:pt>
                <c:pt idx="2684">
                  <c:v>0.56300035445497598</c:v>
                </c:pt>
                <c:pt idx="2685">
                  <c:v>0.56298739426270705</c:v>
                </c:pt>
                <c:pt idx="2686">
                  <c:v>0.56297221166733402</c:v>
                </c:pt>
                <c:pt idx="2687">
                  <c:v>0.5629571097735</c:v>
                </c:pt>
                <c:pt idx="2688">
                  <c:v>0.56294443608240496</c:v>
                </c:pt>
                <c:pt idx="2689">
                  <c:v>0.56293347122690196</c:v>
                </c:pt>
                <c:pt idx="2690">
                  <c:v>0.562928590036467</c:v>
                </c:pt>
                <c:pt idx="2691">
                  <c:v>0.56291480040491104</c:v>
                </c:pt>
                <c:pt idx="2692">
                  <c:v>0.56287224175446404</c:v>
                </c:pt>
                <c:pt idx="2693">
                  <c:v>0.56276071351815604</c:v>
                </c:pt>
                <c:pt idx="2694">
                  <c:v>0.56265094659850101</c:v>
                </c:pt>
                <c:pt idx="2695">
                  <c:v>0.56252845447733002</c:v>
                </c:pt>
                <c:pt idx="2696">
                  <c:v>0.56245609645424</c:v>
                </c:pt>
                <c:pt idx="2697">
                  <c:v>0.56240965237296003</c:v>
                </c:pt>
                <c:pt idx="2698">
                  <c:v>0.56235057051005499</c:v>
                </c:pt>
                <c:pt idx="2699">
                  <c:v>0.56233118223245204</c:v>
                </c:pt>
                <c:pt idx="2700">
                  <c:v>0.56231878501825805</c:v>
                </c:pt>
                <c:pt idx="2701">
                  <c:v>0.56228106310710202</c:v>
                </c:pt>
                <c:pt idx="2702">
                  <c:v>0.56219396253727305</c:v>
                </c:pt>
                <c:pt idx="2703">
                  <c:v>0.56217511051233204</c:v>
                </c:pt>
                <c:pt idx="2704">
                  <c:v>0.562174430149597</c:v>
                </c:pt>
                <c:pt idx="2705">
                  <c:v>0.56210707977385799</c:v>
                </c:pt>
                <c:pt idx="2706">
                  <c:v>0.56210513144793794</c:v>
                </c:pt>
                <c:pt idx="2707">
                  <c:v>0.56189285182624704</c:v>
                </c:pt>
                <c:pt idx="2708">
                  <c:v>0.56181574628314301</c:v>
                </c:pt>
                <c:pt idx="2709">
                  <c:v>0.56162573644936598</c:v>
                </c:pt>
                <c:pt idx="2710">
                  <c:v>0.56162573644936598</c:v>
                </c:pt>
                <c:pt idx="2711">
                  <c:v>0.56162573644936598</c:v>
                </c:pt>
                <c:pt idx="2712">
                  <c:v>0.56147510925039001</c:v>
                </c:pt>
                <c:pt idx="2713">
                  <c:v>0.56146765934796095</c:v>
                </c:pt>
                <c:pt idx="2714">
                  <c:v>0.56143344396469297</c:v>
                </c:pt>
                <c:pt idx="2715">
                  <c:v>0.56141359886154996</c:v>
                </c:pt>
                <c:pt idx="2716">
                  <c:v>0.56139508541975103</c:v>
                </c:pt>
                <c:pt idx="2717">
                  <c:v>0.56123862856514495</c:v>
                </c:pt>
                <c:pt idx="2718">
                  <c:v>0.56120695296509604</c:v>
                </c:pt>
                <c:pt idx="2719">
                  <c:v>0.561203939259311</c:v>
                </c:pt>
                <c:pt idx="2720">
                  <c:v>0.561060380418402</c:v>
                </c:pt>
                <c:pt idx="2721">
                  <c:v>0.56086565267295896</c:v>
                </c:pt>
                <c:pt idx="2722">
                  <c:v>0.56085586073037297</c:v>
                </c:pt>
                <c:pt idx="2723">
                  <c:v>0.56082817626080395</c:v>
                </c:pt>
                <c:pt idx="2724">
                  <c:v>0.56072228441963701</c:v>
                </c:pt>
                <c:pt idx="2725">
                  <c:v>0.56068813463598299</c:v>
                </c:pt>
                <c:pt idx="2726">
                  <c:v>0.56068097729500299</c:v>
                </c:pt>
                <c:pt idx="2727">
                  <c:v>0.56064522586420895</c:v>
                </c:pt>
                <c:pt idx="2728">
                  <c:v>0.56061107976456603</c:v>
                </c:pt>
                <c:pt idx="2729">
                  <c:v>0.56059224712226996</c:v>
                </c:pt>
                <c:pt idx="2730">
                  <c:v>0.56057060641221401</c:v>
                </c:pt>
                <c:pt idx="2731">
                  <c:v>0.56049808917064103</c:v>
                </c:pt>
                <c:pt idx="2732">
                  <c:v>0.56046820501788397</c:v>
                </c:pt>
                <c:pt idx="2733">
                  <c:v>0.56041087083526597</c:v>
                </c:pt>
                <c:pt idx="2734">
                  <c:v>0.56037624566227595</c:v>
                </c:pt>
                <c:pt idx="2735">
                  <c:v>0.56035262673853004</c:v>
                </c:pt>
                <c:pt idx="2736">
                  <c:v>0.56033396227436805</c:v>
                </c:pt>
                <c:pt idx="2737">
                  <c:v>0.56027819244729204</c:v>
                </c:pt>
                <c:pt idx="2738">
                  <c:v>0.56027651754485996</c:v>
                </c:pt>
                <c:pt idx="2739">
                  <c:v>0.56022405651159901</c:v>
                </c:pt>
                <c:pt idx="2740">
                  <c:v>0.56011845371221503</c:v>
                </c:pt>
                <c:pt idx="2741">
                  <c:v>0.56005594993834695</c:v>
                </c:pt>
                <c:pt idx="2742">
                  <c:v>0.55984424525361398</c:v>
                </c:pt>
                <c:pt idx="2743">
                  <c:v>0.55981951416021203</c:v>
                </c:pt>
                <c:pt idx="2744">
                  <c:v>0.55978348804137101</c:v>
                </c:pt>
                <c:pt idx="2745">
                  <c:v>0.55977286235948198</c:v>
                </c:pt>
                <c:pt idx="2746">
                  <c:v>0.55976500259797302</c:v>
                </c:pt>
                <c:pt idx="2747">
                  <c:v>0.55973876029577596</c:v>
                </c:pt>
                <c:pt idx="2748">
                  <c:v>0.55972307852278602</c:v>
                </c:pt>
                <c:pt idx="2749">
                  <c:v>0.55969944268640803</c:v>
                </c:pt>
                <c:pt idx="2750">
                  <c:v>0.55966607069988095</c:v>
                </c:pt>
                <c:pt idx="2751">
                  <c:v>0.55957674308614103</c:v>
                </c:pt>
                <c:pt idx="2752">
                  <c:v>0.55948925475316802</c:v>
                </c:pt>
                <c:pt idx="2753">
                  <c:v>0.559326375360644</c:v>
                </c:pt>
                <c:pt idx="2754">
                  <c:v>0.55931625610589597</c:v>
                </c:pt>
                <c:pt idx="2755">
                  <c:v>0.55920682047459502</c:v>
                </c:pt>
                <c:pt idx="2756">
                  <c:v>0.55917442742367096</c:v>
                </c:pt>
                <c:pt idx="2757">
                  <c:v>0.55916665726096804</c:v>
                </c:pt>
                <c:pt idx="2758">
                  <c:v>0.55899640475455603</c:v>
                </c:pt>
                <c:pt idx="2759">
                  <c:v>0.55897768588087504</c:v>
                </c:pt>
                <c:pt idx="2760">
                  <c:v>0.55897625509244198</c:v>
                </c:pt>
                <c:pt idx="2761">
                  <c:v>0.55896501009639199</c:v>
                </c:pt>
                <c:pt idx="2762">
                  <c:v>0.55895665720209398</c:v>
                </c:pt>
                <c:pt idx="2763">
                  <c:v>0.55894122284507797</c:v>
                </c:pt>
                <c:pt idx="2764">
                  <c:v>0.55893879218878395</c:v>
                </c:pt>
                <c:pt idx="2765">
                  <c:v>0.55887361898050703</c:v>
                </c:pt>
                <c:pt idx="2766">
                  <c:v>0.55886310353435897</c:v>
                </c:pt>
                <c:pt idx="2767">
                  <c:v>0.55884291812567899</c:v>
                </c:pt>
                <c:pt idx="2768">
                  <c:v>0.55870037920331395</c:v>
                </c:pt>
                <c:pt idx="2769">
                  <c:v>0.55852538021259102</c:v>
                </c:pt>
                <c:pt idx="2770">
                  <c:v>0.55845661019851001</c:v>
                </c:pt>
                <c:pt idx="2771">
                  <c:v>0.55839316597527</c:v>
                </c:pt>
                <c:pt idx="2772">
                  <c:v>0.55835940629065595</c:v>
                </c:pt>
                <c:pt idx="2773">
                  <c:v>0.558355216824581</c:v>
                </c:pt>
                <c:pt idx="2774">
                  <c:v>0.55832152323463702</c:v>
                </c:pt>
                <c:pt idx="2775">
                  <c:v>0.55825548570389905</c:v>
                </c:pt>
                <c:pt idx="2776">
                  <c:v>0.55823626055530595</c:v>
                </c:pt>
                <c:pt idx="2777">
                  <c:v>0.55818269350820204</c:v>
                </c:pt>
                <c:pt idx="2778">
                  <c:v>0.55815001239220396</c:v>
                </c:pt>
                <c:pt idx="2779">
                  <c:v>0.55805144900201198</c:v>
                </c:pt>
                <c:pt idx="2780">
                  <c:v>0.55796880204898203</c:v>
                </c:pt>
                <c:pt idx="2781">
                  <c:v>0.557951492690275</c:v>
                </c:pt>
                <c:pt idx="2782">
                  <c:v>0.55788720052081797</c:v>
                </c:pt>
                <c:pt idx="2783">
                  <c:v>0.55775202342888397</c:v>
                </c:pt>
                <c:pt idx="2784">
                  <c:v>0.55773253079852403</c:v>
                </c:pt>
                <c:pt idx="2785">
                  <c:v>0.55769214707943804</c:v>
                </c:pt>
                <c:pt idx="2786">
                  <c:v>0.55757574579640401</c:v>
                </c:pt>
                <c:pt idx="2787">
                  <c:v>0.55753286793383905</c:v>
                </c:pt>
                <c:pt idx="2788">
                  <c:v>0.55750644164457197</c:v>
                </c:pt>
                <c:pt idx="2789">
                  <c:v>0.55745169914478299</c:v>
                </c:pt>
                <c:pt idx="2790">
                  <c:v>0.55734495159622</c:v>
                </c:pt>
                <c:pt idx="2791">
                  <c:v>0.55732498039991596</c:v>
                </c:pt>
                <c:pt idx="2792">
                  <c:v>0.55725628309764896</c:v>
                </c:pt>
                <c:pt idx="2793">
                  <c:v>0.55714371651650996</c:v>
                </c:pt>
                <c:pt idx="2794">
                  <c:v>0.557074061324353</c:v>
                </c:pt>
                <c:pt idx="2795">
                  <c:v>0.55662514449175604</c:v>
                </c:pt>
                <c:pt idx="2796">
                  <c:v>0.55660352782752098</c:v>
                </c:pt>
                <c:pt idx="2797">
                  <c:v>0.55658569687038095</c:v>
                </c:pt>
                <c:pt idx="2798">
                  <c:v>0.55656969307229798</c:v>
                </c:pt>
                <c:pt idx="2799">
                  <c:v>0.55656020764558101</c:v>
                </c:pt>
                <c:pt idx="2800">
                  <c:v>0.55655765750595498</c:v>
                </c:pt>
                <c:pt idx="2801">
                  <c:v>0.55655201878680405</c:v>
                </c:pt>
                <c:pt idx="2802">
                  <c:v>0.55651054530277499</c:v>
                </c:pt>
                <c:pt idx="2803">
                  <c:v>0.55646261395105101</c:v>
                </c:pt>
                <c:pt idx="2804">
                  <c:v>0.55645940262957405</c:v>
                </c:pt>
                <c:pt idx="2805">
                  <c:v>0.55640880733238696</c:v>
                </c:pt>
                <c:pt idx="2806">
                  <c:v>0.55636471067964199</c:v>
                </c:pt>
                <c:pt idx="2807">
                  <c:v>0.55624802047356703</c:v>
                </c:pt>
                <c:pt idx="2808">
                  <c:v>0.55608710944241202</c:v>
                </c:pt>
                <c:pt idx="2809">
                  <c:v>0.55605271765811104</c:v>
                </c:pt>
                <c:pt idx="2810">
                  <c:v>0.55568208805510599</c:v>
                </c:pt>
                <c:pt idx="2811">
                  <c:v>0.55566330151502297</c:v>
                </c:pt>
                <c:pt idx="2812">
                  <c:v>0.555656523481042</c:v>
                </c:pt>
                <c:pt idx="2813">
                  <c:v>0.55560830907636705</c:v>
                </c:pt>
                <c:pt idx="2814">
                  <c:v>0.55556366421346604</c:v>
                </c:pt>
                <c:pt idx="2815">
                  <c:v>0.55541330705227598</c:v>
                </c:pt>
                <c:pt idx="2816">
                  <c:v>0.55522349104136604</c:v>
                </c:pt>
                <c:pt idx="2817">
                  <c:v>0.55515501125175304</c:v>
                </c:pt>
                <c:pt idx="2818">
                  <c:v>0.55497426008998896</c:v>
                </c:pt>
                <c:pt idx="2819">
                  <c:v>0.55490164768134198</c:v>
                </c:pt>
                <c:pt idx="2820">
                  <c:v>0.55488511363521997</c:v>
                </c:pt>
                <c:pt idx="2821">
                  <c:v>0.55486096779271799</c:v>
                </c:pt>
                <c:pt idx="2822">
                  <c:v>0.55485387405227304</c:v>
                </c:pt>
                <c:pt idx="2823">
                  <c:v>0.55482228128467304</c:v>
                </c:pt>
                <c:pt idx="2824">
                  <c:v>0.55480279582723602</c:v>
                </c:pt>
                <c:pt idx="2825">
                  <c:v>0.55479510589440795</c:v>
                </c:pt>
                <c:pt idx="2826">
                  <c:v>0.55475923272144601</c:v>
                </c:pt>
                <c:pt idx="2827">
                  <c:v>0.55474994355918805</c:v>
                </c:pt>
                <c:pt idx="2828">
                  <c:v>0.554714234163034</c:v>
                </c:pt>
                <c:pt idx="2829">
                  <c:v>0.554697510606463</c:v>
                </c:pt>
                <c:pt idx="2830">
                  <c:v>0.55445860973981698</c:v>
                </c:pt>
                <c:pt idx="2831">
                  <c:v>0.55421849612835505</c:v>
                </c:pt>
                <c:pt idx="2832">
                  <c:v>0.55418361127881599</c:v>
                </c:pt>
                <c:pt idx="2833">
                  <c:v>0.55416494335417099</c:v>
                </c:pt>
                <c:pt idx="2834">
                  <c:v>0.55408612296247794</c:v>
                </c:pt>
                <c:pt idx="2835">
                  <c:v>0.55394035167981603</c:v>
                </c:pt>
                <c:pt idx="2836">
                  <c:v>0.55393951499106198</c:v>
                </c:pt>
                <c:pt idx="2837">
                  <c:v>0.55393165457345095</c:v>
                </c:pt>
                <c:pt idx="2838">
                  <c:v>0.553906697969616</c:v>
                </c:pt>
                <c:pt idx="2839">
                  <c:v>0.55380380858123501</c:v>
                </c:pt>
                <c:pt idx="2840">
                  <c:v>0.553782286310736</c:v>
                </c:pt>
                <c:pt idx="2841">
                  <c:v>0.55377626710014405</c:v>
                </c:pt>
                <c:pt idx="2842">
                  <c:v>0.553775724535015</c:v>
                </c:pt>
                <c:pt idx="2843">
                  <c:v>0.55352216405420096</c:v>
                </c:pt>
                <c:pt idx="2844">
                  <c:v>0.55344356844396203</c:v>
                </c:pt>
                <c:pt idx="2845">
                  <c:v>0.55342186470966903</c:v>
                </c:pt>
                <c:pt idx="2846">
                  <c:v>0.55340402226491603</c:v>
                </c:pt>
                <c:pt idx="2847">
                  <c:v>0.55334701540877496</c:v>
                </c:pt>
                <c:pt idx="2848">
                  <c:v>0.553310865955433</c:v>
                </c:pt>
                <c:pt idx="2849">
                  <c:v>0.55328118997765996</c:v>
                </c:pt>
                <c:pt idx="2850">
                  <c:v>0.55309214170634102</c:v>
                </c:pt>
                <c:pt idx="2851">
                  <c:v>0.55306512106874395</c:v>
                </c:pt>
                <c:pt idx="2852">
                  <c:v>0.55304141856033995</c:v>
                </c:pt>
                <c:pt idx="2853">
                  <c:v>0.55301609869727897</c:v>
                </c:pt>
                <c:pt idx="2854">
                  <c:v>0.55290216363616895</c:v>
                </c:pt>
                <c:pt idx="2855">
                  <c:v>0.55284191415764605</c:v>
                </c:pt>
                <c:pt idx="2856">
                  <c:v>0.55280788127801594</c:v>
                </c:pt>
                <c:pt idx="2857">
                  <c:v>0.55269006968390699</c:v>
                </c:pt>
                <c:pt idx="2858">
                  <c:v>0.55266438314131106</c:v>
                </c:pt>
                <c:pt idx="2859">
                  <c:v>0.55253886285292197</c:v>
                </c:pt>
                <c:pt idx="2860">
                  <c:v>0.55251512901959399</c:v>
                </c:pt>
                <c:pt idx="2861">
                  <c:v>0.55238230741372396</c:v>
                </c:pt>
                <c:pt idx="2862">
                  <c:v>0.55237531431962095</c:v>
                </c:pt>
                <c:pt idx="2863">
                  <c:v>0.55237009425604899</c:v>
                </c:pt>
                <c:pt idx="2864">
                  <c:v>0.55235936809983199</c:v>
                </c:pt>
                <c:pt idx="2865">
                  <c:v>0.55222069554882303</c:v>
                </c:pt>
                <c:pt idx="2866">
                  <c:v>0.55214883435805595</c:v>
                </c:pt>
                <c:pt idx="2867">
                  <c:v>0.55211723234568499</c:v>
                </c:pt>
                <c:pt idx="2868">
                  <c:v>0.55206484817369805</c:v>
                </c:pt>
                <c:pt idx="2869">
                  <c:v>0.55200337126828203</c:v>
                </c:pt>
                <c:pt idx="2870">
                  <c:v>0.55195871433485999</c:v>
                </c:pt>
                <c:pt idx="2871">
                  <c:v>0.55193403179641598</c:v>
                </c:pt>
                <c:pt idx="2872">
                  <c:v>0.55189880373408196</c:v>
                </c:pt>
                <c:pt idx="2873">
                  <c:v>0.55184527224684199</c:v>
                </c:pt>
                <c:pt idx="2874">
                  <c:v>0.55184171946524097</c:v>
                </c:pt>
                <c:pt idx="2875">
                  <c:v>0.55177800677187405</c:v>
                </c:pt>
                <c:pt idx="2876">
                  <c:v>0.551584734190534</c:v>
                </c:pt>
                <c:pt idx="2877">
                  <c:v>0.55153945423267603</c:v>
                </c:pt>
                <c:pt idx="2878">
                  <c:v>0.55144168403079896</c:v>
                </c:pt>
                <c:pt idx="2879">
                  <c:v>0.55127890948972302</c:v>
                </c:pt>
                <c:pt idx="2880">
                  <c:v>0.55124286674398704</c:v>
                </c:pt>
                <c:pt idx="2881">
                  <c:v>0.55119125145797498</c:v>
                </c:pt>
                <c:pt idx="2882">
                  <c:v>0.55110822512876301</c:v>
                </c:pt>
                <c:pt idx="2883">
                  <c:v>0.55109314179399704</c:v>
                </c:pt>
                <c:pt idx="2884">
                  <c:v>0.55108658781914199</c:v>
                </c:pt>
                <c:pt idx="2885">
                  <c:v>0.55095163710962103</c:v>
                </c:pt>
                <c:pt idx="2886">
                  <c:v>0.55064025381384196</c:v>
                </c:pt>
                <c:pt idx="2887">
                  <c:v>0.55057884524511302</c:v>
                </c:pt>
                <c:pt idx="2888">
                  <c:v>0.55047619302801998</c:v>
                </c:pt>
                <c:pt idx="2889">
                  <c:v>0.55041279741557303</c:v>
                </c:pt>
                <c:pt idx="2890">
                  <c:v>0.55034288809100995</c:v>
                </c:pt>
                <c:pt idx="2891">
                  <c:v>0.55016563628288995</c:v>
                </c:pt>
                <c:pt idx="2892">
                  <c:v>0.55011590451429904</c:v>
                </c:pt>
                <c:pt idx="2893">
                  <c:v>0.55000790914333098</c:v>
                </c:pt>
                <c:pt idx="2894">
                  <c:v>0.54992327227124205</c:v>
                </c:pt>
                <c:pt idx="2895">
                  <c:v>0.54985944825923105</c:v>
                </c:pt>
                <c:pt idx="2896">
                  <c:v>0.54958880853593794</c:v>
                </c:pt>
                <c:pt idx="2897">
                  <c:v>0.54957437730108705</c:v>
                </c:pt>
                <c:pt idx="2898">
                  <c:v>0.54943855604293901</c:v>
                </c:pt>
                <c:pt idx="2899">
                  <c:v>0.54942169967065602</c:v>
                </c:pt>
                <c:pt idx="2900">
                  <c:v>0.54939657041760104</c:v>
                </c:pt>
                <c:pt idx="2901">
                  <c:v>0.54930771678602297</c:v>
                </c:pt>
                <c:pt idx="2902">
                  <c:v>0.54914956535007697</c:v>
                </c:pt>
                <c:pt idx="2903">
                  <c:v>0.54913558258077699</c:v>
                </c:pt>
                <c:pt idx="2904">
                  <c:v>0.54905558799787402</c:v>
                </c:pt>
                <c:pt idx="2905">
                  <c:v>0.54905302833227798</c:v>
                </c:pt>
                <c:pt idx="2906">
                  <c:v>0.54899861616735302</c:v>
                </c:pt>
                <c:pt idx="2907">
                  <c:v>0.54890895513267601</c:v>
                </c:pt>
                <c:pt idx="2908">
                  <c:v>0.54863571110377896</c:v>
                </c:pt>
                <c:pt idx="2909">
                  <c:v>0.54857413084866802</c:v>
                </c:pt>
                <c:pt idx="2910">
                  <c:v>0.54854559093710797</c:v>
                </c:pt>
                <c:pt idx="2911">
                  <c:v>0.54852353662589304</c:v>
                </c:pt>
                <c:pt idx="2912">
                  <c:v>0.54852147448441502</c:v>
                </c:pt>
                <c:pt idx="2913">
                  <c:v>0.54851877102673197</c:v>
                </c:pt>
                <c:pt idx="2914">
                  <c:v>0.54836863999520402</c:v>
                </c:pt>
                <c:pt idx="2915">
                  <c:v>0.54836863999520402</c:v>
                </c:pt>
                <c:pt idx="2916">
                  <c:v>0.54836863999520402</c:v>
                </c:pt>
                <c:pt idx="2917">
                  <c:v>0.54830598988949997</c:v>
                </c:pt>
                <c:pt idx="2918">
                  <c:v>0.54827011873216702</c:v>
                </c:pt>
                <c:pt idx="2919">
                  <c:v>0.54817960895876505</c:v>
                </c:pt>
                <c:pt idx="2920">
                  <c:v>0.54811122698874404</c:v>
                </c:pt>
                <c:pt idx="2921">
                  <c:v>0.54787896783241596</c:v>
                </c:pt>
                <c:pt idx="2922">
                  <c:v>0.54768818034771005</c:v>
                </c:pt>
                <c:pt idx="2923">
                  <c:v>0.54768770834744196</c:v>
                </c:pt>
                <c:pt idx="2924">
                  <c:v>0.54766358152836103</c:v>
                </c:pt>
                <c:pt idx="2925">
                  <c:v>0.54760414978624905</c:v>
                </c:pt>
                <c:pt idx="2926">
                  <c:v>0.54758369151910402</c:v>
                </c:pt>
                <c:pt idx="2927">
                  <c:v>0.54751593335549298</c:v>
                </c:pt>
                <c:pt idx="2928">
                  <c:v>0.54741778504906102</c:v>
                </c:pt>
                <c:pt idx="2929">
                  <c:v>0.54730141636789997</c:v>
                </c:pt>
                <c:pt idx="2930">
                  <c:v>0.54728475444514202</c:v>
                </c:pt>
                <c:pt idx="2931">
                  <c:v>0.54719216672237803</c:v>
                </c:pt>
                <c:pt idx="2932">
                  <c:v>0.54709561116410099</c:v>
                </c:pt>
                <c:pt idx="2933">
                  <c:v>0.54699569105830603</c:v>
                </c:pt>
                <c:pt idx="2934">
                  <c:v>0.54697363826645296</c:v>
                </c:pt>
                <c:pt idx="2935">
                  <c:v>0.54696887368175895</c:v>
                </c:pt>
                <c:pt idx="2936">
                  <c:v>0.54694500301031101</c:v>
                </c:pt>
                <c:pt idx="2937">
                  <c:v>0.54692993936825696</c:v>
                </c:pt>
                <c:pt idx="2938">
                  <c:v>0.54689638695840603</c:v>
                </c:pt>
                <c:pt idx="2939">
                  <c:v>0.54683188162140905</c:v>
                </c:pt>
                <c:pt idx="2940">
                  <c:v>0.546788760532258</c:v>
                </c:pt>
                <c:pt idx="2941">
                  <c:v>0.54678557037346498</c:v>
                </c:pt>
                <c:pt idx="2942">
                  <c:v>0.54670739103672905</c:v>
                </c:pt>
                <c:pt idx="2943">
                  <c:v>0.54667792513328295</c:v>
                </c:pt>
                <c:pt idx="2944">
                  <c:v>0.54661107048172797</c:v>
                </c:pt>
                <c:pt idx="2945">
                  <c:v>0.54661107048172797</c:v>
                </c:pt>
                <c:pt idx="2946">
                  <c:v>0.54661107048172797</c:v>
                </c:pt>
                <c:pt idx="2947">
                  <c:v>0.54630856828182495</c:v>
                </c:pt>
                <c:pt idx="2948">
                  <c:v>0.54621986904325104</c:v>
                </c:pt>
                <c:pt idx="2949">
                  <c:v>0.54616430072893996</c:v>
                </c:pt>
                <c:pt idx="2950">
                  <c:v>0.54605237205643897</c:v>
                </c:pt>
                <c:pt idx="2951">
                  <c:v>0.54589739638231505</c:v>
                </c:pt>
                <c:pt idx="2952">
                  <c:v>0.54584257983819495</c:v>
                </c:pt>
                <c:pt idx="2953">
                  <c:v>0.54573637865314295</c:v>
                </c:pt>
                <c:pt idx="2954">
                  <c:v>0.54559329574815996</c:v>
                </c:pt>
                <c:pt idx="2955">
                  <c:v>0.54558365944335596</c:v>
                </c:pt>
                <c:pt idx="2956">
                  <c:v>0.54558087510106701</c:v>
                </c:pt>
                <c:pt idx="2957">
                  <c:v>0.54557206784205003</c:v>
                </c:pt>
                <c:pt idx="2958">
                  <c:v>0.54535740635282204</c:v>
                </c:pt>
                <c:pt idx="2959">
                  <c:v>0.54530598256726004</c:v>
                </c:pt>
                <c:pt idx="2960">
                  <c:v>0.54530218599177005</c:v>
                </c:pt>
                <c:pt idx="2961">
                  <c:v>0.54530119835080604</c:v>
                </c:pt>
                <c:pt idx="2962">
                  <c:v>0.54529768002114298</c:v>
                </c:pt>
                <c:pt idx="2963">
                  <c:v>0.54527472720441805</c:v>
                </c:pt>
                <c:pt idx="2964">
                  <c:v>0.54522767154095497</c:v>
                </c:pt>
                <c:pt idx="2965">
                  <c:v>0.545224820901963</c:v>
                </c:pt>
                <c:pt idx="2966">
                  <c:v>0.54509805775190301</c:v>
                </c:pt>
                <c:pt idx="2967">
                  <c:v>0.54508143420766597</c:v>
                </c:pt>
                <c:pt idx="2968">
                  <c:v>0.54507211937304301</c:v>
                </c:pt>
                <c:pt idx="2969">
                  <c:v>0.54502994691184403</c:v>
                </c:pt>
                <c:pt idx="2970">
                  <c:v>0.54479979367188802</c:v>
                </c:pt>
                <c:pt idx="2971">
                  <c:v>0.54472531192500995</c:v>
                </c:pt>
                <c:pt idx="2972">
                  <c:v>0.54469708015407203</c:v>
                </c:pt>
                <c:pt idx="2973">
                  <c:v>0.54456450907709197</c:v>
                </c:pt>
                <c:pt idx="2974">
                  <c:v>0.54452245688164602</c:v>
                </c:pt>
                <c:pt idx="2975">
                  <c:v>0.54438856325609497</c:v>
                </c:pt>
                <c:pt idx="2976">
                  <c:v>0.54428483317884302</c:v>
                </c:pt>
                <c:pt idx="2977">
                  <c:v>0.54428008593633803</c:v>
                </c:pt>
                <c:pt idx="2978">
                  <c:v>0.54425988720483998</c:v>
                </c:pt>
                <c:pt idx="2979">
                  <c:v>0.54425222811308804</c:v>
                </c:pt>
                <c:pt idx="2980">
                  <c:v>0.54415511550906803</c:v>
                </c:pt>
                <c:pt idx="2981">
                  <c:v>0.54410171440214405</c:v>
                </c:pt>
                <c:pt idx="2982">
                  <c:v>0.54403697960850095</c:v>
                </c:pt>
                <c:pt idx="2983">
                  <c:v>0.54396780237870901</c:v>
                </c:pt>
                <c:pt idx="2984">
                  <c:v>0.54389935691399605</c:v>
                </c:pt>
                <c:pt idx="2985">
                  <c:v>0.54387533128141397</c:v>
                </c:pt>
                <c:pt idx="2986">
                  <c:v>0.54384443205908295</c:v>
                </c:pt>
                <c:pt idx="2987">
                  <c:v>0.54376758366765199</c:v>
                </c:pt>
                <c:pt idx="2988">
                  <c:v>0.54366741621572601</c:v>
                </c:pt>
                <c:pt idx="2989">
                  <c:v>0.54357300931455799</c:v>
                </c:pt>
                <c:pt idx="2990">
                  <c:v>0.54355768226437995</c:v>
                </c:pt>
                <c:pt idx="2991">
                  <c:v>0.54355035799916995</c:v>
                </c:pt>
                <c:pt idx="2992">
                  <c:v>0.54350206469920503</c:v>
                </c:pt>
                <c:pt idx="2993">
                  <c:v>0.54349607242234499</c:v>
                </c:pt>
                <c:pt idx="2994">
                  <c:v>0.54331436510002795</c:v>
                </c:pt>
                <c:pt idx="2995">
                  <c:v>0.54306924748174201</c:v>
                </c:pt>
                <c:pt idx="2996">
                  <c:v>0.54306924748174201</c:v>
                </c:pt>
                <c:pt idx="2997">
                  <c:v>0.54306924748174201</c:v>
                </c:pt>
                <c:pt idx="2998">
                  <c:v>0.54306409854297</c:v>
                </c:pt>
                <c:pt idx="2999">
                  <c:v>0.54300540922448604</c:v>
                </c:pt>
                <c:pt idx="3000">
                  <c:v>0.54300007571949604</c:v>
                </c:pt>
                <c:pt idx="3001">
                  <c:v>0.54294904988090897</c:v>
                </c:pt>
                <c:pt idx="3002">
                  <c:v>0.54291137369623699</c:v>
                </c:pt>
                <c:pt idx="3003">
                  <c:v>0.54271425605329604</c:v>
                </c:pt>
                <c:pt idx="3004">
                  <c:v>0.54263596174569395</c:v>
                </c:pt>
                <c:pt idx="3005">
                  <c:v>0.54246526774785997</c:v>
                </c:pt>
                <c:pt idx="3006">
                  <c:v>0.54246415433071804</c:v>
                </c:pt>
                <c:pt idx="3007">
                  <c:v>0.54242211719021405</c:v>
                </c:pt>
                <c:pt idx="3008">
                  <c:v>0.54233650694561497</c:v>
                </c:pt>
                <c:pt idx="3009">
                  <c:v>0.54233326834887696</c:v>
                </c:pt>
                <c:pt idx="3010">
                  <c:v>0.54230401305312403</c:v>
                </c:pt>
                <c:pt idx="3011">
                  <c:v>0.54221071217065997</c:v>
                </c:pt>
                <c:pt idx="3012">
                  <c:v>0.54195232216211897</c:v>
                </c:pt>
                <c:pt idx="3013">
                  <c:v>0.54188942871621903</c:v>
                </c:pt>
                <c:pt idx="3014">
                  <c:v>0.54182608241642305</c:v>
                </c:pt>
                <c:pt idx="3015">
                  <c:v>0.54176866827537895</c:v>
                </c:pt>
                <c:pt idx="3016">
                  <c:v>0.54176454809768004</c:v>
                </c:pt>
                <c:pt idx="3017">
                  <c:v>0.54172796642727605</c:v>
                </c:pt>
                <c:pt idx="3018">
                  <c:v>0.54165266603740603</c:v>
                </c:pt>
                <c:pt idx="3019">
                  <c:v>0.54163896345818996</c:v>
                </c:pt>
                <c:pt idx="3020">
                  <c:v>0.54163543083667598</c:v>
                </c:pt>
                <c:pt idx="3021">
                  <c:v>0.54155352471605001</c:v>
                </c:pt>
                <c:pt idx="3022">
                  <c:v>0.54141221062136002</c:v>
                </c:pt>
                <c:pt idx="3023">
                  <c:v>0.54138101135713301</c:v>
                </c:pt>
                <c:pt idx="3024">
                  <c:v>0.54099955506463204</c:v>
                </c:pt>
                <c:pt idx="3025">
                  <c:v>0.54098263463371998</c:v>
                </c:pt>
                <c:pt idx="3026">
                  <c:v>0.54098263463371998</c:v>
                </c:pt>
                <c:pt idx="3027">
                  <c:v>0.54098263463371998</c:v>
                </c:pt>
                <c:pt idx="3028">
                  <c:v>0.54079121538970998</c:v>
                </c:pt>
                <c:pt idx="3029">
                  <c:v>0.54079121538970998</c:v>
                </c:pt>
                <c:pt idx="3030">
                  <c:v>0.54079121538970998</c:v>
                </c:pt>
                <c:pt idx="3031">
                  <c:v>0.54074204305936002</c:v>
                </c:pt>
                <c:pt idx="3032">
                  <c:v>0.54073841981172599</c:v>
                </c:pt>
                <c:pt idx="3033">
                  <c:v>0.54064965314626001</c:v>
                </c:pt>
                <c:pt idx="3034">
                  <c:v>0.54060820202565296</c:v>
                </c:pt>
                <c:pt idx="3035">
                  <c:v>0.54058783972997704</c:v>
                </c:pt>
                <c:pt idx="3036">
                  <c:v>0.54056765873274204</c:v>
                </c:pt>
                <c:pt idx="3037">
                  <c:v>0.54056117201304499</c:v>
                </c:pt>
                <c:pt idx="3038">
                  <c:v>0.54055188149703604</c:v>
                </c:pt>
                <c:pt idx="3039">
                  <c:v>0.54049955035731001</c:v>
                </c:pt>
                <c:pt idx="3040">
                  <c:v>0.54043727988684298</c:v>
                </c:pt>
                <c:pt idx="3041">
                  <c:v>0.54043672287169997</c:v>
                </c:pt>
                <c:pt idx="3042">
                  <c:v>0.54036646645100195</c:v>
                </c:pt>
                <c:pt idx="3043">
                  <c:v>0.54016484680770804</c:v>
                </c:pt>
                <c:pt idx="3044">
                  <c:v>0.54009378297187904</c:v>
                </c:pt>
                <c:pt idx="3045">
                  <c:v>0.54009378297187904</c:v>
                </c:pt>
                <c:pt idx="3046">
                  <c:v>0.54009378297187904</c:v>
                </c:pt>
                <c:pt idx="3047">
                  <c:v>0.54009082388247898</c:v>
                </c:pt>
                <c:pt idx="3048">
                  <c:v>0.54007661340614699</c:v>
                </c:pt>
                <c:pt idx="3049">
                  <c:v>0.539953043289505</c:v>
                </c:pt>
                <c:pt idx="3050">
                  <c:v>0.53993996282191203</c:v>
                </c:pt>
                <c:pt idx="3051">
                  <c:v>0.539939931367868</c:v>
                </c:pt>
                <c:pt idx="3052">
                  <c:v>0.53985202678698896</c:v>
                </c:pt>
                <c:pt idx="3053">
                  <c:v>0.53979632573430503</c:v>
                </c:pt>
                <c:pt idx="3054">
                  <c:v>0.53973780535506399</c:v>
                </c:pt>
                <c:pt idx="3055">
                  <c:v>0.53973584370028604</c:v>
                </c:pt>
                <c:pt idx="3056">
                  <c:v>0.53973584370028604</c:v>
                </c:pt>
                <c:pt idx="3057">
                  <c:v>0.53973584370028604</c:v>
                </c:pt>
                <c:pt idx="3058">
                  <c:v>0.539719123258664</c:v>
                </c:pt>
                <c:pt idx="3059">
                  <c:v>0.53963298261709003</c:v>
                </c:pt>
                <c:pt idx="3060">
                  <c:v>0.53956825911535899</c:v>
                </c:pt>
                <c:pt idx="3061">
                  <c:v>0.53944663622133004</c:v>
                </c:pt>
                <c:pt idx="3062">
                  <c:v>0.53937675646780503</c:v>
                </c:pt>
                <c:pt idx="3063">
                  <c:v>0.53935620880556501</c:v>
                </c:pt>
                <c:pt idx="3064">
                  <c:v>0.53928514959581197</c:v>
                </c:pt>
                <c:pt idx="3065">
                  <c:v>0.53924349489371703</c:v>
                </c:pt>
                <c:pt idx="3066">
                  <c:v>0.53907409869526701</c:v>
                </c:pt>
                <c:pt idx="3067">
                  <c:v>0.53906437475805902</c:v>
                </c:pt>
                <c:pt idx="3068">
                  <c:v>0.53883508254822698</c:v>
                </c:pt>
                <c:pt idx="3069">
                  <c:v>0.53879357946350104</c:v>
                </c:pt>
                <c:pt idx="3070">
                  <c:v>0.53879357946350104</c:v>
                </c:pt>
                <c:pt idx="3071">
                  <c:v>0.53879357946350104</c:v>
                </c:pt>
                <c:pt idx="3072">
                  <c:v>0.53877371580591105</c:v>
                </c:pt>
                <c:pt idx="3073">
                  <c:v>0.53875781643293297</c:v>
                </c:pt>
                <c:pt idx="3074">
                  <c:v>0.538739788946895</c:v>
                </c:pt>
                <c:pt idx="3075">
                  <c:v>0.53873931538027797</c:v>
                </c:pt>
                <c:pt idx="3076">
                  <c:v>0.53862343249878797</c:v>
                </c:pt>
                <c:pt idx="3077">
                  <c:v>0.53836203591681298</c:v>
                </c:pt>
                <c:pt idx="3078">
                  <c:v>0.53835539018632395</c:v>
                </c:pt>
                <c:pt idx="3079">
                  <c:v>0.53832329888873598</c:v>
                </c:pt>
                <c:pt idx="3080">
                  <c:v>0.53823080123339795</c:v>
                </c:pt>
                <c:pt idx="3081">
                  <c:v>0.53822424681412795</c:v>
                </c:pt>
                <c:pt idx="3082">
                  <c:v>0.53813695428609098</c:v>
                </c:pt>
                <c:pt idx="3083">
                  <c:v>0.538130829046222</c:v>
                </c:pt>
                <c:pt idx="3084">
                  <c:v>0.53809816720034798</c:v>
                </c:pt>
                <c:pt idx="3085">
                  <c:v>0.53805794031676901</c:v>
                </c:pt>
                <c:pt idx="3086">
                  <c:v>0.53805558967687805</c:v>
                </c:pt>
                <c:pt idx="3087">
                  <c:v>0.53794720932322304</c:v>
                </c:pt>
                <c:pt idx="3088">
                  <c:v>0.53790189557330703</c:v>
                </c:pt>
                <c:pt idx="3089">
                  <c:v>0.53787824119118699</c:v>
                </c:pt>
                <c:pt idx="3090">
                  <c:v>0.53760968217440097</c:v>
                </c:pt>
                <c:pt idx="3091">
                  <c:v>0.53736312515968199</c:v>
                </c:pt>
                <c:pt idx="3092">
                  <c:v>0.537239315860077</c:v>
                </c:pt>
                <c:pt idx="3093">
                  <c:v>0.537198793135235</c:v>
                </c:pt>
                <c:pt idx="3094">
                  <c:v>0.53707672029560405</c:v>
                </c:pt>
                <c:pt idx="3095">
                  <c:v>0.53704397975489904</c:v>
                </c:pt>
                <c:pt idx="3096">
                  <c:v>0.53702919590008802</c:v>
                </c:pt>
                <c:pt idx="3097">
                  <c:v>0.53697194110580404</c:v>
                </c:pt>
                <c:pt idx="3098">
                  <c:v>0.53694884048459801</c:v>
                </c:pt>
                <c:pt idx="3099">
                  <c:v>0.53694243010444298</c:v>
                </c:pt>
                <c:pt idx="3100">
                  <c:v>0.53678952266160496</c:v>
                </c:pt>
                <c:pt idx="3101">
                  <c:v>0.53673771717318297</c:v>
                </c:pt>
                <c:pt idx="3102">
                  <c:v>0.53666368111507601</c:v>
                </c:pt>
                <c:pt idx="3103">
                  <c:v>0.53665916901755994</c:v>
                </c:pt>
                <c:pt idx="3104">
                  <c:v>0.53662005240770405</c:v>
                </c:pt>
                <c:pt idx="3105">
                  <c:v>0.53662005240770405</c:v>
                </c:pt>
                <c:pt idx="3106">
                  <c:v>0.53662005240770405</c:v>
                </c:pt>
                <c:pt idx="3107">
                  <c:v>0.53657004196179503</c:v>
                </c:pt>
                <c:pt idx="3108">
                  <c:v>0.53654596484384498</c:v>
                </c:pt>
                <c:pt idx="3109">
                  <c:v>0.53654596484384498</c:v>
                </c:pt>
                <c:pt idx="3110">
                  <c:v>0.53654596484384498</c:v>
                </c:pt>
                <c:pt idx="3111">
                  <c:v>0.53652764531624397</c:v>
                </c:pt>
                <c:pt idx="3112">
                  <c:v>0.53649234417341496</c:v>
                </c:pt>
                <c:pt idx="3113">
                  <c:v>0.53645789540700595</c:v>
                </c:pt>
                <c:pt idx="3114">
                  <c:v>0.53641512652829504</c:v>
                </c:pt>
                <c:pt idx="3115">
                  <c:v>0.53629841903151199</c:v>
                </c:pt>
                <c:pt idx="3116">
                  <c:v>0.53613767845331795</c:v>
                </c:pt>
                <c:pt idx="3117">
                  <c:v>0.53613305455369498</c:v>
                </c:pt>
                <c:pt idx="3118">
                  <c:v>0.53610795897991304</c:v>
                </c:pt>
                <c:pt idx="3119">
                  <c:v>0.53595853826455597</c:v>
                </c:pt>
                <c:pt idx="3120">
                  <c:v>0.53594093740155302</c:v>
                </c:pt>
                <c:pt idx="3121">
                  <c:v>0.53584354822503</c:v>
                </c:pt>
                <c:pt idx="3122">
                  <c:v>0.535727718132053</c:v>
                </c:pt>
                <c:pt idx="3123">
                  <c:v>0.53572013063860602</c:v>
                </c:pt>
                <c:pt idx="3124">
                  <c:v>0.53567922930428402</c:v>
                </c:pt>
                <c:pt idx="3125">
                  <c:v>0.53564751608641703</c:v>
                </c:pt>
                <c:pt idx="3126">
                  <c:v>0.53564309668288901</c:v>
                </c:pt>
                <c:pt idx="3127">
                  <c:v>0.53554780804010604</c:v>
                </c:pt>
                <c:pt idx="3128">
                  <c:v>0.53550602475376197</c:v>
                </c:pt>
                <c:pt idx="3129">
                  <c:v>0.53542954600614401</c:v>
                </c:pt>
                <c:pt idx="3130">
                  <c:v>0.53537611245819705</c:v>
                </c:pt>
                <c:pt idx="3131">
                  <c:v>0.53537036331240195</c:v>
                </c:pt>
                <c:pt idx="3132">
                  <c:v>0.535360513499753</c:v>
                </c:pt>
                <c:pt idx="3133">
                  <c:v>0.53533822444882895</c:v>
                </c:pt>
                <c:pt idx="3134">
                  <c:v>0.53533822444882895</c:v>
                </c:pt>
                <c:pt idx="3135">
                  <c:v>0.53533822444882895</c:v>
                </c:pt>
                <c:pt idx="3136">
                  <c:v>0.53533263603621595</c:v>
                </c:pt>
                <c:pt idx="3137">
                  <c:v>0.53517867989183598</c:v>
                </c:pt>
                <c:pt idx="3138">
                  <c:v>0.53516029248379704</c:v>
                </c:pt>
                <c:pt idx="3139">
                  <c:v>0.53512650222364899</c:v>
                </c:pt>
                <c:pt idx="3140">
                  <c:v>0.53508268263541303</c:v>
                </c:pt>
                <c:pt idx="3141">
                  <c:v>0.53505849388180904</c:v>
                </c:pt>
                <c:pt idx="3142">
                  <c:v>0.53503796702054396</c:v>
                </c:pt>
                <c:pt idx="3143">
                  <c:v>0.53495024967906002</c:v>
                </c:pt>
                <c:pt idx="3144">
                  <c:v>0.534803312996321</c:v>
                </c:pt>
                <c:pt idx="3145">
                  <c:v>0.53478046299413096</c:v>
                </c:pt>
                <c:pt idx="3146">
                  <c:v>0.53472352690335401</c:v>
                </c:pt>
                <c:pt idx="3147">
                  <c:v>0.53472352690335401</c:v>
                </c:pt>
                <c:pt idx="3148">
                  <c:v>0.53472352690335401</c:v>
                </c:pt>
                <c:pt idx="3149">
                  <c:v>0.53468153688602804</c:v>
                </c:pt>
                <c:pt idx="3150">
                  <c:v>0.53459572895126495</c:v>
                </c:pt>
                <c:pt idx="3151">
                  <c:v>0.534538429937232</c:v>
                </c:pt>
                <c:pt idx="3152">
                  <c:v>0.53450032266942005</c:v>
                </c:pt>
                <c:pt idx="3153">
                  <c:v>0.53438311720074905</c:v>
                </c:pt>
                <c:pt idx="3154">
                  <c:v>0.53435826738252101</c:v>
                </c:pt>
                <c:pt idx="3155">
                  <c:v>0.53435650251589195</c:v>
                </c:pt>
                <c:pt idx="3156">
                  <c:v>0.53435229338651002</c:v>
                </c:pt>
                <c:pt idx="3157">
                  <c:v>0.53434377858248705</c:v>
                </c:pt>
                <c:pt idx="3158">
                  <c:v>0.53426815206523703</c:v>
                </c:pt>
                <c:pt idx="3159">
                  <c:v>0.534241341496002</c:v>
                </c:pt>
                <c:pt idx="3160">
                  <c:v>0.53419405174237999</c:v>
                </c:pt>
                <c:pt idx="3161">
                  <c:v>0.53415323327037301</c:v>
                </c:pt>
                <c:pt idx="3162">
                  <c:v>0.53412359815366495</c:v>
                </c:pt>
                <c:pt idx="3163">
                  <c:v>0.53405486956723403</c:v>
                </c:pt>
                <c:pt idx="3164">
                  <c:v>0.53403138221048196</c:v>
                </c:pt>
                <c:pt idx="3165">
                  <c:v>0.53401718499556405</c:v>
                </c:pt>
                <c:pt idx="3166">
                  <c:v>0.53379875416469003</c:v>
                </c:pt>
                <c:pt idx="3167">
                  <c:v>0.53367641563908896</c:v>
                </c:pt>
                <c:pt idx="3168">
                  <c:v>0.53361271413104505</c:v>
                </c:pt>
                <c:pt idx="3169">
                  <c:v>0.53359995039902797</c:v>
                </c:pt>
                <c:pt idx="3170">
                  <c:v>0.53359767441021499</c:v>
                </c:pt>
                <c:pt idx="3171">
                  <c:v>0.53352834954755801</c:v>
                </c:pt>
                <c:pt idx="3172">
                  <c:v>0.53351362696860305</c:v>
                </c:pt>
                <c:pt idx="3173">
                  <c:v>0.53349662228816697</c:v>
                </c:pt>
                <c:pt idx="3174">
                  <c:v>0.53346724565561798</c:v>
                </c:pt>
                <c:pt idx="3175">
                  <c:v>0.53346598053651895</c:v>
                </c:pt>
                <c:pt idx="3176">
                  <c:v>0.53346256649526802</c:v>
                </c:pt>
                <c:pt idx="3177">
                  <c:v>0.53339144592100396</c:v>
                </c:pt>
                <c:pt idx="3178">
                  <c:v>0.53335251681587803</c:v>
                </c:pt>
                <c:pt idx="3179">
                  <c:v>0.53330731337665904</c:v>
                </c:pt>
                <c:pt idx="3180">
                  <c:v>0.53327344018602696</c:v>
                </c:pt>
                <c:pt idx="3181">
                  <c:v>0.53317379909785401</c:v>
                </c:pt>
                <c:pt idx="3182">
                  <c:v>0.53314076921895004</c:v>
                </c:pt>
                <c:pt idx="3183">
                  <c:v>0.53313278421356103</c:v>
                </c:pt>
                <c:pt idx="3184">
                  <c:v>0.53311114775088697</c:v>
                </c:pt>
                <c:pt idx="3185">
                  <c:v>0.53295798838904096</c:v>
                </c:pt>
                <c:pt idx="3186">
                  <c:v>0.53294795167828701</c:v>
                </c:pt>
                <c:pt idx="3187">
                  <c:v>0.53291558554492602</c:v>
                </c:pt>
                <c:pt idx="3188">
                  <c:v>0.53288691365020102</c:v>
                </c:pt>
                <c:pt idx="3189">
                  <c:v>0.53287170370044101</c:v>
                </c:pt>
                <c:pt idx="3190">
                  <c:v>0.53284671496564295</c:v>
                </c:pt>
                <c:pt idx="3191">
                  <c:v>0.53272653313144402</c:v>
                </c:pt>
                <c:pt idx="3192">
                  <c:v>0.53271543252546405</c:v>
                </c:pt>
                <c:pt idx="3193">
                  <c:v>0.53264712054191798</c:v>
                </c:pt>
                <c:pt idx="3194">
                  <c:v>0.53264712054191798</c:v>
                </c:pt>
                <c:pt idx="3195">
                  <c:v>0.53262339271691805</c:v>
                </c:pt>
                <c:pt idx="3196">
                  <c:v>0.532520103531397</c:v>
                </c:pt>
                <c:pt idx="3197">
                  <c:v>0.53251563386623701</c:v>
                </c:pt>
                <c:pt idx="3198">
                  <c:v>0.53251314789663395</c:v>
                </c:pt>
                <c:pt idx="3199">
                  <c:v>0.53243975338173899</c:v>
                </c:pt>
                <c:pt idx="3200">
                  <c:v>0.53229977831878805</c:v>
                </c:pt>
                <c:pt idx="3201">
                  <c:v>0.53228343325831395</c:v>
                </c:pt>
                <c:pt idx="3202">
                  <c:v>0.53225654809217604</c:v>
                </c:pt>
                <c:pt idx="3203">
                  <c:v>0.53222630565316198</c:v>
                </c:pt>
                <c:pt idx="3204">
                  <c:v>0.53216021009292602</c:v>
                </c:pt>
                <c:pt idx="3205">
                  <c:v>0.53213487531874804</c:v>
                </c:pt>
                <c:pt idx="3206">
                  <c:v>0.53212664292765799</c:v>
                </c:pt>
                <c:pt idx="3207">
                  <c:v>0.53193067319409604</c:v>
                </c:pt>
                <c:pt idx="3208">
                  <c:v>0.53163275228880802</c:v>
                </c:pt>
                <c:pt idx="3209">
                  <c:v>0.53159866879386097</c:v>
                </c:pt>
                <c:pt idx="3210">
                  <c:v>0.531585825782393</c:v>
                </c:pt>
                <c:pt idx="3211">
                  <c:v>0.53149764635329999</c:v>
                </c:pt>
                <c:pt idx="3212">
                  <c:v>0.53148553557371603</c:v>
                </c:pt>
                <c:pt idx="3213">
                  <c:v>0.53131310771497897</c:v>
                </c:pt>
                <c:pt idx="3214">
                  <c:v>0.53124893590918798</c:v>
                </c:pt>
                <c:pt idx="3215">
                  <c:v>0.53097262279048396</c:v>
                </c:pt>
                <c:pt idx="3216">
                  <c:v>0.53093865079856595</c:v>
                </c:pt>
                <c:pt idx="3217">
                  <c:v>0.53091709337739501</c:v>
                </c:pt>
                <c:pt idx="3218">
                  <c:v>0.53091542327589103</c:v>
                </c:pt>
                <c:pt idx="3219">
                  <c:v>0.53083239336660804</c:v>
                </c:pt>
                <c:pt idx="3220">
                  <c:v>0.53064657886400401</c:v>
                </c:pt>
                <c:pt idx="3221">
                  <c:v>0.53064011845729697</c:v>
                </c:pt>
                <c:pt idx="3222">
                  <c:v>0.53055092412948301</c:v>
                </c:pt>
                <c:pt idx="3223">
                  <c:v>0.53052993032858597</c:v>
                </c:pt>
                <c:pt idx="3224">
                  <c:v>0.530470611624144</c:v>
                </c:pt>
                <c:pt idx="3225">
                  <c:v>0.53042337136422102</c:v>
                </c:pt>
                <c:pt idx="3226">
                  <c:v>0.53033014105216203</c:v>
                </c:pt>
                <c:pt idx="3227">
                  <c:v>0.53032276531296396</c:v>
                </c:pt>
                <c:pt idx="3228">
                  <c:v>0.53029002615245602</c:v>
                </c:pt>
                <c:pt idx="3229">
                  <c:v>0.53028942787909195</c:v>
                </c:pt>
                <c:pt idx="3230">
                  <c:v>0.53017019820240197</c:v>
                </c:pt>
                <c:pt idx="3231">
                  <c:v>0.53011098929828804</c:v>
                </c:pt>
                <c:pt idx="3232">
                  <c:v>0.53003797855925805</c:v>
                </c:pt>
                <c:pt idx="3233">
                  <c:v>0.53001920411797598</c:v>
                </c:pt>
                <c:pt idx="3234">
                  <c:v>0.52997631277966695</c:v>
                </c:pt>
                <c:pt idx="3235">
                  <c:v>0.52995679096405901</c:v>
                </c:pt>
                <c:pt idx="3236">
                  <c:v>0.52994148122413398</c:v>
                </c:pt>
                <c:pt idx="3237">
                  <c:v>0.52988721346786605</c:v>
                </c:pt>
                <c:pt idx="3238">
                  <c:v>0.52988586881524402</c:v>
                </c:pt>
                <c:pt idx="3239">
                  <c:v>0.52979975003856195</c:v>
                </c:pt>
                <c:pt idx="3240">
                  <c:v>0.52976438001341497</c:v>
                </c:pt>
                <c:pt idx="3241">
                  <c:v>0.52957959865807802</c:v>
                </c:pt>
                <c:pt idx="3242">
                  <c:v>0.52941775658281698</c:v>
                </c:pt>
                <c:pt idx="3243">
                  <c:v>0.52940348732512199</c:v>
                </c:pt>
                <c:pt idx="3244">
                  <c:v>0.52923737342548405</c:v>
                </c:pt>
                <c:pt idx="3245">
                  <c:v>0.52922088312259197</c:v>
                </c:pt>
                <c:pt idx="3246">
                  <c:v>0.52911951033296201</c:v>
                </c:pt>
                <c:pt idx="3247">
                  <c:v>0.52890377153197099</c:v>
                </c:pt>
                <c:pt idx="3248">
                  <c:v>0.528703869993701</c:v>
                </c:pt>
                <c:pt idx="3249">
                  <c:v>0.52864106800282396</c:v>
                </c:pt>
                <c:pt idx="3250">
                  <c:v>0.52861261032456797</c:v>
                </c:pt>
                <c:pt idx="3251">
                  <c:v>0.52844413643848498</c:v>
                </c:pt>
                <c:pt idx="3252">
                  <c:v>0.52838881600628096</c:v>
                </c:pt>
                <c:pt idx="3253">
                  <c:v>0.52838237122263798</c:v>
                </c:pt>
                <c:pt idx="3254">
                  <c:v>0.52835018656208499</c:v>
                </c:pt>
                <c:pt idx="3255">
                  <c:v>0.52827917551970405</c:v>
                </c:pt>
                <c:pt idx="3256">
                  <c:v>0.52815743319965303</c:v>
                </c:pt>
                <c:pt idx="3257">
                  <c:v>0.52813357393847804</c:v>
                </c:pt>
                <c:pt idx="3258">
                  <c:v>0.528126481405646</c:v>
                </c:pt>
                <c:pt idx="3259">
                  <c:v>0.52810208312838702</c:v>
                </c:pt>
                <c:pt idx="3260">
                  <c:v>0.52809984407164401</c:v>
                </c:pt>
                <c:pt idx="3261">
                  <c:v>0.527985776936721</c:v>
                </c:pt>
                <c:pt idx="3262">
                  <c:v>0.52795659056592004</c:v>
                </c:pt>
                <c:pt idx="3263">
                  <c:v>0.52794158265052105</c:v>
                </c:pt>
                <c:pt idx="3264">
                  <c:v>0.52791109643627199</c:v>
                </c:pt>
                <c:pt idx="3265">
                  <c:v>0.52788905061768698</c:v>
                </c:pt>
                <c:pt idx="3266">
                  <c:v>0.52781027820758797</c:v>
                </c:pt>
                <c:pt idx="3267">
                  <c:v>0.52779349585944901</c:v>
                </c:pt>
                <c:pt idx="3268">
                  <c:v>0.52775534437304195</c:v>
                </c:pt>
                <c:pt idx="3269">
                  <c:v>0.52766854684665399</c:v>
                </c:pt>
                <c:pt idx="3270">
                  <c:v>0.52763831687433504</c:v>
                </c:pt>
                <c:pt idx="3271">
                  <c:v>0.52756907319407997</c:v>
                </c:pt>
                <c:pt idx="3272">
                  <c:v>0.52752777653260996</c:v>
                </c:pt>
                <c:pt idx="3273">
                  <c:v>0.527518500109038</c:v>
                </c:pt>
                <c:pt idx="3274">
                  <c:v>0.52726478422521295</c:v>
                </c:pt>
                <c:pt idx="3275">
                  <c:v>0.52721441647876399</c:v>
                </c:pt>
                <c:pt idx="3276">
                  <c:v>0.52718322414882102</c:v>
                </c:pt>
                <c:pt idx="3277">
                  <c:v>0.52717508042161199</c:v>
                </c:pt>
                <c:pt idx="3278">
                  <c:v>0.52705058819084205</c:v>
                </c:pt>
                <c:pt idx="3279">
                  <c:v>0.52704537689824604</c:v>
                </c:pt>
                <c:pt idx="3280">
                  <c:v>0.52702630546686002</c:v>
                </c:pt>
                <c:pt idx="3281">
                  <c:v>0.52699313840203899</c:v>
                </c:pt>
                <c:pt idx="3282">
                  <c:v>0.52687570453204702</c:v>
                </c:pt>
                <c:pt idx="3283">
                  <c:v>0.52686860110629596</c:v>
                </c:pt>
                <c:pt idx="3284">
                  <c:v>0.52681710263729498</c:v>
                </c:pt>
                <c:pt idx="3285">
                  <c:v>0.52681263062123396</c:v>
                </c:pt>
                <c:pt idx="3286">
                  <c:v>0.52680561571765105</c:v>
                </c:pt>
                <c:pt idx="3287">
                  <c:v>0.52666009451160301</c:v>
                </c:pt>
                <c:pt idx="3288">
                  <c:v>0.52665315953300196</c:v>
                </c:pt>
                <c:pt idx="3289">
                  <c:v>0.52659538162171904</c:v>
                </c:pt>
                <c:pt idx="3290">
                  <c:v>0.52657648272209701</c:v>
                </c:pt>
                <c:pt idx="3291">
                  <c:v>0.52652977326803596</c:v>
                </c:pt>
                <c:pt idx="3292">
                  <c:v>0.52645652489267503</c:v>
                </c:pt>
                <c:pt idx="3293">
                  <c:v>0.52643949058833195</c:v>
                </c:pt>
                <c:pt idx="3294">
                  <c:v>0.52643949058833195</c:v>
                </c:pt>
                <c:pt idx="3295">
                  <c:v>0.52643949058833195</c:v>
                </c:pt>
                <c:pt idx="3296">
                  <c:v>0.52633569512193801</c:v>
                </c:pt>
                <c:pt idx="3297">
                  <c:v>0.52627712656977699</c:v>
                </c:pt>
                <c:pt idx="3298">
                  <c:v>0.52618193539082403</c:v>
                </c:pt>
                <c:pt idx="3299">
                  <c:v>0.52614231209862905</c:v>
                </c:pt>
                <c:pt idx="3300">
                  <c:v>0.52611415590181398</c:v>
                </c:pt>
                <c:pt idx="3301">
                  <c:v>0.52605581291782699</c:v>
                </c:pt>
                <c:pt idx="3302">
                  <c:v>0.525974107704128</c:v>
                </c:pt>
                <c:pt idx="3303">
                  <c:v>0.52592295956838397</c:v>
                </c:pt>
                <c:pt idx="3304">
                  <c:v>0.52589682447338904</c:v>
                </c:pt>
                <c:pt idx="3305">
                  <c:v>0.52583436155135599</c:v>
                </c:pt>
                <c:pt idx="3306">
                  <c:v>0.52574469236257604</c:v>
                </c:pt>
                <c:pt idx="3307">
                  <c:v>0.52564348215842505</c:v>
                </c:pt>
                <c:pt idx="3308">
                  <c:v>0.52563997442574795</c:v>
                </c:pt>
                <c:pt idx="3309">
                  <c:v>0.52562298945053398</c:v>
                </c:pt>
                <c:pt idx="3310">
                  <c:v>0.52558339036201296</c:v>
                </c:pt>
                <c:pt idx="3311">
                  <c:v>0.52551096240192596</c:v>
                </c:pt>
                <c:pt idx="3312">
                  <c:v>0.52543390965358705</c:v>
                </c:pt>
                <c:pt idx="3313">
                  <c:v>0.52541991230750995</c:v>
                </c:pt>
                <c:pt idx="3314">
                  <c:v>0.52540069542988599</c:v>
                </c:pt>
                <c:pt idx="3315">
                  <c:v>0.52531903913947797</c:v>
                </c:pt>
                <c:pt idx="3316">
                  <c:v>0.52524632032530405</c:v>
                </c:pt>
                <c:pt idx="3317">
                  <c:v>0.52524632032530405</c:v>
                </c:pt>
                <c:pt idx="3318">
                  <c:v>0.52524632032530405</c:v>
                </c:pt>
                <c:pt idx="3319">
                  <c:v>0.52513906032357305</c:v>
                </c:pt>
                <c:pt idx="3320">
                  <c:v>0.52507697576295798</c:v>
                </c:pt>
                <c:pt idx="3321">
                  <c:v>0.52498355127961105</c:v>
                </c:pt>
                <c:pt idx="3322">
                  <c:v>0.52496489202569396</c:v>
                </c:pt>
                <c:pt idx="3323">
                  <c:v>0.52475793161792905</c:v>
                </c:pt>
                <c:pt idx="3324">
                  <c:v>0.52473897339687603</c:v>
                </c:pt>
                <c:pt idx="3325">
                  <c:v>0.52465254275379003</c:v>
                </c:pt>
                <c:pt idx="3326">
                  <c:v>0.52463845164842704</c:v>
                </c:pt>
                <c:pt idx="3327">
                  <c:v>0.52463409591101495</c:v>
                </c:pt>
                <c:pt idx="3328">
                  <c:v>0.52459689180067304</c:v>
                </c:pt>
                <c:pt idx="3329">
                  <c:v>0.52457349187206403</c:v>
                </c:pt>
                <c:pt idx="3330">
                  <c:v>0.52456871797406102</c:v>
                </c:pt>
                <c:pt idx="3331">
                  <c:v>0.52448417284649995</c:v>
                </c:pt>
                <c:pt idx="3332">
                  <c:v>0.52444354131116999</c:v>
                </c:pt>
                <c:pt idx="3333">
                  <c:v>0.52438334498116002</c:v>
                </c:pt>
                <c:pt idx="3334">
                  <c:v>0.52436453039174602</c:v>
                </c:pt>
                <c:pt idx="3335">
                  <c:v>0.52434394261631401</c:v>
                </c:pt>
                <c:pt idx="3336">
                  <c:v>0.52421316876222601</c:v>
                </c:pt>
                <c:pt idx="3337">
                  <c:v>0.52418154151538798</c:v>
                </c:pt>
                <c:pt idx="3338">
                  <c:v>0.52401871838212999</c:v>
                </c:pt>
                <c:pt idx="3339">
                  <c:v>0.52393793552160395</c:v>
                </c:pt>
                <c:pt idx="3340">
                  <c:v>0.52393134468339797</c:v>
                </c:pt>
                <c:pt idx="3341">
                  <c:v>0.52390282121491305</c:v>
                </c:pt>
                <c:pt idx="3342">
                  <c:v>0.52389440966231204</c:v>
                </c:pt>
                <c:pt idx="3343">
                  <c:v>0.52389049974983104</c:v>
                </c:pt>
                <c:pt idx="3344">
                  <c:v>0.52378836307653898</c:v>
                </c:pt>
                <c:pt idx="3345">
                  <c:v>0.52355908724942601</c:v>
                </c:pt>
                <c:pt idx="3346">
                  <c:v>0.52354778330080998</c:v>
                </c:pt>
                <c:pt idx="3347">
                  <c:v>0.52345616650659399</c:v>
                </c:pt>
                <c:pt idx="3348">
                  <c:v>0.52344166958684901</c:v>
                </c:pt>
                <c:pt idx="3349">
                  <c:v>0.523434590291873</c:v>
                </c:pt>
                <c:pt idx="3350">
                  <c:v>0.52342781096556901</c:v>
                </c:pt>
                <c:pt idx="3351">
                  <c:v>0.52342166267233003</c:v>
                </c:pt>
                <c:pt idx="3352">
                  <c:v>0.52342100497469102</c:v>
                </c:pt>
                <c:pt idx="3353">
                  <c:v>0.52334521619594898</c:v>
                </c:pt>
                <c:pt idx="3354">
                  <c:v>0.52330041041493802</c:v>
                </c:pt>
                <c:pt idx="3355">
                  <c:v>0.52318544598981798</c:v>
                </c:pt>
                <c:pt idx="3356">
                  <c:v>0.52314038786338102</c:v>
                </c:pt>
                <c:pt idx="3357">
                  <c:v>0.523081782531161</c:v>
                </c:pt>
                <c:pt idx="3358">
                  <c:v>0.52305449229290102</c:v>
                </c:pt>
                <c:pt idx="3359">
                  <c:v>0.522863967117975</c:v>
                </c:pt>
                <c:pt idx="3360">
                  <c:v>0.52280269310473804</c:v>
                </c:pt>
                <c:pt idx="3361">
                  <c:v>0.52268698120730095</c:v>
                </c:pt>
                <c:pt idx="3362">
                  <c:v>0.52267012281471803</c:v>
                </c:pt>
                <c:pt idx="3363">
                  <c:v>0.522491768273737</c:v>
                </c:pt>
                <c:pt idx="3364">
                  <c:v>0.522450242833986</c:v>
                </c:pt>
                <c:pt idx="3365">
                  <c:v>0.52239886446993899</c:v>
                </c:pt>
                <c:pt idx="3366">
                  <c:v>0.52225847523233104</c:v>
                </c:pt>
                <c:pt idx="3367">
                  <c:v>0.52216335507956901</c:v>
                </c:pt>
                <c:pt idx="3368">
                  <c:v>0.52213957171370595</c:v>
                </c:pt>
                <c:pt idx="3369">
                  <c:v>0.52211766342398003</c:v>
                </c:pt>
                <c:pt idx="3370">
                  <c:v>0.52210126948628899</c:v>
                </c:pt>
                <c:pt idx="3371">
                  <c:v>0.52209590613700296</c:v>
                </c:pt>
                <c:pt idx="3372">
                  <c:v>0.52205464871612495</c:v>
                </c:pt>
                <c:pt idx="3373">
                  <c:v>0.52205464871612495</c:v>
                </c:pt>
                <c:pt idx="3374">
                  <c:v>0.52205464871612495</c:v>
                </c:pt>
                <c:pt idx="3375">
                  <c:v>0.52204119470994303</c:v>
                </c:pt>
                <c:pt idx="3376">
                  <c:v>0.52186037815384101</c:v>
                </c:pt>
                <c:pt idx="3377">
                  <c:v>0.52164926102362796</c:v>
                </c:pt>
                <c:pt idx="3378">
                  <c:v>0.52155903961019701</c:v>
                </c:pt>
                <c:pt idx="3379">
                  <c:v>0.52154007825264603</c:v>
                </c:pt>
                <c:pt idx="3380">
                  <c:v>0.521523550805575</c:v>
                </c:pt>
                <c:pt idx="3381">
                  <c:v>0.521508127009642</c:v>
                </c:pt>
                <c:pt idx="3382">
                  <c:v>0.52128115822869603</c:v>
                </c:pt>
                <c:pt idx="3383">
                  <c:v>0.52123719838636295</c:v>
                </c:pt>
                <c:pt idx="3384">
                  <c:v>0.52110714066624897</c:v>
                </c:pt>
                <c:pt idx="3385">
                  <c:v>0.52109676858965404</c:v>
                </c:pt>
                <c:pt idx="3386">
                  <c:v>0.52109327142768302</c:v>
                </c:pt>
                <c:pt idx="3387">
                  <c:v>0.52097512959211401</c:v>
                </c:pt>
                <c:pt idx="3388">
                  <c:v>0.52089030451282503</c:v>
                </c:pt>
                <c:pt idx="3389">
                  <c:v>0.52080317562058498</c:v>
                </c:pt>
                <c:pt idx="3390">
                  <c:v>0.52078837837338898</c:v>
                </c:pt>
                <c:pt idx="3391">
                  <c:v>0.52073279967740704</c:v>
                </c:pt>
                <c:pt idx="3392">
                  <c:v>0.52072468223646196</c:v>
                </c:pt>
                <c:pt idx="3393">
                  <c:v>0.520712826892477</c:v>
                </c:pt>
                <c:pt idx="3394">
                  <c:v>0.52067154162005302</c:v>
                </c:pt>
                <c:pt idx="3395">
                  <c:v>0.52067113245774199</c:v>
                </c:pt>
                <c:pt idx="3396">
                  <c:v>0.52062304128277004</c:v>
                </c:pt>
                <c:pt idx="3397">
                  <c:v>0.52048403048719905</c:v>
                </c:pt>
                <c:pt idx="3398">
                  <c:v>0.52038467254881704</c:v>
                </c:pt>
                <c:pt idx="3399">
                  <c:v>0.520186183509871</c:v>
                </c:pt>
                <c:pt idx="3400">
                  <c:v>0.52004618637199995</c:v>
                </c:pt>
                <c:pt idx="3401">
                  <c:v>0.51999681475563997</c:v>
                </c:pt>
                <c:pt idx="3402">
                  <c:v>0.51996358720771596</c:v>
                </c:pt>
                <c:pt idx="3403">
                  <c:v>0.51995029764830303</c:v>
                </c:pt>
                <c:pt idx="3404">
                  <c:v>0.519882034192372</c:v>
                </c:pt>
                <c:pt idx="3405">
                  <c:v>0.51972822888011705</c:v>
                </c:pt>
                <c:pt idx="3406">
                  <c:v>0.51969583716946299</c:v>
                </c:pt>
                <c:pt idx="3407">
                  <c:v>0.51959312338848396</c:v>
                </c:pt>
                <c:pt idx="3408">
                  <c:v>0.51958933003860797</c:v>
                </c:pt>
                <c:pt idx="3409">
                  <c:v>0.51956738797153101</c:v>
                </c:pt>
                <c:pt idx="3410">
                  <c:v>0.51929202012515296</c:v>
                </c:pt>
                <c:pt idx="3411">
                  <c:v>0.51927659322625697</c:v>
                </c:pt>
                <c:pt idx="3412">
                  <c:v>0.51920265558127299</c:v>
                </c:pt>
                <c:pt idx="3413">
                  <c:v>0.51914363023429799</c:v>
                </c:pt>
                <c:pt idx="3414">
                  <c:v>0.51899066129801497</c:v>
                </c:pt>
                <c:pt idx="3415">
                  <c:v>0.51872973262768596</c:v>
                </c:pt>
                <c:pt idx="3416">
                  <c:v>0.51868732601283096</c:v>
                </c:pt>
                <c:pt idx="3417">
                  <c:v>0.51861975203727695</c:v>
                </c:pt>
                <c:pt idx="3418">
                  <c:v>0.51858274060433296</c:v>
                </c:pt>
                <c:pt idx="3419">
                  <c:v>0.51847633530512505</c:v>
                </c:pt>
                <c:pt idx="3420">
                  <c:v>0.51842010592633303</c:v>
                </c:pt>
                <c:pt idx="3421">
                  <c:v>0.51836814426159505</c:v>
                </c:pt>
                <c:pt idx="3422">
                  <c:v>0.51829603102543997</c:v>
                </c:pt>
                <c:pt idx="3423">
                  <c:v>0.51824668341336999</c:v>
                </c:pt>
                <c:pt idx="3424">
                  <c:v>0.51822221621928799</c:v>
                </c:pt>
                <c:pt idx="3425">
                  <c:v>0.51785017555027701</c:v>
                </c:pt>
                <c:pt idx="3426">
                  <c:v>0.51774437914546401</c:v>
                </c:pt>
                <c:pt idx="3427">
                  <c:v>0.51773172018149505</c:v>
                </c:pt>
                <c:pt idx="3428">
                  <c:v>0.51770016533465402</c:v>
                </c:pt>
                <c:pt idx="3429">
                  <c:v>0.51769855822303901</c:v>
                </c:pt>
                <c:pt idx="3430">
                  <c:v>0.51759831524222</c:v>
                </c:pt>
                <c:pt idx="3431">
                  <c:v>0.51755389236313898</c:v>
                </c:pt>
                <c:pt idx="3432">
                  <c:v>0.51752929454836405</c:v>
                </c:pt>
                <c:pt idx="3433">
                  <c:v>0.51745500102283504</c:v>
                </c:pt>
                <c:pt idx="3434">
                  <c:v>0.51741868425156301</c:v>
                </c:pt>
                <c:pt idx="3435">
                  <c:v>0.51718333087909796</c:v>
                </c:pt>
                <c:pt idx="3436">
                  <c:v>0.51717479053166904</c:v>
                </c:pt>
                <c:pt idx="3437">
                  <c:v>0.51713907939562298</c:v>
                </c:pt>
                <c:pt idx="3438">
                  <c:v>0.51713609026337404</c:v>
                </c:pt>
                <c:pt idx="3439">
                  <c:v>0.517077540226906</c:v>
                </c:pt>
                <c:pt idx="3440">
                  <c:v>0.51700375605058801</c:v>
                </c:pt>
                <c:pt idx="3441">
                  <c:v>0.51696663589122105</c:v>
                </c:pt>
                <c:pt idx="3442">
                  <c:v>0.51690028754709305</c:v>
                </c:pt>
                <c:pt idx="3443">
                  <c:v>0.51685980518970098</c:v>
                </c:pt>
                <c:pt idx="3444">
                  <c:v>0.51678778817785498</c:v>
                </c:pt>
                <c:pt idx="3445">
                  <c:v>0.51678324912366702</c:v>
                </c:pt>
                <c:pt idx="3446">
                  <c:v>0.51678324753262395</c:v>
                </c:pt>
                <c:pt idx="3447">
                  <c:v>0.516771348891371</c:v>
                </c:pt>
                <c:pt idx="3448">
                  <c:v>0.51672654916573002</c:v>
                </c:pt>
                <c:pt idx="3449">
                  <c:v>0.51647620424885299</c:v>
                </c:pt>
                <c:pt idx="3450">
                  <c:v>0.51645236770291603</c:v>
                </c:pt>
                <c:pt idx="3451">
                  <c:v>0.51639642806439201</c:v>
                </c:pt>
                <c:pt idx="3452">
                  <c:v>0.51638267658039105</c:v>
                </c:pt>
                <c:pt idx="3453">
                  <c:v>0.51635020400520903</c:v>
                </c:pt>
                <c:pt idx="3454">
                  <c:v>0.51632207740652902</c:v>
                </c:pt>
                <c:pt idx="3455">
                  <c:v>0.51629742311500404</c:v>
                </c:pt>
                <c:pt idx="3456">
                  <c:v>0.51626712170368105</c:v>
                </c:pt>
                <c:pt idx="3457">
                  <c:v>0.51623824407562702</c:v>
                </c:pt>
                <c:pt idx="3458">
                  <c:v>0.51621720871330201</c:v>
                </c:pt>
                <c:pt idx="3459">
                  <c:v>0.51621118898974405</c:v>
                </c:pt>
                <c:pt idx="3460">
                  <c:v>0.51612400418953897</c:v>
                </c:pt>
                <c:pt idx="3461">
                  <c:v>0.51598658214084503</c:v>
                </c:pt>
                <c:pt idx="3462">
                  <c:v>0.51594778693759302</c:v>
                </c:pt>
                <c:pt idx="3463">
                  <c:v>0.51594041407513203</c:v>
                </c:pt>
                <c:pt idx="3464">
                  <c:v>0.51589354940000898</c:v>
                </c:pt>
                <c:pt idx="3465">
                  <c:v>0.515754026590999</c:v>
                </c:pt>
                <c:pt idx="3466">
                  <c:v>0.51569098665136703</c:v>
                </c:pt>
                <c:pt idx="3467">
                  <c:v>0.51566358264471501</c:v>
                </c:pt>
                <c:pt idx="3468">
                  <c:v>0.51549318665441002</c:v>
                </c:pt>
                <c:pt idx="3469">
                  <c:v>0.51533042929497697</c:v>
                </c:pt>
                <c:pt idx="3470">
                  <c:v>0.51520007131082202</c:v>
                </c:pt>
                <c:pt idx="3471">
                  <c:v>0.51505993605848399</c:v>
                </c:pt>
                <c:pt idx="3472">
                  <c:v>0.51497563349278297</c:v>
                </c:pt>
                <c:pt idx="3473">
                  <c:v>0.51485441156188805</c:v>
                </c:pt>
                <c:pt idx="3474">
                  <c:v>0.51483257872098698</c:v>
                </c:pt>
                <c:pt idx="3475">
                  <c:v>0.51479325090101802</c:v>
                </c:pt>
                <c:pt idx="3476">
                  <c:v>0.51475541608505504</c:v>
                </c:pt>
                <c:pt idx="3477">
                  <c:v>0.51470242719817905</c:v>
                </c:pt>
                <c:pt idx="3478">
                  <c:v>0.51456805568784703</c:v>
                </c:pt>
                <c:pt idx="3479">
                  <c:v>0.51443646991024194</c:v>
                </c:pt>
                <c:pt idx="3480">
                  <c:v>0.51436700151468195</c:v>
                </c:pt>
                <c:pt idx="3481">
                  <c:v>0.51436102632665603</c:v>
                </c:pt>
                <c:pt idx="3482">
                  <c:v>0.51434011362821297</c:v>
                </c:pt>
                <c:pt idx="3483">
                  <c:v>0.51406538592266404</c:v>
                </c:pt>
                <c:pt idx="3484">
                  <c:v>0.513849318991485</c:v>
                </c:pt>
                <c:pt idx="3485">
                  <c:v>0.51384861916526903</c:v>
                </c:pt>
                <c:pt idx="3486">
                  <c:v>0.51383905994356704</c:v>
                </c:pt>
                <c:pt idx="3487">
                  <c:v>0.51382776846217904</c:v>
                </c:pt>
                <c:pt idx="3488">
                  <c:v>0.51379649851384801</c:v>
                </c:pt>
                <c:pt idx="3489">
                  <c:v>0.51378288662586802</c:v>
                </c:pt>
                <c:pt idx="3490">
                  <c:v>0.51376593483626198</c:v>
                </c:pt>
                <c:pt idx="3491">
                  <c:v>0.51374900531596701</c:v>
                </c:pt>
                <c:pt idx="3492">
                  <c:v>0.51348878777555595</c:v>
                </c:pt>
                <c:pt idx="3493">
                  <c:v>0.51347036670827895</c:v>
                </c:pt>
                <c:pt idx="3494">
                  <c:v>0.51334732550403595</c:v>
                </c:pt>
                <c:pt idx="3495">
                  <c:v>0.51332498264044701</c:v>
                </c:pt>
                <c:pt idx="3496">
                  <c:v>0.51323212436062204</c:v>
                </c:pt>
                <c:pt idx="3497">
                  <c:v>0.51314027871083701</c:v>
                </c:pt>
                <c:pt idx="3498">
                  <c:v>0.51309331652875501</c:v>
                </c:pt>
                <c:pt idx="3499">
                  <c:v>0.51301525848651197</c:v>
                </c:pt>
                <c:pt idx="3500">
                  <c:v>0.513011379631931</c:v>
                </c:pt>
                <c:pt idx="3501">
                  <c:v>0.51297514790347398</c:v>
                </c:pt>
                <c:pt idx="3502">
                  <c:v>0.51288124188166495</c:v>
                </c:pt>
                <c:pt idx="3503">
                  <c:v>0.51288063632201297</c:v>
                </c:pt>
                <c:pt idx="3504">
                  <c:v>0.51278722129910603</c:v>
                </c:pt>
                <c:pt idx="3505">
                  <c:v>0.512778460105626</c:v>
                </c:pt>
                <c:pt idx="3506">
                  <c:v>0.51267068954835104</c:v>
                </c:pt>
                <c:pt idx="3507">
                  <c:v>0.51264181668096298</c:v>
                </c:pt>
                <c:pt idx="3508">
                  <c:v>0.51262366444715901</c:v>
                </c:pt>
                <c:pt idx="3509">
                  <c:v>0.51257980205727804</c:v>
                </c:pt>
                <c:pt idx="3510">
                  <c:v>0.51254312872347596</c:v>
                </c:pt>
                <c:pt idx="3511">
                  <c:v>0.51226665202962496</c:v>
                </c:pt>
                <c:pt idx="3512">
                  <c:v>0.51208781859364605</c:v>
                </c:pt>
                <c:pt idx="3513">
                  <c:v>0.51202586983687404</c:v>
                </c:pt>
                <c:pt idx="3514">
                  <c:v>0.51186974385422002</c:v>
                </c:pt>
                <c:pt idx="3515">
                  <c:v>0.51186615649314005</c:v>
                </c:pt>
                <c:pt idx="3516">
                  <c:v>0.51184621368633099</c:v>
                </c:pt>
                <c:pt idx="3517">
                  <c:v>0.51170760096347101</c:v>
                </c:pt>
                <c:pt idx="3518">
                  <c:v>0.51146085162662402</c:v>
                </c:pt>
                <c:pt idx="3519">
                  <c:v>0.51138296042339204</c:v>
                </c:pt>
                <c:pt idx="3520">
                  <c:v>0.51110452993651001</c:v>
                </c:pt>
                <c:pt idx="3521">
                  <c:v>0.51091321912424903</c:v>
                </c:pt>
                <c:pt idx="3522">
                  <c:v>0.51071389696560099</c:v>
                </c:pt>
                <c:pt idx="3523">
                  <c:v>0.51067614842290998</c:v>
                </c:pt>
                <c:pt idx="3524">
                  <c:v>0.510643553580441</c:v>
                </c:pt>
                <c:pt idx="3525">
                  <c:v>0.51056330909525605</c:v>
                </c:pt>
                <c:pt idx="3526">
                  <c:v>0.51040555155186995</c:v>
                </c:pt>
                <c:pt idx="3527">
                  <c:v>0.510298175770457</c:v>
                </c:pt>
                <c:pt idx="3528">
                  <c:v>0.51023247061969401</c:v>
                </c:pt>
                <c:pt idx="3529">
                  <c:v>0.51020136313953701</c:v>
                </c:pt>
                <c:pt idx="3530">
                  <c:v>0.51009710344916903</c:v>
                </c:pt>
                <c:pt idx="3531">
                  <c:v>0.50993273013137996</c:v>
                </c:pt>
                <c:pt idx="3532">
                  <c:v>0.50983853372536203</c:v>
                </c:pt>
                <c:pt idx="3533">
                  <c:v>0.509796896269333</c:v>
                </c:pt>
                <c:pt idx="3534">
                  <c:v>0.50976270597266704</c:v>
                </c:pt>
                <c:pt idx="3535">
                  <c:v>0.50974701119396804</c:v>
                </c:pt>
                <c:pt idx="3536">
                  <c:v>0.50951986133584004</c:v>
                </c:pt>
                <c:pt idx="3537">
                  <c:v>0.50938253450626403</c:v>
                </c:pt>
                <c:pt idx="3538">
                  <c:v>0.50935594671298401</c:v>
                </c:pt>
                <c:pt idx="3539">
                  <c:v>0.50935411040359702</c:v>
                </c:pt>
                <c:pt idx="3540">
                  <c:v>0.50923246812413903</c:v>
                </c:pt>
                <c:pt idx="3541">
                  <c:v>0.50907198437160295</c:v>
                </c:pt>
                <c:pt idx="3542">
                  <c:v>0.50904384127168201</c:v>
                </c:pt>
                <c:pt idx="3543">
                  <c:v>0.50901216767778501</c:v>
                </c:pt>
                <c:pt idx="3544">
                  <c:v>0.50897926441806496</c:v>
                </c:pt>
                <c:pt idx="3545">
                  <c:v>0.508910450490766</c:v>
                </c:pt>
                <c:pt idx="3546">
                  <c:v>0.50887670843194699</c:v>
                </c:pt>
                <c:pt idx="3547">
                  <c:v>0.50887670843194699</c:v>
                </c:pt>
                <c:pt idx="3548">
                  <c:v>0.50885692478546996</c:v>
                </c:pt>
                <c:pt idx="3549">
                  <c:v>0.508736336524931</c:v>
                </c:pt>
                <c:pt idx="3550">
                  <c:v>0.50869630664676202</c:v>
                </c:pt>
                <c:pt idx="3551">
                  <c:v>0.50865710618829396</c:v>
                </c:pt>
                <c:pt idx="3552">
                  <c:v>0.50859116459362397</c:v>
                </c:pt>
                <c:pt idx="3553">
                  <c:v>0.50853526416762695</c:v>
                </c:pt>
                <c:pt idx="3554">
                  <c:v>0.50852202225812404</c:v>
                </c:pt>
                <c:pt idx="3555">
                  <c:v>0.50845445843027803</c:v>
                </c:pt>
                <c:pt idx="3556">
                  <c:v>0.50841458514563098</c:v>
                </c:pt>
                <c:pt idx="3557">
                  <c:v>0.50833102614575698</c:v>
                </c:pt>
                <c:pt idx="3558">
                  <c:v>0.50831481177123305</c:v>
                </c:pt>
                <c:pt idx="3559">
                  <c:v>0.50827033152196299</c:v>
                </c:pt>
                <c:pt idx="3560">
                  <c:v>0.50824683594057296</c:v>
                </c:pt>
                <c:pt idx="3561">
                  <c:v>0.50821341306218604</c:v>
                </c:pt>
                <c:pt idx="3562">
                  <c:v>0.50818425143189805</c:v>
                </c:pt>
                <c:pt idx="3563">
                  <c:v>0.50812569500282601</c:v>
                </c:pt>
                <c:pt idx="3564">
                  <c:v>0.50804614403853998</c:v>
                </c:pt>
                <c:pt idx="3565">
                  <c:v>0.50802687965429205</c:v>
                </c:pt>
                <c:pt idx="3566">
                  <c:v>0.50796402308964395</c:v>
                </c:pt>
                <c:pt idx="3567">
                  <c:v>0.50795224161701102</c:v>
                </c:pt>
                <c:pt idx="3568">
                  <c:v>0.50792210502322499</c:v>
                </c:pt>
                <c:pt idx="3569">
                  <c:v>0.50769775942971895</c:v>
                </c:pt>
                <c:pt idx="3570">
                  <c:v>0.50761264760545299</c:v>
                </c:pt>
                <c:pt idx="3571">
                  <c:v>0.50760410097029096</c:v>
                </c:pt>
                <c:pt idx="3572">
                  <c:v>0.50748925497589903</c:v>
                </c:pt>
                <c:pt idx="3573">
                  <c:v>0.50741886794871705</c:v>
                </c:pt>
                <c:pt idx="3574">
                  <c:v>0.50732077454678803</c:v>
                </c:pt>
                <c:pt idx="3575">
                  <c:v>0.50726828203964003</c:v>
                </c:pt>
                <c:pt idx="3576">
                  <c:v>0.50725554828519703</c:v>
                </c:pt>
                <c:pt idx="3577">
                  <c:v>0.50714329902984001</c:v>
                </c:pt>
                <c:pt idx="3578">
                  <c:v>0.50714142497889303</c:v>
                </c:pt>
                <c:pt idx="3579">
                  <c:v>0.50702049387138204</c:v>
                </c:pt>
                <c:pt idx="3580">
                  <c:v>0.50699609812099</c:v>
                </c:pt>
                <c:pt idx="3581">
                  <c:v>0.50697423772962402</c:v>
                </c:pt>
                <c:pt idx="3582">
                  <c:v>0.506971224192867</c:v>
                </c:pt>
                <c:pt idx="3583">
                  <c:v>0.50691453244431095</c:v>
                </c:pt>
                <c:pt idx="3584">
                  <c:v>0.50689730524207399</c:v>
                </c:pt>
                <c:pt idx="3585">
                  <c:v>0.50682031175818198</c:v>
                </c:pt>
                <c:pt idx="3586">
                  <c:v>0.50679747378282203</c:v>
                </c:pt>
                <c:pt idx="3587">
                  <c:v>0.506775388932722</c:v>
                </c:pt>
                <c:pt idx="3588">
                  <c:v>0.50672218357226095</c:v>
                </c:pt>
                <c:pt idx="3589">
                  <c:v>0.50658897479116904</c:v>
                </c:pt>
                <c:pt idx="3590">
                  <c:v>0.50658578369763396</c:v>
                </c:pt>
                <c:pt idx="3591">
                  <c:v>0.50646860041047703</c:v>
                </c:pt>
                <c:pt idx="3592">
                  <c:v>0.50642532850439503</c:v>
                </c:pt>
                <c:pt idx="3593">
                  <c:v>0.50641868570739601</c:v>
                </c:pt>
                <c:pt idx="3594">
                  <c:v>0.50633524892231996</c:v>
                </c:pt>
                <c:pt idx="3595">
                  <c:v>0.50633314315664502</c:v>
                </c:pt>
                <c:pt idx="3596">
                  <c:v>0.50621199851945897</c:v>
                </c:pt>
                <c:pt idx="3597">
                  <c:v>0.50621146604977696</c:v>
                </c:pt>
                <c:pt idx="3598">
                  <c:v>0.50616489934304298</c:v>
                </c:pt>
                <c:pt idx="3599">
                  <c:v>0.50604023067002801</c:v>
                </c:pt>
                <c:pt idx="3600">
                  <c:v>0.50596555450983904</c:v>
                </c:pt>
                <c:pt idx="3601">
                  <c:v>0.50595988026392602</c:v>
                </c:pt>
                <c:pt idx="3602">
                  <c:v>0.50591783766653997</c:v>
                </c:pt>
                <c:pt idx="3603">
                  <c:v>0.50591072698488304</c:v>
                </c:pt>
                <c:pt idx="3604">
                  <c:v>0.50576878581862605</c:v>
                </c:pt>
                <c:pt idx="3605">
                  <c:v>0.50563904165135398</c:v>
                </c:pt>
                <c:pt idx="3606">
                  <c:v>0.50554869533690405</c:v>
                </c:pt>
                <c:pt idx="3607">
                  <c:v>0.50541097483552899</c:v>
                </c:pt>
                <c:pt idx="3608">
                  <c:v>0.50523404914839898</c:v>
                </c:pt>
                <c:pt idx="3609">
                  <c:v>0.50521520642676099</c:v>
                </c:pt>
                <c:pt idx="3610">
                  <c:v>0.50520063988493802</c:v>
                </c:pt>
                <c:pt idx="3611">
                  <c:v>0.50513921895981795</c:v>
                </c:pt>
                <c:pt idx="3612">
                  <c:v>0.50496211505619404</c:v>
                </c:pt>
                <c:pt idx="3613">
                  <c:v>0.50487666209454396</c:v>
                </c:pt>
                <c:pt idx="3614">
                  <c:v>0.50479795770251701</c:v>
                </c:pt>
                <c:pt idx="3615">
                  <c:v>0.50462164302718804</c:v>
                </c:pt>
                <c:pt idx="3616">
                  <c:v>0.50443868473355602</c:v>
                </c:pt>
                <c:pt idx="3617">
                  <c:v>0.50442057914625205</c:v>
                </c:pt>
                <c:pt idx="3618">
                  <c:v>0.50438147085216301</c:v>
                </c:pt>
                <c:pt idx="3619">
                  <c:v>0.50436783361958004</c:v>
                </c:pt>
                <c:pt idx="3620">
                  <c:v>0.50436624671914598</c:v>
                </c:pt>
                <c:pt idx="3621">
                  <c:v>0.50407672741693699</c:v>
                </c:pt>
                <c:pt idx="3622">
                  <c:v>0.503995882582984</c:v>
                </c:pt>
                <c:pt idx="3623">
                  <c:v>0.50397149980756295</c:v>
                </c:pt>
                <c:pt idx="3624">
                  <c:v>0.50388284597927302</c:v>
                </c:pt>
                <c:pt idx="3625">
                  <c:v>0.50383708539955396</c:v>
                </c:pt>
                <c:pt idx="3626">
                  <c:v>0.50374960321568296</c:v>
                </c:pt>
                <c:pt idx="3627">
                  <c:v>0.503710178352619</c:v>
                </c:pt>
                <c:pt idx="3628">
                  <c:v>0.50357345732577996</c:v>
                </c:pt>
                <c:pt idx="3629">
                  <c:v>0.50357332618329398</c:v>
                </c:pt>
                <c:pt idx="3630">
                  <c:v>0.50329135520194701</c:v>
                </c:pt>
                <c:pt idx="3631">
                  <c:v>0.503081236268063</c:v>
                </c:pt>
                <c:pt idx="3632">
                  <c:v>0.50303709694890797</c:v>
                </c:pt>
                <c:pt idx="3633">
                  <c:v>0.50297893584176201</c:v>
                </c:pt>
                <c:pt idx="3634">
                  <c:v>0.50291879535409301</c:v>
                </c:pt>
                <c:pt idx="3635">
                  <c:v>0.50290178622219806</c:v>
                </c:pt>
                <c:pt idx="3636">
                  <c:v>0.50277201945037697</c:v>
                </c:pt>
                <c:pt idx="3637">
                  <c:v>0.50273987536600495</c:v>
                </c:pt>
                <c:pt idx="3638">
                  <c:v>0.50267498430997504</c:v>
                </c:pt>
                <c:pt idx="3639">
                  <c:v>0.50264364865117905</c:v>
                </c:pt>
                <c:pt idx="3640">
                  <c:v>0.50261408419936904</c:v>
                </c:pt>
                <c:pt idx="3641">
                  <c:v>0.50258405428806197</c:v>
                </c:pt>
                <c:pt idx="3642">
                  <c:v>0.50257490063535004</c:v>
                </c:pt>
                <c:pt idx="3643">
                  <c:v>0.50254236601665103</c:v>
                </c:pt>
                <c:pt idx="3644">
                  <c:v>0.50219362449207305</c:v>
                </c:pt>
                <c:pt idx="3645">
                  <c:v>0.50194790639557696</c:v>
                </c:pt>
                <c:pt idx="3646">
                  <c:v>0.50160799423818603</c:v>
                </c:pt>
                <c:pt idx="3647">
                  <c:v>0.50156563704127199</c:v>
                </c:pt>
                <c:pt idx="3648">
                  <c:v>0.50155094773965503</c:v>
                </c:pt>
                <c:pt idx="3649">
                  <c:v>0.501457122285493</c:v>
                </c:pt>
                <c:pt idx="3650">
                  <c:v>0.50140651494069499</c:v>
                </c:pt>
                <c:pt idx="3651">
                  <c:v>0.50130208547948796</c:v>
                </c:pt>
                <c:pt idx="3652">
                  <c:v>0.50124547944479803</c:v>
                </c:pt>
                <c:pt idx="3653">
                  <c:v>0.50121243267542104</c:v>
                </c:pt>
                <c:pt idx="3654">
                  <c:v>0.50082168439578001</c:v>
                </c:pt>
                <c:pt idx="3655">
                  <c:v>0.50081379973137596</c:v>
                </c:pt>
                <c:pt idx="3656">
                  <c:v>0.50061650851082695</c:v>
                </c:pt>
                <c:pt idx="3657">
                  <c:v>0.50046471738307996</c:v>
                </c:pt>
                <c:pt idx="3658">
                  <c:v>0.50044381705318397</c:v>
                </c:pt>
                <c:pt idx="3659">
                  <c:v>0.50044381705318397</c:v>
                </c:pt>
                <c:pt idx="3660">
                  <c:v>0.50044381705318397</c:v>
                </c:pt>
                <c:pt idx="3661">
                  <c:v>0.50020259486526297</c:v>
                </c:pt>
                <c:pt idx="3662">
                  <c:v>0.50018190859245604</c:v>
                </c:pt>
                <c:pt idx="3663">
                  <c:v>0.50018190859245604</c:v>
                </c:pt>
                <c:pt idx="3664">
                  <c:v>0.50018190859245604</c:v>
                </c:pt>
                <c:pt idx="3665">
                  <c:v>0.50010993705462803</c:v>
                </c:pt>
                <c:pt idx="3666">
                  <c:v>0.49992443109484302</c:v>
                </c:pt>
                <c:pt idx="3667">
                  <c:v>0.49982471452166799</c:v>
                </c:pt>
                <c:pt idx="3668">
                  <c:v>0.49960591018836398</c:v>
                </c:pt>
                <c:pt idx="3669">
                  <c:v>0.49940685577223898</c:v>
                </c:pt>
                <c:pt idx="3670">
                  <c:v>0.49936084229544198</c:v>
                </c:pt>
                <c:pt idx="3671">
                  <c:v>0.49936084229544198</c:v>
                </c:pt>
                <c:pt idx="3672">
                  <c:v>0.49932605260558999</c:v>
                </c:pt>
                <c:pt idx="3673">
                  <c:v>0.49930379960614901</c:v>
                </c:pt>
                <c:pt idx="3674">
                  <c:v>0.49923904330268098</c:v>
                </c:pt>
                <c:pt idx="3675">
                  <c:v>0.49920026432549902</c:v>
                </c:pt>
                <c:pt idx="3676">
                  <c:v>0.499192047176652</c:v>
                </c:pt>
                <c:pt idx="3677">
                  <c:v>0.499192047176652</c:v>
                </c:pt>
                <c:pt idx="3678">
                  <c:v>0.499192047176652</c:v>
                </c:pt>
                <c:pt idx="3679">
                  <c:v>0.49909559885520699</c:v>
                </c:pt>
                <c:pt idx="3680">
                  <c:v>0.49906632712330401</c:v>
                </c:pt>
                <c:pt idx="3681">
                  <c:v>0.49881638106909698</c:v>
                </c:pt>
                <c:pt idx="3682">
                  <c:v>0.498733894153855</c:v>
                </c:pt>
                <c:pt idx="3683">
                  <c:v>0.49865342573713101</c:v>
                </c:pt>
                <c:pt idx="3684">
                  <c:v>0.49861454129285898</c:v>
                </c:pt>
                <c:pt idx="3685">
                  <c:v>0.49849877675992599</c:v>
                </c:pt>
                <c:pt idx="3686">
                  <c:v>0.498494126499684</c:v>
                </c:pt>
                <c:pt idx="3687">
                  <c:v>0.498215564235786</c:v>
                </c:pt>
                <c:pt idx="3688">
                  <c:v>0.49818512409749399</c:v>
                </c:pt>
                <c:pt idx="3689">
                  <c:v>0.49801954766302903</c:v>
                </c:pt>
                <c:pt idx="3690">
                  <c:v>0.49776686456463098</c:v>
                </c:pt>
                <c:pt idx="3691">
                  <c:v>0.49775417510021602</c:v>
                </c:pt>
                <c:pt idx="3692">
                  <c:v>0.497740112868502</c:v>
                </c:pt>
                <c:pt idx="3693">
                  <c:v>0.49769734806000498</c:v>
                </c:pt>
                <c:pt idx="3694">
                  <c:v>0.497568184444798</c:v>
                </c:pt>
                <c:pt idx="3695">
                  <c:v>0.49733869413612303</c:v>
                </c:pt>
                <c:pt idx="3696">
                  <c:v>0.49705927821268397</c:v>
                </c:pt>
                <c:pt idx="3697">
                  <c:v>0.49699440689421998</c:v>
                </c:pt>
                <c:pt idx="3698">
                  <c:v>0.49693863189000598</c:v>
                </c:pt>
                <c:pt idx="3699">
                  <c:v>0.49693722271151303</c:v>
                </c:pt>
                <c:pt idx="3700">
                  <c:v>0.49677648585664103</c:v>
                </c:pt>
                <c:pt idx="3701">
                  <c:v>0.49675576849207698</c:v>
                </c:pt>
                <c:pt idx="3702">
                  <c:v>0.49674055709318199</c:v>
                </c:pt>
                <c:pt idx="3703">
                  <c:v>0.49672358933334498</c:v>
                </c:pt>
                <c:pt idx="3704">
                  <c:v>0.496562588928396</c:v>
                </c:pt>
                <c:pt idx="3705">
                  <c:v>0.49654769949677102</c:v>
                </c:pt>
                <c:pt idx="3706">
                  <c:v>0.496395972903178</c:v>
                </c:pt>
                <c:pt idx="3707">
                  <c:v>0.49610708737793702</c:v>
                </c:pt>
                <c:pt idx="3708">
                  <c:v>0.49609154658711802</c:v>
                </c:pt>
                <c:pt idx="3709">
                  <c:v>0.49583177309696902</c:v>
                </c:pt>
                <c:pt idx="3710">
                  <c:v>0.49568494633134003</c:v>
                </c:pt>
                <c:pt idx="3711">
                  <c:v>0.49564943928966798</c:v>
                </c:pt>
                <c:pt idx="3712">
                  <c:v>0.49557090062818798</c:v>
                </c:pt>
                <c:pt idx="3713">
                  <c:v>0.49555120406959402</c:v>
                </c:pt>
                <c:pt idx="3714">
                  <c:v>0.49551478374963998</c:v>
                </c:pt>
                <c:pt idx="3715">
                  <c:v>0.49549005245364097</c:v>
                </c:pt>
                <c:pt idx="3716">
                  <c:v>0.49472559497763202</c:v>
                </c:pt>
                <c:pt idx="3717">
                  <c:v>0.49462108315359898</c:v>
                </c:pt>
                <c:pt idx="3718">
                  <c:v>0.49458761043879901</c:v>
                </c:pt>
                <c:pt idx="3719">
                  <c:v>0.49458421226598498</c:v>
                </c:pt>
                <c:pt idx="3720">
                  <c:v>0.49440439389100199</c:v>
                </c:pt>
                <c:pt idx="3721">
                  <c:v>0.49436620126717801</c:v>
                </c:pt>
                <c:pt idx="3722">
                  <c:v>0.494336440679149</c:v>
                </c:pt>
                <c:pt idx="3723">
                  <c:v>0.49407040905455801</c:v>
                </c:pt>
                <c:pt idx="3724">
                  <c:v>0.49402209032942701</c:v>
                </c:pt>
                <c:pt idx="3725">
                  <c:v>0.49364465187744799</c:v>
                </c:pt>
                <c:pt idx="3726">
                  <c:v>0.49364248243026498</c:v>
                </c:pt>
                <c:pt idx="3727">
                  <c:v>0.49364231294357502</c:v>
                </c:pt>
                <c:pt idx="3728">
                  <c:v>0.49363259965748002</c:v>
                </c:pt>
                <c:pt idx="3729">
                  <c:v>0.49360636701966998</c:v>
                </c:pt>
                <c:pt idx="3730">
                  <c:v>0.49358398627532102</c:v>
                </c:pt>
                <c:pt idx="3731">
                  <c:v>0.493515614914734</c:v>
                </c:pt>
                <c:pt idx="3732">
                  <c:v>0.49351162198903897</c:v>
                </c:pt>
                <c:pt idx="3733">
                  <c:v>0.49339078540801601</c:v>
                </c:pt>
                <c:pt idx="3734">
                  <c:v>0.49334998245328998</c:v>
                </c:pt>
                <c:pt idx="3735">
                  <c:v>0.49318465644981901</c:v>
                </c:pt>
                <c:pt idx="3736">
                  <c:v>0.49316653112584502</c:v>
                </c:pt>
                <c:pt idx="3737">
                  <c:v>0.49309565861021798</c:v>
                </c:pt>
                <c:pt idx="3738">
                  <c:v>0.49300305634610803</c:v>
                </c:pt>
                <c:pt idx="3739">
                  <c:v>0.49289683834410603</c:v>
                </c:pt>
                <c:pt idx="3740">
                  <c:v>0.49284789824096198</c:v>
                </c:pt>
                <c:pt idx="3741">
                  <c:v>0.49279772508642</c:v>
                </c:pt>
                <c:pt idx="3742">
                  <c:v>0.49271097129421498</c:v>
                </c:pt>
                <c:pt idx="3743">
                  <c:v>0.49246960964721098</c:v>
                </c:pt>
                <c:pt idx="3744">
                  <c:v>0.49244995805059599</c:v>
                </c:pt>
                <c:pt idx="3745">
                  <c:v>0.49215629520648402</c:v>
                </c:pt>
                <c:pt idx="3746">
                  <c:v>0.49208977930494602</c:v>
                </c:pt>
                <c:pt idx="3747">
                  <c:v>0.49190115857849398</c:v>
                </c:pt>
                <c:pt idx="3748">
                  <c:v>0.49176946268969002</c:v>
                </c:pt>
                <c:pt idx="3749">
                  <c:v>0.491732460789299</c:v>
                </c:pt>
                <c:pt idx="3750">
                  <c:v>0.49169655319067601</c:v>
                </c:pt>
                <c:pt idx="3751">
                  <c:v>0.49169078753311501</c:v>
                </c:pt>
                <c:pt idx="3752">
                  <c:v>0.49165729767999899</c:v>
                </c:pt>
                <c:pt idx="3753">
                  <c:v>0.49165729767999899</c:v>
                </c:pt>
                <c:pt idx="3754">
                  <c:v>0.49165729767999899</c:v>
                </c:pt>
                <c:pt idx="3755">
                  <c:v>0.49152640096966699</c:v>
                </c:pt>
                <c:pt idx="3756">
                  <c:v>0.49137889857998701</c:v>
                </c:pt>
                <c:pt idx="3757">
                  <c:v>0.4912458942713</c:v>
                </c:pt>
                <c:pt idx="3758">
                  <c:v>0.49117490919496498</c:v>
                </c:pt>
                <c:pt idx="3759">
                  <c:v>0.49106926660698003</c:v>
                </c:pt>
                <c:pt idx="3760">
                  <c:v>0.490944934798341</c:v>
                </c:pt>
                <c:pt idx="3761">
                  <c:v>0.49082671640704101</c:v>
                </c:pt>
                <c:pt idx="3762">
                  <c:v>0.49072919764295703</c:v>
                </c:pt>
                <c:pt idx="3763">
                  <c:v>0.49072834320557901</c:v>
                </c:pt>
                <c:pt idx="3764">
                  <c:v>0.49070353591597299</c:v>
                </c:pt>
                <c:pt idx="3765">
                  <c:v>0.49058133574340901</c:v>
                </c:pt>
                <c:pt idx="3766">
                  <c:v>0.49033922918567302</c:v>
                </c:pt>
                <c:pt idx="3767">
                  <c:v>0.490207282092816</c:v>
                </c:pt>
                <c:pt idx="3768">
                  <c:v>0.49008795076829198</c:v>
                </c:pt>
                <c:pt idx="3769">
                  <c:v>0.49006491898483301</c:v>
                </c:pt>
                <c:pt idx="3770">
                  <c:v>0.49004284599079601</c:v>
                </c:pt>
                <c:pt idx="3771">
                  <c:v>0.48985384405581001</c:v>
                </c:pt>
                <c:pt idx="3772">
                  <c:v>0.48977855916934698</c:v>
                </c:pt>
                <c:pt idx="3773">
                  <c:v>0.489683773878069</c:v>
                </c:pt>
                <c:pt idx="3774">
                  <c:v>0.48963906936478102</c:v>
                </c:pt>
                <c:pt idx="3775">
                  <c:v>0.489627213216902</c:v>
                </c:pt>
                <c:pt idx="3776">
                  <c:v>0.48955888677348602</c:v>
                </c:pt>
                <c:pt idx="3777">
                  <c:v>0.489224198359414</c:v>
                </c:pt>
                <c:pt idx="3778">
                  <c:v>0.48910379447921398</c:v>
                </c:pt>
                <c:pt idx="3779">
                  <c:v>0.48883481460120498</c:v>
                </c:pt>
                <c:pt idx="3780">
                  <c:v>0.48870901886416501</c:v>
                </c:pt>
                <c:pt idx="3781">
                  <c:v>0.48870747604230302</c:v>
                </c:pt>
                <c:pt idx="3782">
                  <c:v>0.488625095830859</c:v>
                </c:pt>
                <c:pt idx="3783">
                  <c:v>0.488553147485003</c:v>
                </c:pt>
                <c:pt idx="3784">
                  <c:v>0.488370867618931</c:v>
                </c:pt>
                <c:pt idx="3785">
                  <c:v>0.48836961079990199</c:v>
                </c:pt>
                <c:pt idx="3786">
                  <c:v>0.488317010275992</c:v>
                </c:pt>
                <c:pt idx="3787">
                  <c:v>0.48826563153573299</c:v>
                </c:pt>
                <c:pt idx="3788">
                  <c:v>0.48825884414917498</c:v>
                </c:pt>
                <c:pt idx="3789">
                  <c:v>0.48817131865596702</c:v>
                </c:pt>
                <c:pt idx="3790">
                  <c:v>0.48809049588734899</c:v>
                </c:pt>
                <c:pt idx="3791">
                  <c:v>0.488077630773601</c:v>
                </c:pt>
                <c:pt idx="3792">
                  <c:v>0.48802389718253902</c:v>
                </c:pt>
                <c:pt idx="3793">
                  <c:v>0.48790044357765799</c:v>
                </c:pt>
                <c:pt idx="3794">
                  <c:v>0.48777512347485602</c:v>
                </c:pt>
                <c:pt idx="3795">
                  <c:v>0.48775128329512801</c:v>
                </c:pt>
                <c:pt idx="3796">
                  <c:v>0.48768041247337801</c:v>
                </c:pt>
                <c:pt idx="3797">
                  <c:v>0.48760985038395199</c:v>
                </c:pt>
                <c:pt idx="3798">
                  <c:v>0.48744708227962102</c:v>
                </c:pt>
                <c:pt idx="3799">
                  <c:v>0.48744708227962102</c:v>
                </c:pt>
                <c:pt idx="3800">
                  <c:v>0.48730612125401601</c:v>
                </c:pt>
                <c:pt idx="3801">
                  <c:v>0.48714706094818999</c:v>
                </c:pt>
                <c:pt idx="3802">
                  <c:v>0.487084798251254</c:v>
                </c:pt>
                <c:pt idx="3803">
                  <c:v>0.48706664553298601</c:v>
                </c:pt>
                <c:pt idx="3804">
                  <c:v>0.486778314056309</c:v>
                </c:pt>
                <c:pt idx="3805">
                  <c:v>0.48669404372601899</c:v>
                </c:pt>
                <c:pt idx="3806">
                  <c:v>0.48666118036421002</c:v>
                </c:pt>
                <c:pt idx="3807">
                  <c:v>0.48656516583722398</c:v>
                </c:pt>
                <c:pt idx="3808">
                  <c:v>0.48627318227607003</c:v>
                </c:pt>
                <c:pt idx="3809">
                  <c:v>0.48604287880699099</c:v>
                </c:pt>
                <c:pt idx="3810">
                  <c:v>0.48598926961556799</c:v>
                </c:pt>
                <c:pt idx="3811">
                  <c:v>0.48598540772749499</c:v>
                </c:pt>
                <c:pt idx="3812">
                  <c:v>0.485903902062917</c:v>
                </c:pt>
                <c:pt idx="3813">
                  <c:v>0.485860354210148</c:v>
                </c:pt>
                <c:pt idx="3814">
                  <c:v>0.48584024915249702</c:v>
                </c:pt>
                <c:pt idx="3815">
                  <c:v>0.48583049274370999</c:v>
                </c:pt>
                <c:pt idx="3816">
                  <c:v>0.485525270168362</c:v>
                </c:pt>
                <c:pt idx="3817">
                  <c:v>0.48547123505614798</c:v>
                </c:pt>
                <c:pt idx="3818">
                  <c:v>0.48546199807183799</c:v>
                </c:pt>
                <c:pt idx="3819">
                  <c:v>0.485150855519212</c:v>
                </c:pt>
                <c:pt idx="3820">
                  <c:v>0.48501411186568699</c:v>
                </c:pt>
                <c:pt idx="3821">
                  <c:v>0.48495404744417703</c:v>
                </c:pt>
                <c:pt idx="3822">
                  <c:v>0.48490192611414301</c:v>
                </c:pt>
                <c:pt idx="3823">
                  <c:v>0.48488168293563699</c:v>
                </c:pt>
                <c:pt idx="3824">
                  <c:v>0.48479869174870499</c:v>
                </c:pt>
                <c:pt idx="3825">
                  <c:v>0.48475673282839599</c:v>
                </c:pt>
                <c:pt idx="3826">
                  <c:v>0.48439443751949401</c:v>
                </c:pt>
                <c:pt idx="3827">
                  <c:v>0.48436638181979502</c:v>
                </c:pt>
                <c:pt idx="3828">
                  <c:v>0.48393543328460997</c:v>
                </c:pt>
                <c:pt idx="3829">
                  <c:v>0.48392242465618501</c:v>
                </c:pt>
                <c:pt idx="3830">
                  <c:v>0.48390746690942699</c:v>
                </c:pt>
                <c:pt idx="3831">
                  <c:v>0.483875483876479</c:v>
                </c:pt>
                <c:pt idx="3832">
                  <c:v>0.483498868429525</c:v>
                </c:pt>
                <c:pt idx="3833">
                  <c:v>0.483254895941919</c:v>
                </c:pt>
                <c:pt idx="3834">
                  <c:v>0.483194363886365</c:v>
                </c:pt>
                <c:pt idx="3835">
                  <c:v>0.482948735940673</c:v>
                </c:pt>
                <c:pt idx="3836">
                  <c:v>0.48281092559891797</c:v>
                </c:pt>
                <c:pt idx="3837">
                  <c:v>0.48257319111952601</c:v>
                </c:pt>
                <c:pt idx="3838">
                  <c:v>0.48247206189686298</c:v>
                </c:pt>
                <c:pt idx="3839">
                  <c:v>0.48244624478296799</c:v>
                </c:pt>
                <c:pt idx="3840">
                  <c:v>0.48234422925841303</c:v>
                </c:pt>
                <c:pt idx="3841">
                  <c:v>0.482278855349698</c:v>
                </c:pt>
                <c:pt idx="3842">
                  <c:v>0.48223702596214302</c:v>
                </c:pt>
                <c:pt idx="3843">
                  <c:v>0.48223702596214302</c:v>
                </c:pt>
                <c:pt idx="3844">
                  <c:v>0.48223702596214302</c:v>
                </c:pt>
                <c:pt idx="3845">
                  <c:v>0.48222784586704398</c:v>
                </c:pt>
                <c:pt idx="3846">
                  <c:v>0.48191476051485599</c:v>
                </c:pt>
                <c:pt idx="3847">
                  <c:v>0.48191184258402298</c:v>
                </c:pt>
                <c:pt idx="3848">
                  <c:v>0.48165815347233598</c:v>
                </c:pt>
                <c:pt idx="3849">
                  <c:v>0.481517449505308</c:v>
                </c:pt>
                <c:pt idx="3850">
                  <c:v>0.48149529198421498</c:v>
                </c:pt>
                <c:pt idx="3851">
                  <c:v>0.48144043415722398</c:v>
                </c:pt>
                <c:pt idx="3852">
                  <c:v>0.48135113356271197</c:v>
                </c:pt>
                <c:pt idx="3853">
                  <c:v>0.48099483714534502</c:v>
                </c:pt>
                <c:pt idx="3854">
                  <c:v>0.48085431743778101</c:v>
                </c:pt>
                <c:pt idx="3855">
                  <c:v>0.48077732425056402</c:v>
                </c:pt>
                <c:pt idx="3856">
                  <c:v>0.48076020020515903</c:v>
                </c:pt>
                <c:pt idx="3857">
                  <c:v>0.48060148788219997</c:v>
                </c:pt>
                <c:pt idx="3858">
                  <c:v>0.480388527811483</c:v>
                </c:pt>
                <c:pt idx="3859">
                  <c:v>0.480388527811483</c:v>
                </c:pt>
                <c:pt idx="3860">
                  <c:v>0.48035067044376301</c:v>
                </c:pt>
                <c:pt idx="3861">
                  <c:v>0.48034455647584401</c:v>
                </c:pt>
                <c:pt idx="3862">
                  <c:v>0.48025800716830203</c:v>
                </c:pt>
                <c:pt idx="3863">
                  <c:v>0.480209147557353</c:v>
                </c:pt>
                <c:pt idx="3864">
                  <c:v>0.47987071044945401</c:v>
                </c:pt>
                <c:pt idx="3865">
                  <c:v>0.47964319403677202</c:v>
                </c:pt>
                <c:pt idx="3866">
                  <c:v>0.47960539283925102</c:v>
                </c:pt>
                <c:pt idx="3867">
                  <c:v>0.47954229631476702</c:v>
                </c:pt>
                <c:pt idx="3868">
                  <c:v>0.47946527802440198</c:v>
                </c:pt>
                <c:pt idx="3869">
                  <c:v>0.47943314042431801</c:v>
                </c:pt>
                <c:pt idx="3870">
                  <c:v>0.47938227732828498</c:v>
                </c:pt>
                <c:pt idx="3871">
                  <c:v>0.479305928918762</c:v>
                </c:pt>
                <c:pt idx="3872">
                  <c:v>0.47901530349698701</c:v>
                </c:pt>
                <c:pt idx="3873">
                  <c:v>0.47901530349698701</c:v>
                </c:pt>
                <c:pt idx="3874">
                  <c:v>0.47891195467412401</c:v>
                </c:pt>
                <c:pt idx="3875">
                  <c:v>0.47883911386482497</c:v>
                </c:pt>
                <c:pt idx="3876">
                  <c:v>0.47879553149409998</c:v>
                </c:pt>
                <c:pt idx="3877">
                  <c:v>0.47877705467221898</c:v>
                </c:pt>
                <c:pt idx="3878">
                  <c:v>0.47873208012801599</c:v>
                </c:pt>
                <c:pt idx="3879">
                  <c:v>0.47873208012801599</c:v>
                </c:pt>
                <c:pt idx="3880">
                  <c:v>0.47857944099230199</c:v>
                </c:pt>
                <c:pt idx="3881">
                  <c:v>0.47849037244293702</c:v>
                </c:pt>
                <c:pt idx="3882">
                  <c:v>0.47818550427360901</c:v>
                </c:pt>
                <c:pt idx="3883">
                  <c:v>0.478167466729576</c:v>
                </c:pt>
                <c:pt idx="3884">
                  <c:v>0.47812676093802298</c:v>
                </c:pt>
                <c:pt idx="3885">
                  <c:v>0.47812415873799302</c:v>
                </c:pt>
                <c:pt idx="3886">
                  <c:v>0.47804340601401801</c:v>
                </c:pt>
                <c:pt idx="3887">
                  <c:v>0.47804340601401801</c:v>
                </c:pt>
                <c:pt idx="3888">
                  <c:v>0.47797905048153999</c:v>
                </c:pt>
                <c:pt idx="3889">
                  <c:v>0.47765478528623401</c:v>
                </c:pt>
                <c:pt idx="3890">
                  <c:v>0.47760841009927402</c:v>
                </c:pt>
                <c:pt idx="3891">
                  <c:v>0.47750566055990601</c:v>
                </c:pt>
                <c:pt idx="3892">
                  <c:v>0.47747463067358498</c:v>
                </c:pt>
                <c:pt idx="3893">
                  <c:v>0.47746300163008898</c:v>
                </c:pt>
                <c:pt idx="3894">
                  <c:v>0.47721924051159997</c:v>
                </c:pt>
                <c:pt idx="3895">
                  <c:v>0.47718662479694401</c:v>
                </c:pt>
                <c:pt idx="3896">
                  <c:v>0.47703904356250099</c:v>
                </c:pt>
                <c:pt idx="3897">
                  <c:v>0.476984536857396</c:v>
                </c:pt>
                <c:pt idx="3898">
                  <c:v>0.47698067376824899</c:v>
                </c:pt>
                <c:pt idx="3899">
                  <c:v>0.476950889057001</c:v>
                </c:pt>
                <c:pt idx="3900">
                  <c:v>0.47653747562875098</c:v>
                </c:pt>
                <c:pt idx="3901">
                  <c:v>0.47653747562875098</c:v>
                </c:pt>
                <c:pt idx="3902">
                  <c:v>0.47653747562875098</c:v>
                </c:pt>
                <c:pt idx="3903">
                  <c:v>0.476236012507607</c:v>
                </c:pt>
                <c:pt idx="3904">
                  <c:v>0.47620691654520397</c:v>
                </c:pt>
                <c:pt idx="3905">
                  <c:v>0.47605442039881302</c:v>
                </c:pt>
                <c:pt idx="3906">
                  <c:v>0.47602199233256998</c:v>
                </c:pt>
                <c:pt idx="3907">
                  <c:v>0.47577550569687299</c:v>
                </c:pt>
                <c:pt idx="3908">
                  <c:v>0.47567378002933502</c:v>
                </c:pt>
                <c:pt idx="3909">
                  <c:v>0.47554896003325198</c:v>
                </c:pt>
                <c:pt idx="3910">
                  <c:v>0.47544366794881199</c:v>
                </c:pt>
                <c:pt idx="3911">
                  <c:v>0.475424364474623</c:v>
                </c:pt>
                <c:pt idx="3912">
                  <c:v>0.47538399766649903</c:v>
                </c:pt>
                <c:pt idx="3913">
                  <c:v>0.47536434867694799</c:v>
                </c:pt>
                <c:pt idx="3914">
                  <c:v>0.47527120913270998</c:v>
                </c:pt>
                <c:pt idx="3915">
                  <c:v>0.47527120913270998</c:v>
                </c:pt>
                <c:pt idx="3916">
                  <c:v>0.47527120913270998</c:v>
                </c:pt>
                <c:pt idx="3917">
                  <c:v>0.47518704210393498</c:v>
                </c:pt>
                <c:pt idx="3918">
                  <c:v>0.47515519950374002</c:v>
                </c:pt>
                <c:pt idx="3919">
                  <c:v>0.47512110279771202</c:v>
                </c:pt>
                <c:pt idx="3920">
                  <c:v>0.47502349908810998</c:v>
                </c:pt>
                <c:pt idx="3921">
                  <c:v>0.47491507972119401</c:v>
                </c:pt>
                <c:pt idx="3922">
                  <c:v>0.474692843531206</c:v>
                </c:pt>
                <c:pt idx="3923">
                  <c:v>0.474692843531206</c:v>
                </c:pt>
                <c:pt idx="3924">
                  <c:v>0.47461045101559202</c:v>
                </c:pt>
                <c:pt idx="3925">
                  <c:v>0.47422788994198301</c:v>
                </c:pt>
                <c:pt idx="3926">
                  <c:v>0.47392658754531303</c:v>
                </c:pt>
                <c:pt idx="3927">
                  <c:v>0.47373771938999099</c:v>
                </c:pt>
                <c:pt idx="3928">
                  <c:v>0.47371970307517097</c:v>
                </c:pt>
                <c:pt idx="3929">
                  <c:v>0.47371930559786402</c:v>
                </c:pt>
                <c:pt idx="3930">
                  <c:v>0.47347105193322298</c:v>
                </c:pt>
                <c:pt idx="3931">
                  <c:v>0.473384244646402</c:v>
                </c:pt>
                <c:pt idx="3932">
                  <c:v>0.47333394701168102</c:v>
                </c:pt>
                <c:pt idx="3933">
                  <c:v>0.47331109795867798</c:v>
                </c:pt>
                <c:pt idx="3934">
                  <c:v>0.47331033346589202</c:v>
                </c:pt>
                <c:pt idx="3935">
                  <c:v>0.47327375041554598</c:v>
                </c:pt>
                <c:pt idx="3936">
                  <c:v>0.473224443150907</c:v>
                </c:pt>
                <c:pt idx="3937">
                  <c:v>0.47321441635286499</c:v>
                </c:pt>
                <c:pt idx="3938">
                  <c:v>0.47314522112897001</c:v>
                </c:pt>
                <c:pt idx="3939">
                  <c:v>0.47300663543636601</c:v>
                </c:pt>
                <c:pt idx="3940">
                  <c:v>0.47284905409780198</c:v>
                </c:pt>
                <c:pt idx="3941">
                  <c:v>0.47278058392823302</c:v>
                </c:pt>
                <c:pt idx="3942">
                  <c:v>0.47257572348198301</c:v>
                </c:pt>
                <c:pt idx="3943">
                  <c:v>0.47255696741527897</c:v>
                </c:pt>
                <c:pt idx="3944">
                  <c:v>0.47205207512740899</c:v>
                </c:pt>
                <c:pt idx="3945">
                  <c:v>0.47205207512740899</c:v>
                </c:pt>
                <c:pt idx="3946">
                  <c:v>0.47205207512740899</c:v>
                </c:pt>
                <c:pt idx="3947">
                  <c:v>0.47189405419313701</c:v>
                </c:pt>
                <c:pt idx="3948">
                  <c:v>0.47183602199928498</c:v>
                </c:pt>
                <c:pt idx="3949">
                  <c:v>0.47183602199928498</c:v>
                </c:pt>
                <c:pt idx="3950">
                  <c:v>0.47183602199928498</c:v>
                </c:pt>
                <c:pt idx="3951">
                  <c:v>0.47178437948537599</c:v>
                </c:pt>
                <c:pt idx="3952">
                  <c:v>0.471681197369967</c:v>
                </c:pt>
                <c:pt idx="3953">
                  <c:v>0.47149271858472203</c:v>
                </c:pt>
                <c:pt idx="3954">
                  <c:v>0.47134483688344597</c:v>
                </c:pt>
                <c:pt idx="3955">
                  <c:v>0.47121822890465997</c:v>
                </c:pt>
                <c:pt idx="3956">
                  <c:v>0.47070334008581199</c:v>
                </c:pt>
                <c:pt idx="3957">
                  <c:v>0.47069632824803498</c:v>
                </c:pt>
                <c:pt idx="3958">
                  <c:v>0.47056548646621599</c:v>
                </c:pt>
                <c:pt idx="3959">
                  <c:v>0.47046433991111503</c:v>
                </c:pt>
                <c:pt idx="3960">
                  <c:v>0.47017863575137098</c:v>
                </c:pt>
                <c:pt idx="3961">
                  <c:v>0.47017319684754399</c:v>
                </c:pt>
                <c:pt idx="3962">
                  <c:v>0.470150959075674</c:v>
                </c:pt>
                <c:pt idx="3963">
                  <c:v>0.47005053468165903</c:v>
                </c:pt>
                <c:pt idx="3964">
                  <c:v>0.47002589456427901</c:v>
                </c:pt>
                <c:pt idx="3965">
                  <c:v>0.46988127387602802</c:v>
                </c:pt>
                <c:pt idx="3966">
                  <c:v>0.46988127387602802</c:v>
                </c:pt>
                <c:pt idx="3967">
                  <c:v>0.46988127387602802</c:v>
                </c:pt>
                <c:pt idx="3968">
                  <c:v>0.46985348587275899</c:v>
                </c:pt>
                <c:pt idx="3969">
                  <c:v>0.46978208992846399</c:v>
                </c:pt>
                <c:pt idx="3970">
                  <c:v>0.469758533185206</c:v>
                </c:pt>
                <c:pt idx="3971">
                  <c:v>0.46968574642635802</c:v>
                </c:pt>
                <c:pt idx="3972">
                  <c:v>0.469685678045977</c:v>
                </c:pt>
                <c:pt idx="3973">
                  <c:v>0.469622524402525</c:v>
                </c:pt>
                <c:pt idx="3974">
                  <c:v>0.46946976307374799</c:v>
                </c:pt>
                <c:pt idx="3975">
                  <c:v>0.46914901740762299</c:v>
                </c:pt>
                <c:pt idx="3976">
                  <c:v>0.46913408016513702</c:v>
                </c:pt>
                <c:pt idx="3977">
                  <c:v>0.46909614660483501</c:v>
                </c:pt>
                <c:pt idx="3978">
                  <c:v>0.46909614660483501</c:v>
                </c:pt>
                <c:pt idx="3979">
                  <c:v>0.46898489334936699</c:v>
                </c:pt>
                <c:pt idx="3980">
                  <c:v>0.46862654797221098</c:v>
                </c:pt>
                <c:pt idx="3981">
                  <c:v>0.46854573793436799</c:v>
                </c:pt>
                <c:pt idx="3982">
                  <c:v>0.46831427934990799</c:v>
                </c:pt>
                <c:pt idx="3983">
                  <c:v>0.46831427934990799</c:v>
                </c:pt>
                <c:pt idx="3984">
                  <c:v>0.46828670676589701</c:v>
                </c:pt>
                <c:pt idx="3985">
                  <c:v>0.467917509331364</c:v>
                </c:pt>
                <c:pt idx="3986">
                  <c:v>0.46790403970668798</c:v>
                </c:pt>
                <c:pt idx="3987">
                  <c:v>0.46785840014494401</c:v>
                </c:pt>
                <c:pt idx="3988">
                  <c:v>0.46757884970073099</c:v>
                </c:pt>
                <c:pt idx="3989">
                  <c:v>0.46735822166170399</c:v>
                </c:pt>
                <c:pt idx="3990">
                  <c:v>0.46734830551616002</c:v>
                </c:pt>
                <c:pt idx="3991">
                  <c:v>0.46717980427491201</c:v>
                </c:pt>
                <c:pt idx="3992">
                  <c:v>0.467166323886056</c:v>
                </c:pt>
                <c:pt idx="3993">
                  <c:v>0.467166323886056</c:v>
                </c:pt>
                <c:pt idx="3994">
                  <c:v>0.467166323886056</c:v>
                </c:pt>
                <c:pt idx="3995">
                  <c:v>0.46711927085995097</c:v>
                </c:pt>
                <c:pt idx="3996">
                  <c:v>0.46704664463915102</c:v>
                </c:pt>
                <c:pt idx="3997">
                  <c:v>0.46696308974421102</c:v>
                </c:pt>
                <c:pt idx="3998">
                  <c:v>0.46675264463113397</c:v>
                </c:pt>
                <c:pt idx="3999">
                  <c:v>0.46674449267078999</c:v>
                </c:pt>
                <c:pt idx="4000">
                  <c:v>0.46664842310082499</c:v>
                </c:pt>
                <c:pt idx="4001">
                  <c:v>0.46653689105813301</c:v>
                </c:pt>
                <c:pt idx="4002">
                  <c:v>0.46650785123585498</c:v>
                </c:pt>
                <c:pt idx="4003">
                  <c:v>0.46650378217029997</c:v>
                </c:pt>
                <c:pt idx="4004">
                  <c:v>0.46645188921605202</c:v>
                </c:pt>
                <c:pt idx="4005">
                  <c:v>0.46633097101673199</c:v>
                </c:pt>
                <c:pt idx="4006">
                  <c:v>0.46607795920008899</c:v>
                </c:pt>
                <c:pt idx="4007">
                  <c:v>0.466016444293397</c:v>
                </c:pt>
                <c:pt idx="4008">
                  <c:v>0.46597232644112402</c:v>
                </c:pt>
                <c:pt idx="4009">
                  <c:v>0.46595044143453901</c:v>
                </c:pt>
                <c:pt idx="4010">
                  <c:v>0.46571870523590297</c:v>
                </c:pt>
                <c:pt idx="4011">
                  <c:v>0.46569403116500402</c:v>
                </c:pt>
                <c:pt idx="4012">
                  <c:v>0.46559643701771403</c:v>
                </c:pt>
                <c:pt idx="4013">
                  <c:v>0.46555949929428497</c:v>
                </c:pt>
                <c:pt idx="4014">
                  <c:v>0.46545844544866699</c:v>
                </c:pt>
                <c:pt idx="4015">
                  <c:v>0.46503884210193702</c:v>
                </c:pt>
                <c:pt idx="4016">
                  <c:v>0.46503884210193702</c:v>
                </c:pt>
                <c:pt idx="4017">
                  <c:v>0.46503608931189899</c:v>
                </c:pt>
                <c:pt idx="4018">
                  <c:v>0.46497306342009698</c:v>
                </c:pt>
                <c:pt idx="4019">
                  <c:v>0.464826471237752</c:v>
                </c:pt>
                <c:pt idx="4020">
                  <c:v>0.464826471237752</c:v>
                </c:pt>
                <c:pt idx="4021">
                  <c:v>0.464826471237752</c:v>
                </c:pt>
                <c:pt idx="4022">
                  <c:v>0.46466866159912401</c:v>
                </c:pt>
                <c:pt idx="4023">
                  <c:v>0.46427329296071401</c:v>
                </c:pt>
                <c:pt idx="4024">
                  <c:v>0.46409797889693799</c:v>
                </c:pt>
                <c:pt idx="4025">
                  <c:v>0.46409468255377501</c:v>
                </c:pt>
                <c:pt idx="4026">
                  <c:v>0.46408324752098201</c:v>
                </c:pt>
                <c:pt idx="4027">
                  <c:v>0.46401458419649499</c:v>
                </c:pt>
                <c:pt idx="4028">
                  <c:v>0.463929883427742</c:v>
                </c:pt>
                <c:pt idx="4029">
                  <c:v>0.463929883427742</c:v>
                </c:pt>
                <c:pt idx="4030">
                  <c:v>0.46381417891339899</c:v>
                </c:pt>
                <c:pt idx="4031">
                  <c:v>0.46379981223651301</c:v>
                </c:pt>
                <c:pt idx="4032">
                  <c:v>0.46375453810061301</c:v>
                </c:pt>
                <c:pt idx="4033">
                  <c:v>0.46366458838486801</c:v>
                </c:pt>
                <c:pt idx="4034">
                  <c:v>0.46365943670611298</c:v>
                </c:pt>
                <c:pt idx="4035">
                  <c:v>0.463609915448226</c:v>
                </c:pt>
                <c:pt idx="4036">
                  <c:v>0.46351044442818401</c:v>
                </c:pt>
                <c:pt idx="4037">
                  <c:v>0.46345331662532302</c:v>
                </c:pt>
                <c:pt idx="4038">
                  <c:v>0.46345114034437801</c:v>
                </c:pt>
                <c:pt idx="4039">
                  <c:v>0.46345114034437801</c:v>
                </c:pt>
                <c:pt idx="4040">
                  <c:v>0.46345114034437801</c:v>
                </c:pt>
                <c:pt idx="4041">
                  <c:v>0.46339941503934801</c:v>
                </c:pt>
                <c:pt idx="4042">
                  <c:v>0.46337425846332903</c:v>
                </c:pt>
                <c:pt idx="4043">
                  <c:v>0.46288961427379999</c:v>
                </c:pt>
                <c:pt idx="4044">
                  <c:v>0.46232481334929099</c:v>
                </c:pt>
                <c:pt idx="4045">
                  <c:v>0.46219817797380602</c:v>
                </c:pt>
                <c:pt idx="4046">
                  <c:v>0.46219817797380602</c:v>
                </c:pt>
                <c:pt idx="4047">
                  <c:v>0.46219817797380602</c:v>
                </c:pt>
                <c:pt idx="4048">
                  <c:v>0.462139563464466</c:v>
                </c:pt>
                <c:pt idx="4049">
                  <c:v>0.46209659479336901</c:v>
                </c:pt>
                <c:pt idx="4050">
                  <c:v>0.46201540137109998</c:v>
                </c:pt>
                <c:pt idx="4051">
                  <c:v>0.46198797000875802</c:v>
                </c:pt>
                <c:pt idx="4052">
                  <c:v>0.46186380311799202</c:v>
                </c:pt>
                <c:pt idx="4053">
                  <c:v>0.46184869163908099</c:v>
                </c:pt>
                <c:pt idx="4054">
                  <c:v>0.46180033268186699</c:v>
                </c:pt>
                <c:pt idx="4055">
                  <c:v>0.46167112467398003</c:v>
                </c:pt>
                <c:pt idx="4056">
                  <c:v>0.461616384457602</c:v>
                </c:pt>
                <c:pt idx="4057">
                  <c:v>0.46159703012807202</c:v>
                </c:pt>
                <c:pt idx="4058">
                  <c:v>0.46153377252852701</c:v>
                </c:pt>
                <c:pt idx="4059">
                  <c:v>0.46130904974977999</c:v>
                </c:pt>
                <c:pt idx="4060">
                  <c:v>0.46127675788924799</c:v>
                </c:pt>
                <c:pt idx="4061">
                  <c:v>0.46124123793539401</c:v>
                </c:pt>
                <c:pt idx="4062">
                  <c:v>0.46086779280388401</c:v>
                </c:pt>
                <c:pt idx="4063">
                  <c:v>0.46075273312472798</c:v>
                </c:pt>
                <c:pt idx="4064">
                  <c:v>0.46069806626086202</c:v>
                </c:pt>
                <c:pt idx="4065">
                  <c:v>0.460558830065745</c:v>
                </c:pt>
                <c:pt idx="4066">
                  <c:v>0.46053171832862799</c:v>
                </c:pt>
                <c:pt idx="4067">
                  <c:v>0.46040023930763402</c:v>
                </c:pt>
                <c:pt idx="4068">
                  <c:v>0.46039207928444997</c:v>
                </c:pt>
                <c:pt idx="4069">
                  <c:v>0.46034632777809897</c:v>
                </c:pt>
                <c:pt idx="4070">
                  <c:v>0.460193478397663</c:v>
                </c:pt>
                <c:pt idx="4071">
                  <c:v>0.46015783928390602</c:v>
                </c:pt>
                <c:pt idx="4072">
                  <c:v>0.46004141299398199</c:v>
                </c:pt>
                <c:pt idx="4073">
                  <c:v>0.46004141299398199</c:v>
                </c:pt>
                <c:pt idx="4074">
                  <c:v>0.46004141299398199</c:v>
                </c:pt>
                <c:pt idx="4075">
                  <c:v>0.46002802899445799</c:v>
                </c:pt>
                <c:pt idx="4076">
                  <c:v>0.45998797291325999</c:v>
                </c:pt>
                <c:pt idx="4077">
                  <c:v>0.45998797291325999</c:v>
                </c:pt>
                <c:pt idx="4078">
                  <c:v>0.45979853884836702</c:v>
                </c:pt>
                <c:pt idx="4079">
                  <c:v>0.45962304371382301</c:v>
                </c:pt>
                <c:pt idx="4080">
                  <c:v>0.45943323447166001</c:v>
                </c:pt>
                <c:pt idx="4081">
                  <c:v>0.45938374124210801</c:v>
                </c:pt>
                <c:pt idx="4082">
                  <c:v>0.45931741270533</c:v>
                </c:pt>
                <c:pt idx="4083">
                  <c:v>0.45930700174203398</c:v>
                </c:pt>
                <c:pt idx="4084">
                  <c:v>0.45899308255615601</c:v>
                </c:pt>
                <c:pt idx="4085">
                  <c:v>0.458686529072594</c:v>
                </c:pt>
                <c:pt idx="4086">
                  <c:v>0.45863905273679301</c:v>
                </c:pt>
                <c:pt idx="4087">
                  <c:v>0.45851504128278397</c:v>
                </c:pt>
                <c:pt idx="4088">
                  <c:v>0.45844503167649697</c:v>
                </c:pt>
                <c:pt idx="4089">
                  <c:v>0.458431620290565</c:v>
                </c:pt>
                <c:pt idx="4090">
                  <c:v>0.458431620290565</c:v>
                </c:pt>
                <c:pt idx="4091">
                  <c:v>0.458431620290565</c:v>
                </c:pt>
                <c:pt idx="4092">
                  <c:v>0.45838698259418098</c:v>
                </c:pt>
                <c:pt idx="4093">
                  <c:v>0.45837465432549301</c:v>
                </c:pt>
                <c:pt idx="4094">
                  <c:v>0.45834278849009202</c:v>
                </c:pt>
                <c:pt idx="4095">
                  <c:v>0.45832453037849002</c:v>
                </c:pt>
                <c:pt idx="4096">
                  <c:v>0.45828620700334399</c:v>
                </c:pt>
                <c:pt idx="4097">
                  <c:v>0.45825079538441899</c:v>
                </c:pt>
                <c:pt idx="4098">
                  <c:v>0.45792348206976602</c:v>
                </c:pt>
                <c:pt idx="4099">
                  <c:v>0.45773412928534801</c:v>
                </c:pt>
                <c:pt idx="4100">
                  <c:v>0.45773412928534801</c:v>
                </c:pt>
                <c:pt idx="4101">
                  <c:v>0.45773412928534801</c:v>
                </c:pt>
                <c:pt idx="4102">
                  <c:v>0.45760693528705998</c:v>
                </c:pt>
                <c:pt idx="4103">
                  <c:v>0.45760693528705998</c:v>
                </c:pt>
                <c:pt idx="4104">
                  <c:v>0.45760693528705998</c:v>
                </c:pt>
                <c:pt idx="4105">
                  <c:v>0.457555048506114</c:v>
                </c:pt>
                <c:pt idx="4106">
                  <c:v>0.45751812402327002</c:v>
                </c:pt>
                <c:pt idx="4107">
                  <c:v>0.45712618207265099</c:v>
                </c:pt>
                <c:pt idx="4108">
                  <c:v>0.45704679609124799</c:v>
                </c:pt>
                <c:pt idx="4109">
                  <c:v>0.45694464069093799</c:v>
                </c:pt>
                <c:pt idx="4110">
                  <c:v>0.456854540288405</c:v>
                </c:pt>
                <c:pt idx="4111">
                  <c:v>0.45669839111196697</c:v>
                </c:pt>
                <c:pt idx="4112">
                  <c:v>0.45669073359964302</c:v>
                </c:pt>
                <c:pt idx="4113">
                  <c:v>0.45653807088972398</c:v>
                </c:pt>
                <c:pt idx="4114">
                  <c:v>0.45643375953283299</c:v>
                </c:pt>
                <c:pt idx="4115">
                  <c:v>0.45624520187948098</c:v>
                </c:pt>
                <c:pt idx="4116">
                  <c:v>0.45614944087835002</c:v>
                </c:pt>
                <c:pt idx="4117">
                  <c:v>0.45609151074865201</c:v>
                </c:pt>
                <c:pt idx="4118">
                  <c:v>0.45599459790033597</c:v>
                </c:pt>
                <c:pt idx="4119">
                  <c:v>0.45585298042257999</c:v>
                </c:pt>
                <c:pt idx="4120">
                  <c:v>0.45570060741836899</c:v>
                </c:pt>
                <c:pt idx="4121">
                  <c:v>0.45560915068728403</c:v>
                </c:pt>
                <c:pt idx="4122">
                  <c:v>0.45542440308936399</c:v>
                </c:pt>
                <c:pt idx="4123">
                  <c:v>0.45515018246109001</c:v>
                </c:pt>
                <c:pt idx="4124">
                  <c:v>0.45504754279514298</c:v>
                </c:pt>
                <c:pt idx="4125">
                  <c:v>0.45489198465986003</c:v>
                </c:pt>
                <c:pt idx="4126">
                  <c:v>0.45481771805728499</c:v>
                </c:pt>
                <c:pt idx="4127">
                  <c:v>0.45480746960136598</c:v>
                </c:pt>
                <c:pt idx="4128">
                  <c:v>0.45437303870698298</c:v>
                </c:pt>
                <c:pt idx="4129">
                  <c:v>0.45403141167042299</c:v>
                </c:pt>
                <c:pt idx="4130">
                  <c:v>0.45401977170198898</c:v>
                </c:pt>
                <c:pt idx="4131">
                  <c:v>0.45399086188363902</c:v>
                </c:pt>
                <c:pt idx="4132">
                  <c:v>0.45373698037940702</c:v>
                </c:pt>
                <c:pt idx="4133">
                  <c:v>0.45362778143104898</c:v>
                </c:pt>
                <c:pt idx="4134">
                  <c:v>0.45362778143104898</c:v>
                </c:pt>
                <c:pt idx="4135">
                  <c:v>0.45362778143104898</c:v>
                </c:pt>
                <c:pt idx="4136">
                  <c:v>0.45359536303921</c:v>
                </c:pt>
                <c:pt idx="4137">
                  <c:v>0.45352475778901102</c:v>
                </c:pt>
                <c:pt idx="4138">
                  <c:v>0.45350972764109898</c:v>
                </c:pt>
                <c:pt idx="4139">
                  <c:v>0.453448632055518</c:v>
                </c:pt>
                <c:pt idx="4140">
                  <c:v>0.45335686660477098</c:v>
                </c:pt>
                <c:pt idx="4141">
                  <c:v>0.45331434634859102</c:v>
                </c:pt>
                <c:pt idx="4142">
                  <c:v>0.45285281618950601</c:v>
                </c:pt>
                <c:pt idx="4143">
                  <c:v>0.45274233489107901</c:v>
                </c:pt>
                <c:pt idx="4144">
                  <c:v>0.45274233489107901</c:v>
                </c:pt>
                <c:pt idx="4145">
                  <c:v>0.45274233489107901</c:v>
                </c:pt>
                <c:pt idx="4146">
                  <c:v>0.45272356248850398</c:v>
                </c:pt>
                <c:pt idx="4147">
                  <c:v>0.45269059556861502</c:v>
                </c:pt>
                <c:pt idx="4148">
                  <c:v>0.45266960749271401</c:v>
                </c:pt>
                <c:pt idx="4149">
                  <c:v>0.452342418591474</c:v>
                </c:pt>
                <c:pt idx="4150">
                  <c:v>0.45225804877848902</c:v>
                </c:pt>
                <c:pt idx="4151">
                  <c:v>0.45217006148038003</c:v>
                </c:pt>
                <c:pt idx="4152">
                  <c:v>0.452064324725513</c:v>
                </c:pt>
                <c:pt idx="4153">
                  <c:v>0.45201260349885802</c:v>
                </c:pt>
                <c:pt idx="4154">
                  <c:v>0.45201260349885802</c:v>
                </c:pt>
                <c:pt idx="4155">
                  <c:v>0.45201260349885802</c:v>
                </c:pt>
                <c:pt idx="4156">
                  <c:v>0.451688318845407</c:v>
                </c:pt>
                <c:pt idx="4157">
                  <c:v>0.45130399123906101</c:v>
                </c:pt>
                <c:pt idx="4158">
                  <c:v>0.45120784573992601</c:v>
                </c:pt>
                <c:pt idx="4159">
                  <c:v>0.451009253024865</c:v>
                </c:pt>
                <c:pt idx="4160">
                  <c:v>0.45091116199609899</c:v>
                </c:pt>
                <c:pt idx="4161">
                  <c:v>0.45073312081329803</c:v>
                </c:pt>
                <c:pt idx="4162">
                  <c:v>0.45057302421176099</c:v>
                </c:pt>
                <c:pt idx="4163">
                  <c:v>0.45046643371851203</c:v>
                </c:pt>
                <c:pt idx="4164">
                  <c:v>0.45045567509461198</c:v>
                </c:pt>
                <c:pt idx="4165">
                  <c:v>0.45037669551735199</c:v>
                </c:pt>
                <c:pt idx="4166">
                  <c:v>0.45034523998769399</c:v>
                </c:pt>
                <c:pt idx="4167">
                  <c:v>0.45016964070142201</c:v>
                </c:pt>
                <c:pt idx="4168">
                  <c:v>0.45014941976164902</c:v>
                </c:pt>
                <c:pt idx="4169">
                  <c:v>0.45005816506985002</c:v>
                </c:pt>
                <c:pt idx="4170">
                  <c:v>0.44978735226494798</c:v>
                </c:pt>
                <c:pt idx="4171">
                  <c:v>0.44970107622809402</c:v>
                </c:pt>
                <c:pt idx="4172">
                  <c:v>0.44961193203847</c:v>
                </c:pt>
                <c:pt idx="4173">
                  <c:v>0.44940084496275601</c:v>
                </c:pt>
                <c:pt idx="4174">
                  <c:v>0.44924587088291101</c:v>
                </c:pt>
                <c:pt idx="4175">
                  <c:v>0.44924587088291101</c:v>
                </c:pt>
                <c:pt idx="4176">
                  <c:v>0.44902270383977699</c:v>
                </c:pt>
                <c:pt idx="4177">
                  <c:v>0.44899473933248302</c:v>
                </c:pt>
                <c:pt idx="4178">
                  <c:v>0.448764415165474</c:v>
                </c:pt>
                <c:pt idx="4179">
                  <c:v>0.44864354715371302</c:v>
                </c:pt>
                <c:pt idx="4180">
                  <c:v>0.44844183583428698</c:v>
                </c:pt>
                <c:pt idx="4181">
                  <c:v>0.44835381563395499</c:v>
                </c:pt>
                <c:pt idx="4182">
                  <c:v>0.448257226023351</c:v>
                </c:pt>
                <c:pt idx="4183">
                  <c:v>0.44792434095433198</c:v>
                </c:pt>
                <c:pt idx="4184">
                  <c:v>0.447845911887225</c:v>
                </c:pt>
                <c:pt idx="4185">
                  <c:v>0.44778556398699498</c:v>
                </c:pt>
                <c:pt idx="4186">
                  <c:v>0.44768252116859197</c:v>
                </c:pt>
                <c:pt idx="4187">
                  <c:v>0.44747071793258703</c:v>
                </c:pt>
                <c:pt idx="4188">
                  <c:v>0.44744716325739198</c:v>
                </c:pt>
                <c:pt idx="4189">
                  <c:v>0.44725688029024702</c:v>
                </c:pt>
                <c:pt idx="4190">
                  <c:v>0.44722260592451901</c:v>
                </c:pt>
                <c:pt idx="4191">
                  <c:v>0.44722260592451901</c:v>
                </c:pt>
                <c:pt idx="4192">
                  <c:v>0.44722260592451901</c:v>
                </c:pt>
                <c:pt idx="4193">
                  <c:v>0.44709624190673902</c:v>
                </c:pt>
                <c:pt idx="4194">
                  <c:v>0.44709624190673902</c:v>
                </c:pt>
                <c:pt idx="4195">
                  <c:v>0.44709624190673902</c:v>
                </c:pt>
                <c:pt idx="4196">
                  <c:v>0.44639251622910803</c:v>
                </c:pt>
                <c:pt idx="4197">
                  <c:v>0.44611527071562701</c:v>
                </c:pt>
                <c:pt idx="4198">
                  <c:v>0.44595471254327401</c:v>
                </c:pt>
                <c:pt idx="4199">
                  <c:v>0.44594308132381999</c:v>
                </c:pt>
                <c:pt idx="4200">
                  <c:v>0.44593018635357301</c:v>
                </c:pt>
                <c:pt idx="4201">
                  <c:v>0.44575565338235801</c:v>
                </c:pt>
                <c:pt idx="4202">
                  <c:v>0.44571529268169002</c:v>
                </c:pt>
                <c:pt idx="4203">
                  <c:v>0.44567107070834999</c:v>
                </c:pt>
                <c:pt idx="4204">
                  <c:v>0.445584303989213</c:v>
                </c:pt>
                <c:pt idx="4205">
                  <c:v>0.445490579402603</c:v>
                </c:pt>
                <c:pt idx="4206">
                  <c:v>0.445154795000056</c:v>
                </c:pt>
                <c:pt idx="4207">
                  <c:v>0.445154795000056</c:v>
                </c:pt>
                <c:pt idx="4208">
                  <c:v>0.445154795000056</c:v>
                </c:pt>
                <c:pt idx="4209">
                  <c:v>0.44513374699047398</c:v>
                </c:pt>
                <c:pt idx="4210">
                  <c:v>0.44507063276650599</c:v>
                </c:pt>
                <c:pt idx="4211">
                  <c:v>0.44503841493517998</c:v>
                </c:pt>
                <c:pt idx="4212">
                  <c:v>0.445029571972828</c:v>
                </c:pt>
                <c:pt idx="4213">
                  <c:v>0.44498484794513599</c:v>
                </c:pt>
                <c:pt idx="4214">
                  <c:v>0.44498484794513599</c:v>
                </c:pt>
                <c:pt idx="4215">
                  <c:v>0.44498484794513599</c:v>
                </c:pt>
                <c:pt idx="4216">
                  <c:v>0.44488719774890001</c:v>
                </c:pt>
                <c:pt idx="4217">
                  <c:v>0.44464713892278401</c:v>
                </c:pt>
                <c:pt idx="4218">
                  <c:v>0.44453619863486799</c:v>
                </c:pt>
                <c:pt idx="4219">
                  <c:v>0.44449843857599203</c:v>
                </c:pt>
                <c:pt idx="4220">
                  <c:v>0.44434612578585803</c:v>
                </c:pt>
                <c:pt idx="4221">
                  <c:v>0.44433038596220797</c:v>
                </c:pt>
                <c:pt idx="4222">
                  <c:v>0.44432801362531299</c:v>
                </c:pt>
                <c:pt idx="4223">
                  <c:v>0.44432801362531299</c:v>
                </c:pt>
                <c:pt idx="4224">
                  <c:v>0.44432801362531299</c:v>
                </c:pt>
                <c:pt idx="4225">
                  <c:v>0.44422848644884999</c:v>
                </c:pt>
                <c:pt idx="4226">
                  <c:v>0.44413396320874399</c:v>
                </c:pt>
                <c:pt idx="4227">
                  <c:v>0.44404604068889297</c:v>
                </c:pt>
                <c:pt idx="4228">
                  <c:v>0.44366323123843598</c:v>
                </c:pt>
                <c:pt idx="4229">
                  <c:v>0.44360024912669399</c:v>
                </c:pt>
                <c:pt idx="4230">
                  <c:v>0.44360024912669399</c:v>
                </c:pt>
                <c:pt idx="4231">
                  <c:v>0.44360024912669399</c:v>
                </c:pt>
                <c:pt idx="4232">
                  <c:v>0.44352485949109199</c:v>
                </c:pt>
                <c:pt idx="4233">
                  <c:v>0.443315828849764</c:v>
                </c:pt>
                <c:pt idx="4234">
                  <c:v>0.44276621711212399</c:v>
                </c:pt>
                <c:pt idx="4235">
                  <c:v>0.442741722888158</c:v>
                </c:pt>
                <c:pt idx="4236">
                  <c:v>0.44270512796719202</c:v>
                </c:pt>
                <c:pt idx="4237">
                  <c:v>0.44263289344719497</c:v>
                </c:pt>
                <c:pt idx="4238">
                  <c:v>0.44200606677422499</c:v>
                </c:pt>
                <c:pt idx="4239">
                  <c:v>0.44198915408679701</c:v>
                </c:pt>
                <c:pt idx="4240">
                  <c:v>0.44196474820333498</c:v>
                </c:pt>
                <c:pt idx="4241">
                  <c:v>0.44196474820333498</c:v>
                </c:pt>
                <c:pt idx="4242">
                  <c:v>0.44196474820333498</c:v>
                </c:pt>
                <c:pt idx="4243">
                  <c:v>0.44186945411648698</c:v>
                </c:pt>
                <c:pt idx="4244">
                  <c:v>0.44180836396138801</c:v>
                </c:pt>
                <c:pt idx="4245">
                  <c:v>0.44180836396138801</c:v>
                </c:pt>
                <c:pt idx="4246">
                  <c:v>0.44180836396138801</c:v>
                </c:pt>
                <c:pt idx="4247">
                  <c:v>0.44169624122244</c:v>
                </c:pt>
                <c:pt idx="4248">
                  <c:v>0.44157976978699798</c:v>
                </c:pt>
                <c:pt idx="4249">
                  <c:v>0.44157976978699798</c:v>
                </c:pt>
                <c:pt idx="4250">
                  <c:v>0.44157976978699798</c:v>
                </c:pt>
                <c:pt idx="4251">
                  <c:v>0.44155358604935002</c:v>
                </c:pt>
                <c:pt idx="4252">
                  <c:v>0.44102019746139598</c:v>
                </c:pt>
                <c:pt idx="4253">
                  <c:v>0.440972027924804</c:v>
                </c:pt>
                <c:pt idx="4254">
                  <c:v>0.44094489272193499</c:v>
                </c:pt>
                <c:pt idx="4255">
                  <c:v>0.44080645513597499</c:v>
                </c:pt>
                <c:pt idx="4256">
                  <c:v>0.440624904563024</c:v>
                </c:pt>
                <c:pt idx="4257">
                  <c:v>0.44053746740325</c:v>
                </c:pt>
                <c:pt idx="4258">
                  <c:v>0.44051275465364398</c:v>
                </c:pt>
                <c:pt idx="4259">
                  <c:v>0.440505494363026</c:v>
                </c:pt>
                <c:pt idx="4260">
                  <c:v>0.44049998852387401</c:v>
                </c:pt>
                <c:pt idx="4261">
                  <c:v>0.44049258498000599</c:v>
                </c:pt>
                <c:pt idx="4262">
                  <c:v>0.44006619214479398</c:v>
                </c:pt>
                <c:pt idx="4263">
                  <c:v>0.44004011059544001</c:v>
                </c:pt>
                <c:pt idx="4264">
                  <c:v>0.43997899326092099</c:v>
                </c:pt>
                <c:pt idx="4265">
                  <c:v>0.43983799060440498</c:v>
                </c:pt>
                <c:pt idx="4266">
                  <c:v>0.43983799060440498</c:v>
                </c:pt>
                <c:pt idx="4267">
                  <c:v>0.43983799060440498</c:v>
                </c:pt>
                <c:pt idx="4268">
                  <c:v>0.43982182490619298</c:v>
                </c:pt>
                <c:pt idx="4269">
                  <c:v>0.43977005076513398</c:v>
                </c:pt>
                <c:pt idx="4270">
                  <c:v>0.43973713540964399</c:v>
                </c:pt>
                <c:pt idx="4271">
                  <c:v>0.43963951599041701</c:v>
                </c:pt>
                <c:pt idx="4272">
                  <c:v>0.43960996557545201</c:v>
                </c:pt>
                <c:pt idx="4273">
                  <c:v>0.43958129863923001</c:v>
                </c:pt>
                <c:pt idx="4274">
                  <c:v>0.43951893753625298</c:v>
                </c:pt>
                <c:pt idx="4275">
                  <c:v>0.43943285557756101</c:v>
                </c:pt>
                <c:pt idx="4276">
                  <c:v>0.43918667193156102</c:v>
                </c:pt>
                <c:pt idx="4277">
                  <c:v>0.43917055837321101</c:v>
                </c:pt>
                <c:pt idx="4278">
                  <c:v>0.43909132322941802</c:v>
                </c:pt>
                <c:pt idx="4279">
                  <c:v>0.43905694800689299</c:v>
                </c:pt>
                <c:pt idx="4280">
                  <c:v>0.43900669708539303</c:v>
                </c:pt>
                <c:pt idx="4281">
                  <c:v>0.43900669708539303</c:v>
                </c:pt>
                <c:pt idx="4282">
                  <c:v>0.43900669708539303</c:v>
                </c:pt>
                <c:pt idx="4283">
                  <c:v>0.43861899306055002</c:v>
                </c:pt>
                <c:pt idx="4284">
                  <c:v>0.43859780602151099</c:v>
                </c:pt>
                <c:pt idx="4285">
                  <c:v>0.438439203840919</c:v>
                </c:pt>
                <c:pt idx="4286">
                  <c:v>0.43819242655714502</c:v>
                </c:pt>
                <c:pt idx="4287">
                  <c:v>0.43806251572089799</c:v>
                </c:pt>
                <c:pt idx="4288">
                  <c:v>0.43794786559561499</c:v>
                </c:pt>
                <c:pt idx="4289">
                  <c:v>0.43761617748514398</c:v>
                </c:pt>
                <c:pt idx="4290">
                  <c:v>0.43730672046813202</c:v>
                </c:pt>
                <c:pt idx="4291">
                  <c:v>0.43722463920209098</c:v>
                </c:pt>
                <c:pt idx="4292">
                  <c:v>0.43694524972557702</c:v>
                </c:pt>
                <c:pt idx="4293">
                  <c:v>0.43691461800799403</c:v>
                </c:pt>
                <c:pt idx="4294">
                  <c:v>0.43681193118550798</c:v>
                </c:pt>
                <c:pt idx="4295">
                  <c:v>0.43670049229532298</c:v>
                </c:pt>
                <c:pt idx="4296">
                  <c:v>0.43664737653486502</c:v>
                </c:pt>
                <c:pt idx="4297">
                  <c:v>0.436515012138809</c:v>
                </c:pt>
                <c:pt idx="4298">
                  <c:v>0.43640524868167402</c:v>
                </c:pt>
                <c:pt idx="4299">
                  <c:v>0.43638896195308302</c:v>
                </c:pt>
                <c:pt idx="4300">
                  <c:v>0.43623598260180602</c:v>
                </c:pt>
                <c:pt idx="4301">
                  <c:v>0.43599901846568601</c:v>
                </c:pt>
                <c:pt idx="4302">
                  <c:v>0.435981388413966</c:v>
                </c:pt>
                <c:pt idx="4303">
                  <c:v>0.43597852903954798</c:v>
                </c:pt>
                <c:pt idx="4304">
                  <c:v>0.43585399143277398</c:v>
                </c:pt>
                <c:pt idx="4305">
                  <c:v>0.43581827813355101</c:v>
                </c:pt>
                <c:pt idx="4306">
                  <c:v>0.43570356968031099</c:v>
                </c:pt>
                <c:pt idx="4307">
                  <c:v>0.43555235094612799</c:v>
                </c:pt>
                <c:pt idx="4308">
                  <c:v>0.435356874087658</c:v>
                </c:pt>
                <c:pt idx="4309">
                  <c:v>0.43528524691057902</c:v>
                </c:pt>
                <c:pt idx="4310">
                  <c:v>0.43528453342103401</c:v>
                </c:pt>
                <c:pt idx="4311">
                  <c:v>0.43516936494014502</c:v>
                </c:pt>
                <c:pt idx="4312">
                  <c:v>0.43505255397756298</c:v>
                </c:pt>
                <c:pt idx="4313">
                  <c:v>0.434874037995444</c:v>
                </c:pt>
                <c:pt idx="4314">
                  <c:v>0.43485951590994698</c:v>
                </c:pt>
                <c:pt idx="4315">
                  <c:v>0.434531982547192</c:v>
                </c:pt>
                <c:pt idx="4316">
                  <c:v>0.43436898692999198</c:v>
                </c:pt>
                <c:pt idx="4317">
                  <c:v>0.43427758644369802</c:v>
                </c:pt>
                <c:pt idx="4318">
                  <c:v>0.43426905685317502</c:v>
                </c:pt>
                <c:pt idx="4319">
                  <c:v>0.434257118398302</c:v>
                </c:pt>
                <c:pt idx="4320">
                  <c:v>0.43416742676075598</c:v>
                </c:pt>
                <c:pt idx="4321">
                  <c:v>0.43410050069665901</c:v>
                </c:pt>
                <c:pt idx="4322">
                  <c:v>0.43405860028182303</c:v>
                </c:pt>
                <c:pt idx="4323">
                  <c:v>0.43403340872048701</c:v>
                </c:pt>
                <c:pt idx="4324">
                  <c:v>0.433925973066843</c:v>
                </c:pt>
                <c:pt idx="4325">
                  <c:v>0.43391777045834601</c:v>
                </c:pt>
                <c:pt idx="4326">
                  <c:v>0.433895533069803</c:v>
                </c:pt>
                <c:pt idx="4327">
                  <c:v>0.43385684840731298</c:v>
                </c:pt>
                <c:pt idx="4328">
                  <c:v>0.43371551107079698</c:v>
                </c:pt>
                <c:pt idx="4329">
                  <c:v>0.43351912496579698</c:v>
                </c:pt>
                <c:pt idx="4330">
                  <c:v>0.43349829879648299</c:v>
                </c:pt>
                <c:pt idx="4331">
                  <c:v>0.43341453804185398</c:v>
                </c:pt>
                <c:pt idx="4332">
                  <c:v>0.43341453804185398</c:v>
                </c:pt>
                <c:pt idx="4333">
                  <c:v>0.43341453804185398</c:v>
                </c:pt>
                <c:pt idx="4334">
                  <c:v>0.43341266516188698</c:v>
                </c:pt>
                <c:pt idx="4335">
                  <c:v>0.43335602723184902</c:v>
                </c:pt>
                <c:pt idx="4336">
                  <c:v>0.43334187146416298</c:v>
                </c:pt>
                <c:pt idx="4337">
                  <c:v>0.43329941423825802</c:v>
                </c:pt>
                <c:pt idx="4338">
                  <c:v>0.43322133370735799</c:v>
                </c:pt>
                <c:pt idx="4339">
                  <c:v>0.43253114620743299</c:v>
                </c:pt>
                <c:pt idx="4340">
                  <c:v>0.43252609218974702</c:v>
                </c:pt>
                <c:pt idx="4341">
                  <c:v>0.43244830068739898</c:v>
                </c:pt>
                <c:pt idx="4342">
                  <c:v>0.43228016986620899</c:v>
                </c:pt>
                <c:pt idx="4343">
                  <c:v>0.43227287815718402</c:v>
                </c:pt>
                <c:pt idx="4344">
                  <c:v>0.43226661340838102</c:v>
                </c:pt>
                <c:pt idx="4345">
                  <c:v>0.43220195329910499</c:v>
                </c:pt>
                <c:pt idx="4346">
                  <c:v>0.43219785460773102</c:v>
                </c:pt>
                <c:pt idx="4347">
                  <c:v>0.43218890693046902</c:v>
                </c:pt>
                <c:pt idx="4348">
                  <c:v>0.43207491847533802</c:v>
                </c:pt>
                <c:pt idx="4349">
                  <c:v>0.43195181941862199</c:v>
                </c:pt>
                <c:pt idx="4350">
                  <c:v>0.431926241504625</c:v>
                </c:pt>
                <c:pt idx="4351">
                  <c:v>0.43191636752399498</c:v>
                </c:pt>
                <c:pt idx="4352">
                  <c:v>0.431644899614822</c:v>
                </c:pt>
                <c:pt idx="4353">
                  <c:v>0.43150282079454</c:v>
                </c:pt>
                <c:pt idx="4354">
                  <c:v>0.43141734408342203</c:v>
                </c:pt>
                <c:pt idx="4355">
                  <c:v>0.43141350925775401</c:v>
                </c:pt>
                <c:pt idx="4356">
                  <c:v>0.43139571752884798</c:v>
                </c:pt>
                <c:pt idx="4357">
                  <c:v>0.431240340962666</c:v>
                </c:pt>
                <c:pt idx="4358">
                  <c:v>0.431240340962666</c:v>
                </c:pt>
                <c:pt idx="4359">
                  <c:v>0.431240340962666</c:v>
                </c:pt>
                <c:pt idx="4360">
                  <c:v>0.431240340962666</c:v>
                </c:pt>
                <c:pt idx="4361">
                  <c:v>0.431223270997182</c:v>
                </c:pt>
                <c:pt idx="4362">
                  <c:v>0.43118087125146298</c:v>
                </c:pt>
                <c:pt idx="4363">
                  <c:v>0.43097967274739801</c:v>
                </c:pt>
                <c:pt idx="4364">
                  <c:v>0.430908004449023</c:v>
                </c:pt>
                <c:pt idx="4365">
                  <c:v>0.43070216283682999</c:v>
                </c:pt>
                <c:pt idx="4366">
                  <c:v>0.43059519602971102</c:v>
                </c:pt>
                <c:pt idx="4367">
                  <c:v>0.43058454852821498</c:v>
                </c:pt>
                <c:pt idx="4368">
                  <c:v>0.43054372604668101</c:v>
                </c:pt>
                <c:pt idx="4369">
                  <c:v>0.43032940285710197</c:v>
                </c:pt>
                <c:pt idx="4370">
                  <c:v>0.43019837972023001</c:v>
                </c:pt>
                <c:pt idx="4371">
                  <c:v>0.43013495157937998</c:v>
                </c:pt>
                <c:pt idx="4372">
                  <c:v>0.430118544201054</c:v>
                </c:pt>
                <c:pt idx="4373">
                  <c:v>0.43008574503986602</c:v>
                </c:pt>
                <c:pt idx="4374">
                  <c:v>0.42994776098006598</c:v>
                </c:pt>
                <c:pt idx="4375">
                  <c:v>0.42970338418784798</c:v>
                </c:pt>
                <c:pt idx="4376">
                  <c:v>0.42966494065319599</c:v>
                </c:pt>
                <c:pt idx="4377">
                  <c:v>0.42964736587197</c:v>
                </c:pt>
                <c:pt idx="4378">
                  <c:v>0.42952159088851199</c:v>
                </c:pt>
                <c:pt idx="4379">
                  <c:v>0.42949844388487202</c:v>
                </c:pt>
                <c:pt idx="4380">
                  <c:v>0.42946223401531503</c:v>
                </c:pt>
                <c:pt idx="4381">
                  <c:v>0.42946223401531503</c:v>
                </c:pt>
                <c:pt idx="4382">
                  <c:v>0.42946223401531503</c:v>
                </c:pt>
                <c:pt idx="4383">
                  <c:v>0.42934098101931001</c:v>
                </c:pt>
                <c:pt idx="4384">
                  <c:v>0.429063269318467</c:v>
                </c:pt>
                <c:pt idx="4385">
                  <c:v>0.42871426752465203</c:v>
                </c:pt>
                <c:pt idx="4386">
                  <c:v>0.42869171360611402</c:v>
                </c:pt>
                <c:pt idx="4387">
                  <c:v>0.42864707634353499</c:v>
                </c:pt>
                <c:pt idx="4388">
                  <c:v>0.42846883070156799</c:v>
                </c:pt>
                <c:pt idx="4389">
                  <c:v>0.42811471413701901</c:v>
                </c:pt>
                <c:pt idx="4390">
                  <c:v>0.42787200591588898</c:v>
                </c:pt>
                <c:pt idx="4391">
                  <c:v>0.42766758845928698</c:v>
                </c:pt>
                <c:pt idx="4392">
                  <c:v>0.42763238875988302</c:v>
                </c:pt>
                <c:pt idx="4393">
                  <c:v>0.42752035345794298</c:v>
                </c:pt>
                <c:pt idx="4394">
                  <c:v>0.42740638775533402</c:v>
                </c:pt>
                <c:pt idx="4395">
                  <c:v>0.42739770162746699</c:v>
                </c:pt>
                <c:pt idx="4396">
                  <c:v>0.42708721224603102</c:v>
                </c:pt>
                <c:pt idx="4397">
                  <c:v>0.427058030408488</c:v>
                </c:pt>
                <c:pt idx="4398">
                  <c:v>0.42704600164473799</c:v>
                </c:pt>
                <c:pt idx="4399">
                  <c:v>0.42701717674784401</c:v>
                </c:pt>
                <c:pt idx="4400">
                  <c:v>0.42699277533894298</c:v>
                </c:pt>
                <c:pt idx="4401">
                  <c:v>0.42696021355269598</c:v>
                </c:pt>
                <c:pt idx="4402">
                  <c:v>0.426394449327616</c:v>
                </c:pt>
                <c:pt idx="4403">
                  <c:v>0.42638204516249301</c:v>
                </c:pt>
                <c:pt idx="4404">
                  <c:v>0.42632420661578702</c:v>
                </c:pt>
                <c:pt idx="4405">
                  <c:v>0.42629303831554299</c:v>
                </c:pt>
                <c:pt idx="4406">
                  <c:v>0.42618645483025702</c:v>
                </c:pt>
                <c:pt idx="4407">
                  <c:v>0.42618269082731802</c:v>
                </c:pt>
                <c:pt idx="4408">
                  <c:v>0.42615336722907898</c:v>
                </c:pt>
                <c:pt idx="4409">
                  <c:v>0.42610627507450899</c:v>
                </c:pt>
                <c:pt idx="4410">
                  <c:v>0.42605432864901999</c:v>
                </c:pt>
                <c:pt idx="4411">
                  <c:v>0.42593816999214101</c:v>
                </c:pt>
                <c:pt idx="4412">
                  <c:v>0.42592203835635301</c:v>
                </c:pt>
                <c:pt idx="4413">
                  <c:v>0.42585076903711699</c:v>
                </c:pt>
                <c:pt idx="4414">
                  <c:v>0.42583600468518801</c:v>
                </c:pt>
                <c:pt idx="4415">
                  <c:v>0.42578388158831598</c:v>
                </c:pt>
                <c:pt idx="4416">
                  <c:v>0.42578388158831598</c:v>
                </c:pt>
                <c:pt idx="4417">
                  <c:v>0.42578388158831598</c:v>
                </c:pt>
                <c:pt idx="4418">
                  <c:v>0.42574212223434899</c:v>
                </c:pt>
                <c:pt idx="4419">
                  <c:v>0.42558941940262901</c:v>
                </c:pt>
                <c:pt idx="4420">
                  <c:v>0.42542883297384498</c:v>
                </c:pt>
                <c:pt idx="4421">
                  <c:v>0.42529305287708302</c:v>
                </c:pt>
                <c:pt idx="4422">
                  <c:v>0.425240346514487</c:v>
                </c:pt>
                <c:pt idx="4423">
                  <c:v>0.42513830146449699</c:v>
                </c:pt>
                <c:pt idx="4424">
                  <c:v>0.42512318365590701</c:v>
                </c:pt>
                <c:pt idx="4425">
                  <c:v>0.42497403000092998</c:v>
                </c:pt>
                <c:pt idx="4426">
                  <c:v>0.42491012489873897</c:v>
                </c:pt>
                <c:pt idx="4427">
                  <c:v>0.42485071753468001</c:v>
                </c:pt>
                <c:pt idx="4428">
                  <c:v>0.42436644839054699</c:v>
                </c:pt>
                <c:pt idx="4429">
                  <c:v>0.42435102326136698</c:v>
                </c:pt>
                <c:pt idx="4430">
                  <c:v>0.424309483096172</c:v>
                </c:pt>
                <c:pt idx="4431">
                  <c:v>0.42428584658525997</c:v>
                </c:pt>
                <c:pt idx="4432">
                  <c:v>0.42415546100562501</c:v>
                </c:pt>
                <c:pt idx="4433">
                  <c:v>0.42413703209738202</c:v>
                </c:pt>
                <c:pt idx="4434">
                  <c:v>0.42409840023203299</c:v>
                </c:pt>
                <c:pt idx="4435">
                  <c:v>0.423966849801861</c:v>
                </c:pt>
                <c:pt idx="4436">
                  <c:v>0.423905112865686</c:v>
                </c:pt>
                <c:pt idx="4437">
                  <c:v>0.42389137544796601</c:v>
                </c:pt>
                <c:pt idx="4438">
                  <c:v>0.423873236137979</c:v>
                </c:pt>
                <c:pt idx="4439">
                  <c:v>0.423873236137979</c:v>
                </c:pt>
                <c:pt idx="4440">
                  <c:v>0.423873236137979</c:v>
                </c:pt>
                <c:pt idx="4441">
                  <c:v>0.42383482031235797</c:v>
                </c:pt>
                <c:pt idx="4442">
                  <c:v>0.42378990557829799</c:v>
                </c:pt>
                <c:pt idx="4443">
                  <c:v>0.423759414396567</c:v>
                </c:pt>
                <c:pt idx="4444">
                  <c:v>0.42373000477752398</c:v>
                </c:pt>
                <c:pt idx="4445">
                  <c:v>0.42367917559955998</c:v>
                </c:pt>
                <c:pt idx="4446">
                  <c:v>0.42367021376504699</c:v>
                </c:pt>
                <c:pt idx="4447">
                  <c:v>0.42367021376504699</c:v>
                </c:pt>
                <c:pt idx="4448">
                  <c:v>0.42367021376504699</c:v>
                </c:pt>
                <c:pt idx="4449">
                  <c:v>0.42361622496346202</c:v>
                </c:pt>
                <c:pt idx="4450">
                  <c:v>0.42360952937468199</c:v>
                </c:pt>
                <c:pt idx="4451">
                  <c:v>0.423502339324278</c:v>
                </c:pt>
                <c:pt idx="4452">
                  <c:v>0.42343517932261798</c:v>
                </c:pt>
                <c:pt idx="4453">
                  <c:v>0.42341913838767697</c:v>
                </c:pt>
                <c:pt idx="4454">
                  <c:v>0.423226458404249</c:v>
                </c:pt>
                <c:pt idx="4455">
                  <c:v>0.423172869621673</c:v>
                </c:pt>
                <c:pt idx="4456">
                  <c:v>0.42316617080143898</c:v>
                </c:pt>
                <c:pt idx="4457">
                  <c:v>0.42314153509977098</c:v>
                </c:pt>
                <c:pt idx="4458">
                  <c:v>0.42311728065805898</c:v>
                </c:pt>
                <c:pt idx="4459">
                  <c:v>0.423111607884958</c:v>
                </c:pt>
                <c:pt idx="4460">
                  <c:v>0.42296552628212702</c:v>
                </c:pt>
                <c:pt idx="4461">
                  <c:v>0.42295866780241098</c:v>
                </c:pt>
                <c:pt idx="4462">
                  <c:v>0.42285778651734501</c:v>
                </c:pt>
                <c:pt idx="4463">
                  <c:v>0.42275457309579501</c:v>
                </c:pt>
                <c:pt idx="4464">
                  <c:v>0.422654158404351</c:v>
                </c:pt>
                <c:pt idx="4465">
                  <c:v>0.42253798548336002</c:v>
                </c:pt>
                <c:pt idx="4466">
                  <c:v>0.42243868666297901</c:v>
                </c:pt>
                <c:pt idx="4467">
                  <c:v>0.42240830588699602</c:v>
                </c:pt>
                <c:pt idx="4468">
                  <c:v>0.42229390836985198</c:v>
                </c:pt>
                <c:pt idx="4469">
                  <c:v>0.42224600045653199</c:v>
                </c:pt>
                <c:pt idx="4470">
                  <c:v>0.42213418961985399</c:v>
                </c:pt>
                <c:pt idx="4471">
                  <c:v>0.42197980892776199</c:v>
                </c:pt>
                <c:pt idx="4472">
                  <c:v>0.421839876026183</c:v>
                </c:pt>
                <c:pt idx="4473">
                  <c:v>0.42180536155496401</c:v>
                </c:pt>
                <c:pt idx="4474">
                  <c:v>0.42177538684959298</c:v>
                </c:pt>
                <c:pt idx="4475">
                  <c:v>0.42167365462520201</c:v>
                </c:pt>
                <c:pt idx="4476">
                  <c:v>0.42164803381884602</c:v>
                </c:pt>
                <c:pt idx="4477">
                  <c:v>0.42164533592082099</c:v>
                </c:pt>
                <c:pt idx="4478">
                  <c:v>0.42163893126603902</c:v>
                </c:pt>
                <c:pt idx="4479">
                  <c:v>0.42148872682358302</c:v>
                </c:pt>
                <c:pt idx="4480">
                  <c:v>0.42142018627224298</c:v>
                </c:pt>
                <c:pt idx="4481">
                  <c:v>0.42127564861295003</c:v>
                </c:pt>
                <c:pt idx="4482">
                  <c:v>0.42120096783863797</c:v>
                </c:pt>
                <c:pt idx="4483">
                  <c:v>0.421138224551247</c:v>
                </c:pt>
                <c:pt idx="4484">
                  <c:v>0.42105863074042998</c:v>
                </c:pt>
                <c:pt idx="4485">
                  <c:v>0.420981513833176</c:v>
                </c:pt>
                <c:pt idx="4486">
                  <c:v>0.42065215380001802</c:v>
                </c:pt>
                <c:pt idx="4487">
                  <c:v>0.42058309447745001</c:v>
                </c:pt>
                <c:pt idx="4488">
                  <c:v>0.42058210780153499</c:v>
                </c:pt>
                <c:pt idx="4489">
                  <c:v>0.42056751631553202</c:v>
                </c:pt>
                <c:pt idx="4490">
                  <c:v>0.42053140796911298</c:v>
                </c:pt>
                <c:pt idx="4491">
                  <c:v>0.42042797014080302</c:v>
                </c:pt>
                <c:pt idx="4492">
                  <c:v>0.42030992084683</c:v>
                </c:pt>
                <c:pt idx="4493">
                  <c:v>0.42017416231758598</c:v>
                </c:pt>
                <c:pt idx="4494">
                  <c:v>0.420137487135119</c:v>
                </c:pt>
                <c:pt idx="4495">
                  <c:v>0.41992493069838099</c:v>
                </c:pt>
                <c:pt idx="4496">
                  <c:v>0.41992493069838099</c:v>
                </c:pt>
                <c:pt idx="4497">
                  <c:v>0.41992493069838099</c:v>
                </c:pt>
                <c:pt idx="4498">
                  <c:v>0.419825898480648</c:v>
                </c:pt>
                <c:pt idx="4499">
                  <c:v>0.41981716238031802</c:v>
                </c:pt>
                <c:pt idx="4500">
                  <c:v>0.419768812296753</c:v>
                </c:pt>
                <c:pt idx="4501">
                  <c:v>0.41969392165463498</c:v>
                </c:pt>
                <c:pt idx="4502">
                  <c:v>0.41968843657664601</c:v>
                </c:pt>
                <c:pt idx="4503">
                  <c:v>0.41963399613438201</c:v>
                </c:pt>
                <c:pt idx="4504">
                  <c:v>0.41961096378311902</c:v>
                </c:pt>
                <c:pt idx="4505">
                  <c:v>0.41956559698759999</c:v>
                </c:pt>
                <c:pt idx="4506">
                  <c:v>0.419392923109626</c:v>
                </c:pt>
                <c:pt idx="4507">
                  <c:v>0.419392923109626</c:v>
                </c:pt>
                <c:pt idx="4508">
                  <c:v>0.419392923109626</c:v>
                </c:pt>
                <c:pt idx="4509">
                  <c:v>0.41938673631569001</c:v>
                </c:pt>
                <c:pt idx="4510">
                  <c:v>0.41934889206965498</c:v>
                </c:pt>
                <c:pt idx="4511">
                  <c:v>0.41934889206965498</c:v>
                </c:pt>
                <c:pt idx="4512">
                  <c:v>0.41933496505399498</c:v>
                </c:pt>
                <c:pt idx="4513">
                  <c:v>0.41931339985088001</c:v>
                </c:pt>
                <c:pt idx="4514">
                  <c:v>0.41917397885706997</c:v>
                </c:pt>
                <c:pt idx="4515">
                  <c:v>0.41906017110183902</c:v>
                </c:pt>
                <c:pt idx="4516">
                  <c:v>0.41906017110183902</c:v>
                </c:pt>
                <c:pt idx="4517">
                  <c:v>0.41906017110183902</c:v>
                </c:pt>
                <c:pt idx="4518">
                  <c:v>0.41895910419020799</c:v>
                </c:pt>
                <c:pt idx="4519">
                  <c:v>0.418839175877739</c:v>
                </c:pt>
                <c:pt idx="4520">
                  <c:v>0.41876338872522001</c:v>
                </c:pt>
                <c:pt idx="4521">
                  <c:v>0.41857852892431802</c:v>
                </c:pt>
                <c:pt idx="4522">
                  <c:v>0.41857665788326198</c:v>
                </c:pt>
                <c:pt idx="4523">
                  <c:v>0.41855324915881098</c:v>
                </c:pt>
                <c:pt idx="4524">
                  <c:v>0.418541074430823</c:v>
                </c:pt>
                <c:pt idx="4525">
                  <c:v>0.41853633297039999</c:v>
                </c:pt>
                <c:pt idx="4526">
                  <c:v>0.41852979787306799</c:v>
                </c:pt>
                <c:pt idx="4527">
                  <c:v>0.41838403244816302</c:v>
                </c:pt>
                <c:pt idx="4528">
                  <c:v>0.41838403244816302</c:v>
                </c:pt>
                <c:pt idx="4529">
                  <c:v>0.41838403244816302</c:v>
                </c:pt>
                <c:pt idx="4530">
                  <c:v>0.418296414621458</c:v>
                </c:pt>
                <c:pt idx="4531">
                  <c:v>0.41828264526710501</c:v>
                </c:pt>
                <c:pt idx="4532">
                  <c:v>0.41826543373303998</c:v>
                </c:pt>
                <c:pt idx="4533">
                  <c:v>0.41826543373303998</c:v>
                </c:pt>
                <c:pt idx="4534">
                  <c:v>0.41826543373303998</c:v>
                </c:pt>
                <c:pt idx="4535">
                  <c:v>0.41825680389487802</c:v>
                </c:pt>
                <c:pt idx="4536">
                  <c:v>0.418248372295007</c:v>
                </c:pt>
                <c:pt idx="4537">
                  <c:v>0.41803271580795698</c:v>
                </c:pt>
                <c:pt idx="4538">
                  <c:v>0.418006937081422</c:v>
                </c:pt>
                <c:pt idx="4539">
                  <c:v>0.41796167148289998</c:v>
                </c:pt>
                <c:pt idx="4540">
                  <c:v>0.41792806932513799</c:v>
                </c:pt>
                <c:pt idx="4541">
                  <c:v>0.417834947161562</c:v>
                </c:pt>
                <c:pt idx="4542">
                  <c:v>0.41779045795208503</c:v>
                </c:pt>
                <c:pt idx="4543">
                  <c:v>0.41777278720660999</c:v>
                </c:pt>
                <c:pt idx="4544">
                  <c:v>0.41772283332633797</c:v>
                </c:pt>
                <c:pt idx="4545">
                  <c:v>0.41771821350908001</c:v>
                </c:pt>
                <c:pt idx="4546">
                  <c:v>0.41770591728209</c:v>
                </c:pt>
                <c:pt idx="4547">
                  <c:v>0.41761612929009201</c:v>
                </c:pt>
                <c:pt idx="4548">
                  <c:v>0.41754605247661097</c:v>
                </c:pt>
                <c:pt idx="4549">
                  <c:v>0.41752235107626301</c:v>
                </c:pt>
                <c:pt idx="4550">
                  <c:v>0.41724040857468497</c:v>
                </c:pt>
                <c:pt idx="4551">
                  <c:v>0.41713948568266701</c:v>
                </c:pt>
                <c:pt idx="4552">
                  <c:v>0.41708798029517302</c:v>
                </c:pt>
                <c:pt idx="4553">
                  <c:v>0.41701492746886498</c:v>
                </c:pt>
                <c:pt idx="4554">
                  <c:v>0.41701104680343998</c:v>
                </c:pt>
                <c:pt idx="4555">
                  <c:v>0.41701104680343998</c:v>
                </c:pt>
                <c:pt idx="4556">
                  <c:v>0.41701104680343998</c:v>
                </c:pt>
                <c:pt idx="4557">
                  <c:v>0.41701077894167099</c:v>
                </c:pt>
                <c:pt idx="4558">
                  <c:v>0.41700666772842099</c:v>
                </c:pt>
                <c:pt idx="4559">
                  <c:v>0.41695569831161899</c:v>
                </c:pt>
                <c:pt idx="4560">
                  <c:v>0.416862129017602</c:v>
                </c:pt>
                <c:pt idx="4561">
                  <c:v>0.41658018921345702</c:v>
                </c:pt>
                <c:pt idx="4562">
                  <c:v>0.41651815470084202</c:v>
                </c:pt>
                <c:pt idx="4563">
                  <c:v>0.41648865483452002</c:v>
                </c:pt>
                <c:pt idx="4564">
                  <c:v>0.41632359363744698</c:v>
                </c:pt>
                <c:pt idx="4565">
                  <c:v>0.41632309723319899</c:v>
                </c:pt>
                <c:pt idx="4566">
                  <c:v>0.41630374808385701</c:v>
                </c:pt>
                <c:pt idx="4567">
                  <c:v>0.41626313102307499</c:v>
                </c:pt>
                <c:pt idx="4568">
                  <c:v>0.41614501817069599</c:v>
                </c:pt>
                <c:pt idx="4569">
                  <c:v>0.416062796168083</c:v>
                </c:pt>
                <c:pt idx="4570">
                  <c:v>0.41591750926206</c:v>
                </c:pt>
                <c:pt idx="4571">
                  <c:v>0.41583767399627602</c:v>
                </c:pt>
                <c:pt idx="4572">
                  <c:v>0.41576485574384597</c:v>
                </c:pt>
                <c:pt idx="4573">
                  <c:v>0.41574469124066299</c:v>
                </c:pt>
                <c:pt idx="4574">
                  <c:v>0.415716931607711</c:v>
                </c:pt>
                <c:pt idx="4575">
                  <c:v>0.41566662572822299</c:v>
                </c:pt>
                <c:pt idx="4576">
                  <c:v>0.41565119291130798</c:v>
                </c:pt>
                <c:pt idx="4577">
                  <c:v>0.41564480516692698</c:v>
                </c:pt>
                <c:pt idx="4578">
                  <c:v>0.41560550265246099</c:v>
                </c:pt>
                <c:pt idx="4579">
                  <c:v>0.41558522743057802</c:v>
                </c:pt>
                <c:pt idx="4580">
                  <c:v>0.41554968203687898</c:v>
                </c:pt>
                <c:pt idx="4581">
                  <c:v>0.41550557985752901</c:v>
                </c:pt>
                <c:pt idx="4582">
                  <c:v>0.41550051134667398</c:v>
                </c:pt>
                <c:pt idx="4583">
                  <c:v>0.41518009107159298</c:v>
                </c:pt>
                <c:pt idx="4584">
                  <c:v>0.41515808406753102</c:v>
                </c:pt>
                <c:pt idx="4585">
                  <c:v>0.41515391078821801</c:v>
                </c:pt>
                <c:pt idx="4586">
                  <c:v>0.41491064865455701</c:v>
                </c:pt>
                <c:pt idx="4587">
                  <c:v>0.41491064865455701</c:v>
                </c:pt>
                <c:pt idx="4588">
                  <c:v>0.41491064865455701</c:v>
                </c:pt>
                <c:pt idx="4589">
                  <c:v>0.41489820410200001</c:v>
                </c:pt>
                <c:pt idx="4590">
                  <c:v>0.41489231905905699</c:v>
                </c:pt>
                <c:pt idx="4591">
                  <c:v>0.414865211297264</c:v>
                </c:pt>
                <c:pt idx="4592">
                  <c:v>0.41475233851089399</c:v>
                </c:pt>
                <c:pt idx="4593">
                  <c:v>0.41471238662751397</c:v>
                </c:pt>
                <c:pt idx="4594">
                  <c:v>0.414690332468443</c:v>
                </c:pt>
                <c:pt idx="4595">
                  <c:v>0.414605969943318</c:v>
                </c:pt>
                <c:pt idx="4596">
                  <c:v>0.414450165722001</c:v>
                </c:pt>
                <c:pt idx="4597">
                  <c:v>0.41444625005647501</c:v>
                </c:pt>
                <c:pt idx="4598">
                  <c:v>0.414424378672687</c:v>
                </c:pt>
                <c:pt idx="4599">
                  <c:v>0.41429668420698001</c:v>
                </c:pt>
                <c:pt idx="4600">
                  <c:v>0.41428636193985502</c:v>
                </c:pt>
                <c:pt idx="4601">
                  <c:v>0.414179156643601</c:v>
                </c:pt>
                <c:pt idx="4602">
                  <c:v>0.41415524553890998</c:v>
                </c:pt>
                <c:pt idx="4603">
                  <c:v>0.41413729842550501</c:v>
                </c:pt>
                <c:pt idx="4604">
                  <c:v>0.41412368566611701</c:v>
                </c:pt>
                <c:pt idx="4605">
                  <c:v>0.41410846729046102</c:v>
                </c:pt>
                <c:pt idx="4606">
                  <c:v>0.41409089906992702</c:v>
                </c:pt>
                <c:pt idx="4607">
                  <c:v>0.41408157130652201</c:v>
                </c:pt>
                <c:pt idx="4608">
                  <c:v>0.41389371727968599</c:v>
                </c:pt>
                <c:pt idx="4609">
                  <c:v>0.41381788184065099</c:v>
                </c:pt>
                <c:pt idx="4610">
                  <c:v>0.413787576889869</c:v>
                </c:pt>
                <c:pt idx="4611">
                  <c:v>0.41378410196294901</c:v>
                </c:pt>
                <c:pt idx="4612">
                  <c:v>0.41374331648403001</c:v>
                </c:pt>
                <c:pt idx="4613">
                  <c:v>0.41355815947684799</c:v>
                </c:pt>
                <c:pt idx="4614">
                  <c:v>0.413451842651054</c:v>
                </c:pt>
                <c:pt idx="4615">
                  <c:v>0.41340502318238798</c:v>
                </c:pt>
                <c:pt idx="4616">
                  <c:v>0.41340260989427602</c:v>
                </c:pt>
                <c:pt idx="4617">
                  <c:v>0.41337388936814101</c:v>
                </c:pt>
                <c:pt idx="4618">
                  <c:v>0.41333608851730502</c:v>
                </c:pt>
                <c:pt idx="4619">
                  <c:v>0.413281340841958</c:v>
                </c:pt>
                <c:pt idx="4620">
                  <c:v>0.41308790788283101</c:v>
                </c:pt>
                <c:pt idx="4621">
                  <c:v>0.41308663111034499</c:v>
                </c:pt>
                <c:pt idx="4622">
                  <c:v>0.41296937624500202</c:v>
                </c:pt>
                <c:pt idx="4623">
                  <c:v>0.41290787644774002</c:v>
                </c:pt>
                <c:pt idx="4624">
                  <c:v>0.41282592745805302</c:v>
                </c:pt>
                <c:pt idx="4625">
                  <c:v>0.41277384421221602</c:v>
                </c:pt>
                <c:pt idx="4626">
                  <c:v>0.412668898813698</c:v>
                </c:pt>
                <c:pt idx="4627">
                  <c:v>0.412619391703687</c:v>
                </c:pt>
                <c:pt idx="4628">
                  <c:v>0.41260120208252499</c:v>
                </c:pt>
                <c:pt idx="4629">
                  <c:v>0.41253021121876698</c:v>
                </c:pt>
                <c:pt idx="4630">
                  <c:v>0.41239361019815701</c:v>
                </c:pt>
                <c:pt idx="4631">
                  <c:v>0.41229516863701299</c:v>
                </c:pt>
                <c:pt idx="4632">
                  <c:v>0.41229516863701299</c:v>
                </c:pt>
                <c:pt idx="4633">
                  <c:v>0.41218709037622497</c:v>
                </c:pt>
                <c:pt idx="4634">
                  <c:v>0.41217530323484503</c:v>
                </c:pt>
                <c:pt idx="4635">
                  <c:v>0.41214274375350501</c:v>
                </c:pt>
                <c:pt idx="4636">
                  <c:v>0.41208570053101901</c:v>
                </c:pt>
                <c:pt idx="4637">
                  <c:v>0.41206534028160402</c:v>
                </c:pt>
                <c:pt idx="4638">
                  <c:v>0.41190877052874197</c:v>
                </c:pt>
                <c:pt idx="4639">
                  <c:v>0.41181365149681298</c:v>
                </c:pt>
                <c:pt idx="4640">
                  <c:v>0.41175980394277201</c:v>
                </c:pt>
                <c:pt idx="4641">
                  <c:v>0.41165371230303299</c:v>
                </c:pt>
                <c:pt idx="4642">
                  <c:v>0.41157848458608298</c:v>
                </c:pt>
                <c:pt idx="4643">
                  <c:v>0.41157703302121801</c:v>
                </c:pt>
                <c:pt idx="4644">
                  <c:v>0.411544738792958</c:v>
                </c:pt>
                <c:pt idx="4645">
                  <c:v>0.411465488851609</c:v>
                </c:pt>
                <c:pt idx="4646">
                  <c:v>0.41143374916283998</c:v>
                </c:pt>
                <c:pt idx="4647">
                  <c:v>0.41142102372835199</c:v>
                </c:pt>
                <c:pt idx="4648">
                  <c:v>0.41140596107763799</c:v>
                </c:pt>
                <c:pt idx="4649">
                  <c:v>0.41138998219560902</c:v>
                </c:pt>
                <c:pt idx="4650">
                  <c:v>0.41133899986860001</c:v>
                </c:pt>
                <c:pt idx="4651">
                  <c:v>0.41133899610390201</c:v>
                </c:pt>
                <c:pt idx="4652">
                  <c:v>0.411303617630215</c:v>
                </c:pt>
                <c:pt idx="4653">
                  <c:v>0.41129932571773398</c:v>
                </c:pt>
                <c:pt idx="4654">
                  <c:v>0.41123920017370402</c:v>
                </c:pt>
                <c:pt idx="4655">
                  <c:v>0.41122813671444097</c:v>
                </c:pt>
                <c:pt idx="4656">
                  <c:v>0.41118681373006599</c:v>
                </c:pt>
                <c:pt idx="4657">
                  <c:v>0.411165537844775</c:v>
                </c:pt>
                <c:pt idx="4658">
                  <c:v>0.41111982175801398</c:v>
                </c:pt>
                <c:pt idx="4659">
                  <c:v>0.41083367731112802</c:v>
                </c:pt>
                <c:pt idx="4660">
                  <c:v>0.41080862565681497</c:v>
                </c:pt>
                <c:pt idx="4661">
                  <c:v>0.41074620070745999</c:v>
                </c:pt>
                <c:pt idx="4662">
                  <c:v>0.41062275505159601</c:v>
                </c:pt>
                <c:pt idx="4663">
                  <c:v>0.41062275505159601</c:v>
                </c:pt>
                <c:pt idx="4664">
                  <c:v>0.41062275505159601</c:v>
                </c:pt>
                <c:pt idx="4665">
                  <c:v>0.410584720980045</c:v>
                </c:pt>
                <c:pt idx="4666">
                  <c:v>0.41056759046500302</c:v>
                </c:pt>
                <c:pt idx="4667">
                  <c:v>0.410548196923399</c:v>
                </c:pt>
                <c:pt idx="4668">
                  <c:v>0.410524602475899</c:v>
                </c:pt>
                <c:pt idx="4669">
                  <c:v>0.41052394121435598</c:v>
                </c:pt>
                <c:pt idx="4670">
                  <c:v>0.410511267043151</c:v>
                </c:pt>
                <c:pt idx="4671">
                  <c:v>0.41034576927004901</c:v>
                </c:pt>
                <c:pt idx="4672">
                  <c:v>0.41032344958880701</c:v>
                </c:pt>
                <c:pt idx="4673">
                  <c:v>0.41030162507322998</c:v>
                </c:pt>
                <c:pt idx="4674">
                  <c:v>0.41022669954977797</c:v>
                </c:pt>
                <c:pt idx="4675">
                  <c:v>0.41010022761999099</c:v>
                </c:pt>
                <c:pt idx="4676">
                  <c:v>0.41007264506326402</c:v>
                </c:pt>
                <c:pt idx="4677">
                  <c:v>0.41004309125796101</c:v>
                </c:pt>
                <c:pt idx="4678">
                  <c:v>0.41001273362928797</c:v>
                </c:pt>
                <c:pt idx="4679">
                  <c:v>0.41001207512563997</c:v>
                </c:pt>
                <c:pt idx="4680">
                  <c:v>0.410000415721684</c:v>
                </c:pt>
                <c:pt idx="4681">
                  <c:v>0.409911712430233</c:v>
                </c:pt>
                <c:pt idx="4682">
                  <c:v>0.409877584249696</c:v>
                </c:pt>
                <c:pt idx="4683">
                  <c:v>0.40985205538778402</c:v>
                </c:pt>
                <c:pt idx="4684">
                  <c:v>0.40979941335779002</c:v>
                </c:pt>
                <c:pt idx="4685">
                  <c:v>0.40974875875682099</c:v>
                </c:pt>
                <c:pt idx="4686">
                  <c:v>0.40972788739454402</c:v>
                </c:pt>
                <c:pt idx="4687">
                  <c:v>0.40966242276308601</c:v>
                </c:pt>
                <c:pt idx="4688">
                  <c:v>0.40959963669055699</c:v>
                </c:pt>
                <c:pt idx="4689">
                  <c:v>0.40955817533001199</c:v>
                </c:pt>
                <c:pt idx="4690">
                  <c:v>0.409554041600658</c:v>
                </c:pt>
                <c:pt idx="4691">
                  <c:v>0.40944217984343001</c:v>
                </c:pt>
                <c:pt idx="4692">
                  <c:v>0.40942861493176302</c:v>
                </c:pt>
                <c:pt idx="4693">
                  <c:v>0.40937547226236698</c:v>
                </c:pt>
                <c:pt idx="4694">
                  <c:v>0.40937365433360301</c:v>
                </c:pt>
                <c:pt idx="4695">
                  <c:v>0.40931201646561699</c:v>
                </c:pt>
                <c:pt idx="4696">
                  <c:v>0.40920632561686099</c:v>
                </c:pt>
                <c:pt idx="4697">
                  <c:v>0.40914038023988902</c:v>
                </c:pt>
                <c:pt idx="4698">
                  <c:v>0.409137536183036</c:v>
                </c:pt>
                <c:pt idx="4699">
                  <c:v>0.40904052339924102</c:v>
                </c:pt>
                <c:pt idx="4700">
                  <c:v>0.408996517021117</c:v>
                </c:pt>
                <c:pt idx="4701">
                  <c:v>0.40899028926347197</c:v>
                </c:pt>
                <c:pt idx="4702">
                  <c:v>0.408917718077137</c:v>
                </c:pt>
                <c:pt idx="4703">
                  <c:v>0.40883786526011401</c:v>
                </c:pt>
                <c:pt idx="4704">
                  <c:v>0.40880813652035503</c:v>
                </c:pt>
                <c:pt idx="4705">
                  <c:v>0.40878648937678402</c:v>
                </c:pt>
                <c:pt idx="4706">
                  <c:v>0.40870520768520602</c:v>
                </c:pt>
                <c:pt idx="4707">
                  <c:v>0.40854668920012699</c:v>
                </c:pt>
                <c:pt idx="4708">
                  <c:v>0.408530792465152</c:v>
                </c:pt>
                <c:pt idx="4709">
                  <c:v>0.40846340426278399</c:v>
                </c:pt>
                <c:pt idx="4710">
                  <c:v>0.40838526139551401</c:v>
                </c:pt>
                <c:pt idx="4711">
                  <c:v>0.40838183547369</c:v>
                </c:pt>
                <c:pt idx="4712">
                  <c:v>0.40836854777097098</c:v>
                </c:pt>
                <c:pt idx="4713">
                  <c:v>0.40810753475778899</c:v>
                </c:pt>
                <c:pt idx="4714">
                  <c:v>0.40809115485535002</c:v>
                </c:pt>
                <c:pt idx="4715">
                  <c:v>0.408077861029428</c:v>
                </c:pt>
                <c:pt idx="4716">
                  <c:v>0.40792869690160299</c:v>
                </c:pt>
                <c:pt idx="4717">
                  <c:v>0.40760459229570301</c:v>
                </c:pt>
                <c:pt idx="4718">
                  <c:v>0.40755625487906599</c:v>
                </c:pt>
                <c:pt idx="4719">
                  <c:v>0.40750835976326999</c:v>
                </c:pt>
                <c:pt idx="4720">
                  <c:v>0.40736174727456997</c:v>
                </c:pt>
                <c:pt idx="4721">
                  <c:v>0.40726380602253198</c:v>
                </c:pt>
                <c:pt idx="4722">
                  <c:v>0.407259363103395</c:v>
                </c:pt>
                <c:pt idx="4723">
                  <c:v>0.40715935296914901</c:v>
                </c:pt>
                <c:pt idx="4724">
                  <c:v>0.40715683964131899</c:v>
                </c:pt>
                <c:pt idx="4725">
                  <c:v>0.40713250892483299</c:v>
                </c:pt>
                <c:pt idx="4726">
                  <c:v>0.407033523768142</c:v>
                </c:pt>
                <c:pt idx="4727">
                  <c:v>0.40700806211817298</c:v>
                </c:pt>
                <c:pt idx="4728">
                  <c:v>0.406939022948479</c:v>
                </c:pt>
                <c:pt idx="4729">
                  <c:v>0.406932135419176</c:v>
                </c:pt>
                <c:pt idx="4730">
                  <c:v>0.40686711997316399</c:v>
                </c:pt>
                <c:pt idx="4731">
                  <c:v>0.406812239269154</c:v>
                </c:pt>
                <c:pt idx="4732">
                  <c:v>0.40673239197403699</c:v>
                </c:pt>
                <c:pt idx="4733">
                  <c:v>0.40670543498838901</c:v>
                </c:pt>
                <c:pt idx="4734">
                  <c:v>0.40663194431343302</c:v>
                </c:pt>
                <c:pt idx="4735">
                  <c:v>0.40662489293746701</c:v>
                </c:pt>
                <c:pt idx="4736">
                  <c:v>0.40662237674792101</c:v>
                </c:pt>
                <c:pt idx="4737">
                  <c:v>0.40660567252740298</c:v>
                </c:pt>
                <c:pt idx="4738">
                  <c:v>0.40656894994596199</c:v>
                </c:pt>
                <c:pt idx="4739">
                  <c:v>0.40651156668615701</c:v>
                </c:pt>
                <c:pt idx="4740">
                  <c:v>0.40643463770107402</c:v>
                </c:pt>
                <c:pt idx="4741">
                  <c:v>0.40633371074057401</c:v>
                </c:pt>
                <c:pt idx="4742">
                  <c:v>0.40627486398225698</c:v>
                </c:pt>
                <c:pt idx="4743">
                  <c:v>0.40621835488540597</c:v>
                </c:pt>
                <c:pt idx="4744">
                  <c:v>0.40609601595459299</c:v>
                </c:pt>
                <c:pt idx="4745">
                  <c:v>0.40601015246904398</c:v>
                </c:pt>
                <c:pt idx="4746">
                  <c:v>0.40600965627510199</c:v>
                </c:pt>
                <c:pt idx="4747">
                  <c:v>0.40596701589135897</c:v>
                </c:pt>
                <c:pt idx="4748">
                  <c:v>0.40592355434100702</c:v>
                </c:pt>
                <c:pt idx="4749">
                  <c:v>0.40584868511592798</c:v>
                </c:pt>
                <c:pt idx="4750">
                  <c:v>0.405839149471586</c:v>
                </c:pt>
                <c:pt idx="4751">
                  <c:v>0.40579825582477103</c:v>
                </c:pt>
                <c:pt idx="4752">
                  <c:v>0.405771662586494</c:v>
                </c:pt>
                <c:pt idx="4753">
                  <c:v>0.40568280888817299</c:v>
                </c:pt>
                <c:pt idx="4754">
                  <c:v>0.40547715864420802</c:v>
                </c:pt>
                <c:pt idx="4755">
                  <c:v>0.40529821618768302</c:v>
                </c:pt>
                <c:pt idx="4756">
                  <c:v>0.40520070962897198</c:v>
                </c:pt>
                <c:pt idx="4757">
                  <c:v>0.40505064383263301</c:v>
                </c:pt>
                <c:pt idx="4758">
                  <c:v>0.40502366898373598</c:v>
                </c:pt>
                <c:pt idx="4759">
                  <c:v>0.40495366397291299</c:v>
                </c:pt>
                <c:pt idx="4760">
                  <c:v>0.40492694660948703</c:v>
                </c:pt>
                <c:pt idx="4761">
                  <c:v>0.404925043368624</c:v>
                </c:pt>
                <c:pt idx="4762">
                  <c:v>0.40484919219717402</c:v>
                </c:pt>
                <c:pt idx="4763">
                  <c:v>0.404847110989484</c:v>
                </c:pt>
                <c:pt idx="4764">
                  <c:v>0.40464578275184199</c:v>
                </c:pt>
                <c:pt idx="4765">
                  <c:v>0.40456309186613298</c:v>
                </c:pt>
                <c:pt idx="4766">
                  <c:v>0.40454733203898502</c:v>
                </c:pt>
                <c:pt idx="4767">
                  <c:v>0.40452319883393401</c:v>
                </c:pt>
                <c:pt idx="4768">
                  <c:v>0.40449675538372298</c:v>
                </c:pt>
                <c:pt idx="4769">
                  <c:v>0.40423954944666901</c:v>
                </c:pt>
                <c:pt idx="4770">
                  <c:v>0.40412345789408699</c:v>
                </c:pt>
                <c:pt idx="4771">
                  <c:v>0.40411459857610699</c:v>
                </c:pt>
                <c:pt idx="4772">
                  <c:v>0.40398519462621402</c:v>
                </c:pt>
                <c:pt idx="4773">
                  <c:v>0.40396016992571998</c:v>
                </c:pt>
                <c:pt idx="4774">
                  <c:v>0.40395894041621999</c:v>
                </c:pt>
                <c:pt idx="4775">
                  <c:v>0.40395880991883398</c:v>
                </c:pt>
                <c:pt idx="4776">
                  <c:v>0.40389858609349999</c:v>
                </c:pt>
                <c:pt idx="4777">
                  <c:v>0.40385639934318301</c:v>
                </c:pt>
                <c:pt idx="4778">
                  <c:v>0.40371599427407501</c:v>
                </c:pt>
                <c:pt idx="4779">
                  <c:v>0.40363773065609099</c:v>
                </c:pt>
                <c:pt idx="4780">
                  <c:v>0.40361461779097402</c:v>
                </c:pt>
                <c:pt idx="4781">
                  <c:v>0.403592317352993</c:v>
                </c:pt>
                <c:pt idx="4782">
                  <c:v>0.40355847599860101</c:v>
                </c:pt>
                <c:pt idx="4783">
                  <c:v>0.40351318532721703</c:v>
                </c:pt>
                <c:pt idx="4784">
                  <c:v>0.403431129557624</c:v>
                </c:pt>
                <c:pt idx="4785">
                  <c:v>0.40343036458989701</c:v>
                </c:pt>
                <c:pt idx="4786">
                  <c:v>0.40339867826390002</c:v>
                </c:pt>
                <c:pt idx="4787">
                  <c:v>0.40334549006676701</c:v>
                </c:pt>
                <c:pt idx="4788">
                  <c:v>0.40325417324318802</c:v>
                </c:pt>
                <c:pt idx="4789">
                  <c:v>0.403252156872835</c:v>
                </c:pt>
                <c:pt idx="4790">
                  <c:v>0.40324928561031897</c:v>
                </c:pt>
                <c:pt idx="4791">
                  <c:v>0.40321513292148298</c:v>
                </c:pt>
                <c:pt idx="4792">
                  <c:v>0.40306932076199098</c:v>
                </c:pt>
                <c:pt idx="4793">
                  <c:v>0.40301752327725898</c:v>
                </c:pt>
                <c:pt idx="4794">
                  <c:v>0.40294550407886498</c:v>
                </c:pt>
                <c:pt idx="4795">
                  <c:v>0.40285324287295399</c:v>
                </c:pt>
                <c:pt idx="4796">
                  <c:v>0.402843084461037</c:v>
                </c:pt>
                <c:pt idx="4797">
                  <c:v>0.40280111880143799</c:v>
                </c:pt>
                <c:pt idx="4798">
                  <c:v>0.40278918195077101</c:v>
                </c:pt>
                <c:pt idx="4799">
                  <c:v>0.40261723023416102</c:v>
                </c:pt>
                <c:pt idx="4800">
                  <c:v>0.40261263745932802</c:v>
                </c:pt>
                <c:pt idx="4801">
                  <c:v>0.40258279369718403</c:v>
                </c:pt>
                <c:pt idx="4802">
                  <c:v>0.40252571043574198</c:v>
                </c:pt>
                <c:pt idx="4803">
                  <c:v>0.40235569709848501</c:v>
                </c:pt>
                <c:pt idx="4804">
                  <c:v>0.402324424865946</c:v>
                </c:pt>
                <c:pt idx="4805">
                  <c:v>0.40223668964054199</c:v>
                </c:pt>
                <c:pt idx="4806">
                  <c:v>0.40220638548578402</c:v>
                </c:pt>
                <c:pt idx="4807">
                  <c:v>0.402176314209993</c:v>
                </c:pt>
                <c:pt idx="4808">
                  <c:v>0.40217528584545797</c:v>
                </c:pt>
                <c:pt idx="4809">
                  <c:v>0.40212654968085698</c:v>
                </c:pt>
                <c:pt idx="4810">
                  <c:v>0.401893871631681</c:v>
                </c:pt>
                <c:pt idx="4811">
                  <c:v>0.40187807418745197</c:v>
                </c:pt>
                <c:pt idx="4812">
                  <c:v>0.40185049211024099</c:v>
                </c:pt>
                <c:pt idx="4813">
                  <c:v>0.40179292325663601</c:v>
                </c:pt>
                <c:pt idx="4814">
                  <c:v>0.40178016383284898</c:v>
                </c:pt>
                <c:pt idx="4815">
                  <c:v>0.40176123517339102</c:v>
                </c:pt>
                <c:pt idx="4816">
                  <c:v>0.40173700811354301</c:v>
                </c:pt>
                <c:pt idx="4817">
                  <c:v>0.40173343127248801</c:v>
                </c:pt>
                <c:pt idx="4818">
                  <c:v>0.40173262816883099</c:v>
                </c:pt>
                <c:pt idx="4819">
                  <c:v>0.401710896874864</c:v>
                </c:pt>
                <c:pt idx="4820">
                  <c:v>0.40168810279471101</c:v>
                </c:pt>
                <c:pt idx="4821">
                  <c:v>0.40168651781883802</c:v>
                </c:pt>
                <c:pt idx="4822">
                  <c:v>0.40163591119144199</c:v>
                </c:pt>
                <c:pt idx="4823">
                  <c:v>0.40150973120092898</c:v>
                </c:pt>
                <c:pt idx="4824">
                  <c:v>0.40140171621767001</c:v>
                </c:pt>
                <c:pt idx="4825">
                  <c:v>0.40139697058736701</c:v>
                </c:pt>
                <c:pt idx="4826">
                  <c:v>0.40138678582499399</c:v>
                </c:pt>
                <c:pt idx="4827">
                  <c:v>0.40129506717301999</c:v>
                </c:pt>
                <c:pt idx="4828">
                  <c:v>0.401161570688365</c:v>
                </c:pt>
                <c:pt idx="4829">
                  <c:v>0.40106783447704802</c:v>
                </c:pt>
                <c:pt idx="4830">
                  <c:v>0.40102653781942998</c:v>
                </c:pt>
                <c:pt idx="4831">
                  <c:v>0.40089004814762003</c:v>
                </c:pt>
                <c:pt idx="4832">
                  <c:v>0.40086751392339898</c:v>
                </c:pt>
                <c:pt idx="4833">
                  <c:v>0.400831189449251</c:v>
                </c:pt>
                <c:pt idx="4834">
                  <c:v>0.40071769772157001</c:v>
                </c:pt>
                <c:pt idx="4835">
                  <c:v>0.40054676826344499</c:v>
                </c:pt>
                <c:pt idx="4836">
                  <c:v>0.40051992595005798</c:v>
                </c:pt>
                <c:pt idx="4837">
                  <c:v>0.40048489400277998</c:v>
                </c:pt>
                <c:pt idx="4838">
                  <c:v>0.40039253446474399</c:v>
                </c:pt>
                <c:pt idx="4839">
                  <c:v>0.40039253446474399</c:v>
                </c:pt>
                <c:pt idx="4840">
                  <c:v>0.40039253446474399</c:v>
                </c:pt>
                <c:pt idx="4841">
                  <c:v>0.40036767724247302</c:v>
                </c:pt>
                <c:pt idx="4842">
                  <c:v>0.40031979793224298</c:v>
                </c:pt>
                <c:pt idx="4843">
                  <c:v>0.40016102653127</c:v>
                </c:pt>
                <c:pt idx="4844">
                  <c:v>0.40014110458628899</c:v>
                </c:pt>
                <c:pt idx="4845">
                  <c:v>0.40012047588618999</c:v>
                </c:pt>
                <c:pt idx="4846">
                  <c:v>0.40007487763242799</c:v>
                </c:pt>
                <c:pt idx="4847">
                  <c:v>0.400058354652993</c:v>
                </c:pt>
                <c:pt idx="4848">
                  <c:v>0.39997546433994902</c:v>
                </c:pt>
                <c:pt idx="4849">
                  <c:v>0.39994963174664</c:v>
                </c:pt>
                <c:pt idx="4850">
                  <c:v>0.39991627864172802</c:v>
                </c:pt>
                <c:pt idx="4851">
                  <c:v>0.399894870505069</c:v>
                </c:pt>
                <c:pt idx="4852">
                  <c:v>0.399741983198107</c:v>
                </c:pt>
                <c:pt idx="4853">
                  <c:v>0.39952470105935101</c:v>
                </c:pt>
                <c:pt idx="4854">
                  <c:v>0.39945128166900001</c:v>
                </c:pt>
                <c:pt idx="4855">
                  <c:v>0.399313590641178</c:v>
                </c:pt>
                <c:pt idx="4856">
                  <c:v>0.39929943953392899</c:v>
                </c:pt>
                <c:pt idx="4857">
                  <c:v>0.39927891483800299</c:v>
                </c:pt>
                <c:pt idx="4858">
                  <c:v>0.39921799248054002</c:v>
                </c:pt>
                <c:pt idx="4859">
                  <c:v>0.39920199267283502</c:v>
                </c:pt>
                <c:pt idx="4860">
                  <c:v>0.39920112492463999</c:v>
                </c:pt>
                <c:pt idx="4861">
                  <c:v>0.39918201293651601</c:v>
                </c:pt>
                <c:pt idx="4862">
                  <c:v>0.39910017110157398</c:v>
                </c:pt>
                <c:pt idx="4863">
                  <c:v>0.39899668041356001</c:v>
                </c:pt>
                <c:pt idx="4864">
                  <c:v>0.39892730782721803</c:v>
                </c:pt>
                <c:pt idx="4865">
                  <c:v>0.39887372139036098</c:v>
                </c:pt>
                <c:pt idx="4866">
                  <c:v>0.398858286354977</c:v>
                </c:pt>
                <c:pt idx="4867">
                  <c:v>0.398836384436007</c:v>
                </c:pt>
                <c:pt idx="4868">
                  <c:v>0.39866518565549303</c:v>
                </c:pt>
                <c:pt idx="4869">
                  <c:v>0.39861963490400998</c:v>
                </c:pt>
                <c:pt idx="4870">
                  <c:v>0.39858704325505401</c:v>
                </c:pt>
                <c:pt idx="4871">
                  <c:v>0.39858006333363599</c:v>
                </c:pt>
                <c:pt idx="4872">
                  <c:v>0.39848674878878299</c:v>
                </c:pt>
                <c:pt idx="4873">
                  <c:v>0.39824484155714501</c:v>
                </c:pt>
                <c:pt idx="4874">
                  <c:v>0.39823662951600097</c:v>
                </c:pt>
                <c:pt idx="4875">
                  <c:v>0.398214269625426</c:v>
                </c:pt>
                <c:pt idx="4876">
                  <c:v>0.39819057528665602</c:v>
                </c:pt>
                <c:pt idx="4877">
                  <c:v>0.39809057095605799</c:v>
                </c:pt>
                <c:pt idx="4878">
                  <c:v>0.39799466644680498</c:v>
                </c:pt>
                <c:pt idx="4879">
                  <c:v>0.39798763330349302</c:v>
                </c:pt>
                <c:pt idx="4880">
                  <c:v>0.39792396614025199</c:v>
                </c:pt>
                <c:pt idx="4881">
                  <c:v>0.39784045667309997</c:v>
                </c:pt>
                <c:pt idx="4882">
                  <c:v>0.39784045667309997</c:v>
                </c:pt>
                <c:pt idx="4883">
                  <c:v>0.39784045667309997</c:v>
                </c:pt>
                <c:pt idx="4884">
                  <c:v>0.39779641190030501</c:v>
                </c:pt>
                <c:pt idx="4885">
                  <c:v>0.39778198755432798</c:v>
                </c:pt>
                <c:pt idx="4886">
                  <c:v>0.397709842298829</c:v>
                </c:pt>
                <c:pt idx="4887">
                  <c:v>0.397697373545088</c:v>
                </c:pt>
                <c:pt idx="4888">
                  <c:v>0.39765095345394003</c:v>
                </c:pt>
                <c:pt idx="4889">
                  <c:v>0.39757105046645702</c:v>
                </c:pt>
                <c:pt idx="4890">
                  <c:v>0.39753071423753999</c:v>
                </c:pt>
                <c:pt idx="4891">
                  <c:v>0.39752888306462902</c:v>
                </c:pt>
                <c:pt idx="4892">
                  <c:v>0.39752824948842203</c:v>
                </c:pt>
                <c:pt idx="4893">
                  <c:v>0.39748882920418499</c:v>
                </c:pt>
                <c:pt idx="4894">
                  <c:v>0.397476931746163</c:v>
                </c:pt>
                <c:pt idx="4895">
                  <c:v>0.39745021977052702</c:v>
                </c:pt>
                <c:pt idx="4896">
                  <c:v>0.39740492150181</c:v>
                </c:pt>
                <c:pt idx="4897">
                  <c:v>0.39736560941894</c:v>
                </c:pt>
                <c:pt idx="4898">
                  <c:v>0.39734675406207698</c:v>
                </c:pt>
                <c:pt idx="4899">
                  <c:v>0.39723588339327498</c:v>
                </c:pt>
                <c:pt idx="4900">
                  <c:v>0.39717346760198102</c:v>
                </c:pt>
                <c:pt idx="4901">
                  <c:v>0.39717275829892701</c:v>
                </c:pt>
                <c:pt idx="4902">
                  <c:v>0.39714734179131</c:v>
                </c:pt>
                <c:pt idx="4903">
                  <c:v>0.396923612476557</c:v>
                </c:pt>
                <c:pt idx="4904">
                  <c:v>0.396923612476557</c:v>
                </c:pt>
                <c:pt idx="4905">
                  <c:v>0.396923612476557</c:v>
                </c:pt>
                <c:pt idx="4906">
                  <c:v>0.39689915445058599</c:v>
                </c:pt>
                <c:pt idx="4907">
                  <c:v>0.39677710194306398</c:v>
                </c:pt>
                <c:pt idx="4908">
                  <c:v>0.39673340579420402</c:v>
                </c:pt>
                <c:pt idx="4909">
                  <c:v>0.39672393896463498</c:v>
                </c:pt>
                <c:pt idx="4910">
                  <c:v>0.39660553162325202</c:v>
                </c:pt>
                <c:pt idx="4911">
                  <c:v>0.39652486835332001</c:v>
                </c:pt>
                <c:pt idx="4912">
                  <c:v>0.39644919406911899</c:v>
                </c:pt>
                <c:pt idx="4913">
                  <c:v>0.39637364792819502</c:v>
                </c:pt>
                <c:pt idx="4914">
                  <c:v>0.39636624091398898</c:v>
                </c:pt>
                <c:pt idx="4915">
                  <c:v>0.39628403502940401</c:v>
                </c:pt>
                <c:pt idx="4916">
                  <c:v>0.39627350899428598</c:v>
                </c:pt>
                <c:pt idx="4917">
                  <c:v>0.39626214993543302</c:v>
                </c:pt>
                <c:pt idx="4918">
                  <c:v>0.39621950707661602</c:v>
                </c:pt>
                <c:pt idx="4919">
                  <c:v>0.396109212007619</c:v>
                </c:pt>
                <c:pt idx="4920">
                  <c:v>0.39603700699878303</c:v>
                </c:pt>
                <c:pt idx="4921">
                  <c:v>0.39602452050072501</c:v>
                </c:pt>
                <c:pt idx="4922">
                  <c:v>0.39598660975933703</c:v>
                </c:pt>
                <c:pt idx="4923">
                  <c:v>0.39590471971747798</c:v>
                </c:pt>
                <c:pt idx="4924">
                  <c:v>0.39590014006548002</c:v>
                </c:pt>
                <c:pt idx="4925">
                  <c:v>0.39587307951608203</c:v>
                </c:pt>
                <c:pt idx="4926">
                  <c:v>0.39584700525191002</c:v>
                </c:pt>
                <c:pt idx="4927">
                  <c:v>0.39584694854823799</c:v>
                </c:pt>
                <c:pt idx="4928">
                  <c:v>0.39580775373008098</c:v>
                </c:pt>
                <c:pt idx="4929">
                  <c:v>0.39578476142206298</c:v>
                </c:pt>
                <c:pt idx="4930">
                  <c:v>0.395712680625744</c:v>
                </c:pt>
                <c:pt idx="4931">
                  <c:v>0.39555300458195097</c:v>
                </c:pt>
                <c:pt idx="4932">
                  <c:v>0.39549821901980298</c:v>
                </c:pt>
                <c:pt idx="4933">
                  <c:v>0.39541023469313902</c:v>
                </c:pt>
                <c:pt idx="4934">
                  <c:v>0.39540224064526303</c:v>
                </c:pt>
                <c:pt idx="4935">
                  <c:v>0.395360712367398</c:v>
                </c:pt>
                <c:pt idx="4936">
                  <c:v>0.39535723431659298</c:v>
                </c:pt>
                <c:pt idx="4937">
                  <c:v>0.39535283124446002</c:v>
                </c:pt>
                <c:pt idx="4938">
                  <c:v>0.39535160138563502</c:v>
                </c:pt>
                <c:pt idx="4939">
                  <c:v>0.39532505818397601</c:v>
                </c:pt>
                <c:pt idx="4940">
                  <c:v>0.39532306713942</c:v>
                </c:pt>
                <c:pt idx="4941">
                  <c:v>0.39519615599070101</c:v>
                </c:pt>
                <c:pt idx="4942">
                  <c:v>0.39517823599551</c:v>
                </c:pt>
                <c:pt idx="4943">
                  <c:v>0.39516679493479301</c:v>
                </c:pt>
                <c:pt idx="4944">
                  <c:v>0.39493950684942403</c:v>
                </c:pt>
                <c:pt idx="4945">
                  <c:v>0.39491967563989799</c:v>
                </c:pt>
                <c:pt idx="4946">
                  <c:v>0.39491947709408298</c:v>
                </c:pt>
                <c:pt idx="4947">
                  <c:v>0.39489389787663798</c:v>
                </c:pt>
                <c:pt idx="4948">
                  <c:v>0.39484217295991603</c:v>
                </c:pt>
                <c:pt idx="4949">
                  <c:v>0.394801441855262</c:v>
                </c:pt>
                <c:pt idx="4950">
                  <c:v>0.394801441855262</c:v>
                </c:pt>
                <c:pt idx="4951">
                  <c:v>0.394801441855262</c:v>
                </c:pt>
                <c:pt idx="4952">
                  <c:v>0.39469505264142302</c:v>
                </c:pt>
                <c:pt idx="4953">
                  <c:v>0.394596329023229</c:v>
                </c:pt>
                <c:pt idx="4954">
                  <c:v>0.39458664582908998</c:v>
                </c:pt>
                <c:pt idx="4955">
                  <c:v>0.39447219164692499</c:v>
                </c:pt>
                <c:pt idx="4956">
                  <c:v>0.39414986181447098</c:v>
                </c:pt>
                <c:pt idx="4957">
                  <c:v>0.39410216243262702</c:v>
                </c:pt>
                <c:pt idx="4958">
                  <c:v>0.39409704670343498</c:v>
                </c:pt>
                <c:pt idx="4959">
                  <c:v>0.394076031239113</c:v>
                </c:pt>
                <c:pt idx="4960">
                  <c:v>0.39404202409329198</c:v>
                </c:pt>
                <c:pt idx="4961">
                  <c:v>0.39402949333052101</c:v>
                </c:pt>
                <c:pt idx="4962">
                  <c:v>0.39380937170577801</c:v>
                </c:pt>
                <c:pt idx="4963">
                  <c:v>0.39374526683389199</c:v>
                </c:pt>
                <c:pt idx="4964">
                  <c:v>0.39368406535973099</c:v>
                </c:pt>
                <c:pt idx="4965">
                  <c:v>0.39366411143041802</c:v>
                </c:pt>
                <c:pt idx="4966">
                  <c:v>0.39360691453594099</c:v>
                </c:pt>
                <c:pt idx="4967">
                  <c:v>0.39346704582417003</c:v>
                </c:pt>
                <c:pt idx="4968">
                  <c:v>0.39344798636810102</c:v>
                </c:pt>
                <c:pt idx="4969">
                  <c:v>0.39330946663632899</c:v>
                </c:pt>
                <c:pt idx="4970">
                  <c:v>0.39330787239765902</c:v>
                </c:pt>
                <c:pt idx="4971">
                  <c:v>0.39296116848819901</c:v>
                </c:pt>
                <c:pt idx="4972">
                  <c:v>0.392902982314701</c:v>
                </c:pt>
                <c:pt idx="4973">
                  <c:v>0.39282814182386799</c:v>
                </c:pt>
                <c:pt idx="4974">
                  <c:v>0.39277646001351901</c:v>
                </c:pt>
                <c:pt idx="4975">
                  <c:v>0.39272223976987702</c:v>
                </c:pt>
                <c:pt idx="4976">
                  <c:v>0.39265160530460302</c:v>
                </c:pt>
                <c:pt idx="4977">
                  <c:v>0.392573547907898</c:v>
                </c:pt>
                <c:pt idx="4978">
                  <c:v>0.39248848943722198</c:v>
                </c:pt>
                <c:pt idx="4979">
                  <c:v>0.39239118114192501</c:v>
                </c:pt>
                <c:pt idx="4980">
                  <c:v>0.39232235471381099</c:v>
                </c:pt>
                <c:pt idx="4981">
                  <c:v>0.39231698738570198</c:v>
                </c:pt>
                <c:pt idx="4982">
                  <c:v>0.39207409898474499</c:v>
                </c:pt>
                <c:pt idx="4983">
                  <c:v>0.39191404520955497</c:v>
                </c:pt>
                <c:pt idx="4984">
                  <c:v>0.391818455410894</c:v>
                </c:pt>
                <c:pt idx="4985">
                  <c:v>0.39177703439578498</c:v>
                </c:pt>
                <c:pt idx="4986">
                  <c:v>0.39176003637755702</c:v>
                </c:pt>
                <c:pt idx="4987">
                  <c:v>0.39166133469566</c:v>
                </c:pt>
                <c:pt idx="4988">
                  <c:v>0.391562053288109</c:v>
                </c:pt>
                <c:pt idx="4989">
                  <c:v>0.39154284239967102</c:v>
                </c:pt>
                <c:pt idx="4990">
                  <c:v>0.39143645291903501</c:v>
                </c:pt>
                <c:pt idx="4991">
                  <c:v>0.39141254420895</c:v>
                </c:pt>
                <c:pt idx="4992">
                  <c:v>0.391243693091537</c:v>
                </c:pt>
                <c:pt idx="4993">
                  <c:v>0.39116074217275099</c:v>
                </c:pt>
                <c:pt idx="4994">
                  <c:v>0.39111644802991402</c:v>
                </c:pt>
                <c:pt idx="4995">
                  <c:v>0.39104144021109899</c:v>
                </c:pt>
                <c:pt idx="4996">
                  <c:v>0.39103297402965997</c:v>
                </c:pt>
                <c:pt idx="4997">
                  <c:v>0.39100681459772502</c:v>
                </c:pt>
                <c:pt idx="4998">
                  <c:v>0.39099468487948003</c:v>
                </c:pt>
                <c:pt idx="4999">
                  <c:v>0.39098972133500798</c:v>
                </c:pt>
                <c:pt idx="5000">
                  <c:v>0.39097753092859899</c:v>
                </c:pt>
                <c:pt idx="5001">
                  <c:v>0.39080418499162001</c:v>
                </c:pt>
                <c:pt idx="5002">
                  <c:v>0.39074627873693102</c:v>
                </c:pt>
                <c:pt idx="5003">
                  <c:v>0.39064731148992099</c:v>
                </c:pt>
                <c:pt idx="5004">
                  <c:v>0.39059652039575499</c:v>
                </c:pt>
                <c:pt idx="5005">
                  <c:v>0.390567587780485</c:v>
                </c:pt>
                <c:pt idx="5006">
                  <c:v>0.39054936436296001</c:v>
                </c:pt>
                <c:pt idx="5007">
                  <c:v>0.390547641952802</c:v>
                </c:pt>
                <c:pt idx="5008">
                  <c:v>0.39052051595763898</c:v>
                </c:pt>
                <c:pt idx="5009">
                  <c:v>0.390324019427984</c:v>
                </c:pt>
                <c:pt idx="5010">
                  <c:v>0.390311811269063</c:v>
                </c:pt>
                <c:pt idx="5011">
                  <c:v>0.39030207610031997</c:v>
                </c:pt>
                <c:pt idx="5012">
                  <c:v>0.39019985271981</c:v>
                </c:pt>
                <c:pt idx="5013">
                  <c:v>0.39019289994048501</c:v>
                </c:pt>
                <c:pt idx="5014">
                  <c:v>0.39017221266035101</c:v>
                </c:pt>
                <c:pt idx="5015">
                  <c:v>0.39013660162328201</c:v>
                </c:pt>
                <c:pt idx="5016">
                  <c:v>0.39013261830099699</c:v>
                </c:pt>
                <c:pt idx="5017">
                  <c:v>0.39013261830099699</c:v>
                </c:pt>
                <c:pt idx="5018">
                  <c:v>0.39013261830099699</c:v>
                </c:pt>
                <c:pt idx="5019">
                  <c:v>0.39012248864423199</c:v>
                </c:pt>
                <c:pt idx="5020">
                  <c:v>0.38998577557434799</c:v>
                </c:pt>
                <c:pt idx="5021">
                  <c:v>0.38994283914618499</c:v>
                </c:pt>
                <c:pt idx="5022">
                  <c:v>0.38994283914618499</c:v>
                </c:pt>
                <c:pt idx="5023">
                  <c:v>0.38994283914618499</c:v>
                </c:pt>
                <c:pt idx="5024">
                  <c:v>0.38989543014801298</c:v>
                </c:pt>
                <c:pt idx="5025">
                  <c:v>0.38987144472060897</c:v>
                </c:pt>
                <c:pt idx="5026">
                  <c:v>0.38981914472964602</c:v>
                </c:pt>
                <c:pt idx="5027">
                  <c:v>0.38969970626970601</c:v>
                </c:pt>
                <c:pt idx="5028">
                  <c:v>0.38956663420555698</c:v>
                </c:pt>
                <c:pt idx="5029">
                  <c:v>0.38950743341795002</c:v>
                </c:pt>
                <c:pt idx="5030">
                  <c:v>0.38946985586197502</c:v>
                </c:pt>
                <c:pt idx="5031">
                  <c:v>0.38945460543878502</c:v>
                </c:pt>
                <c:pt idx="5032">
                  <c:v>0.38944381484120499</c:v>
                </c:pt>
                <c:pt idx="5033">
                  <c:v>0.38926329870134702</c:v>
                </c:pt>
                <c:pt idx="5034">
                  <c:v>0.389146397101022</c:v>
                </c:pt>
                <c:pt idx="5035">
                  <c:v>0.389126990453597</c:v>
                </c:pt>
                <c:pt idx="5036">
                  <c:v>0.38905116838965897</c:v>
                </c:pt>
                <c:pt idx="5037">
                  <c:v>0.38896584167699899</c:v>
                </c:pt>
                <c:pt idx="5038">
                  <c:v>0.38894681239436601</c:v>
                </c:pt>
                <c:pt idx="5039">
                  <c:v>0.38876838632894001</c:v>
                </c:pt>
                <c:pt idx="5040">
                  <c:v>0.38863650571952402</c:v>
                </c:pt>
                <c:pt idx="5041">
                  <c:v>0.38862519816330898</c:v>
                </c:pt>
                <c:pt idx="5042">
                  <c:v>0.38860064721204501</c:v>
                </c:pt>
                <c:pt idx="5043">
                  <c:v>0.38860064721204501</c:v>
                </c:pt>
                <c:pt idx="5044">
                  <c:v>0.38860064721204501</c:v>
                </c:pt>
                <c:pt idx="5045">
                  <c:v>0.388495176636103</c:v>
                </c:pt>
                <c:pt idx="5046">
                  <c:v>0.38845796195999299</c:v>
                </c:pt>
                <c:pt idx="5047">
                  <c:v>0.388451820422754</c:v>
                </c:pt>
                <c:pt idx="5048">
                  <c:v>0.388441823452704</c:v>
                </c:pt>
                <c:pt idx="5049">
                  <c:v>0.38841391618315302</c:v>
                </c:pt>
                <c:pt idx="5050">
                  <c:v>0.388319781233112</c:v>
                </c:pt>
                <c:pt idx="5051">
                  <c:v>0.388319781233112</c:v>
                </c:pt>
                <c:pt idx="5052">
                  <c:v>0.388319781233112</c:v>
                </c:pt>
                <c:pt idx="5053">
                  <c:v>0.388314893404967</c:v>
                </c:pt>
                <c:pt idx="5054">
                  <c:v>0.38825748499423302</c:v>
                </c:pt>
                <c:pt idx="5055">
                  <c:v>0.38825450693060398</c:v>
                </c:pt>
                <c:pt idx="5056">
                  <c:v>0.38824848119933297</c:v>
                </c:pt>
                <c:pt idx="5057">
                  <c:v>0.38818945219469397</c:v>
                </c:pt>
                <c:pt idx="5058">
                  <c:v>0.38818218284116301</c:v>
                </c:pt>
                <c:pt idx="5059">
                  <c:v>0.388159651601306</c:v>
                </c:pt>
                <c:pt idx="5060">
                  <c:v>0.38814884421555401</c:v>
                </c:pt>
                <c:pt idx="5061">
                  <c:v>0.38809758270418998</c:v>
                </c:pt>
                <c:pt idx="5062">
                  <c:v>0.38804860661555401</c:v>
                </c:pt>
                <c:pt idx="5063">
                  <c:v>0.38789717527101603</c:v>
                </c:pt>
                <c:pt idx="5064">
                  <c:v>0.38781047286658099</c:v>
                </c:pt>
                <c:pt idx="5065">
                  <c:v>0.387748746071503</c:v>
                </c:pt>
                <c:pt idx="5066">
                  <c:v>0.38770786759595999</c:v>
                </c:pt>
                <c:pt idx="5067">
                  <c:v>0.38766463117028999</c:v>
                </c:pt>
                <c:pt idx="5068">
                  <c:v>0.38765721837297201</c:v>
                </c:pt>
                <c:pt idx="5069">
                  <c:v>0.38763181895118398</c:v>
                </c:pt>
                <c:pt idx="5070">
                  <c:v>0.38749780493818697</c:v>
                </c:pt>
                <c:pt idx="5071">
                  <c:v>0.38740972319732198</c:v>
                </c:pt>
                <c:pt idx="5072">
                  <c:v>0.38740972319732198</c:v>
                </c:pt>
                <c:pt idx="5073">
                  <c:v>0.38740972319732198</c:v>
                </c:pt>
                <c:pt idx="5074">
                  <c:v>0.38739361042465698</c:v>
                </c:pt>
                <c:pt idx="5075">
                  <c:v>0.38735867428267601</c:v>
                </c:pt>
                <c:pt idx="5076">
                  <c:v>0.38732162208062498</c:v>
                </c:pt>
                <c:pt idx="5077">
                  <c:v>0.387294207731472</c:v>
                </c:pt>
                <c:pt idx="5078">
                  <c:v>0.38726808798175</c:v>
                </c:pt>
                <c:pt idx="5079">
                  <c:v>0.38707667643182497</c:v>
                </c:pt>
                <c:pt idx="5080">
                  <c:v>0.38705392890217699</c:v>
                </c:pt>
                <c:pt idx="5081">
                  <c:v>0.38699574792017999</c:v>
                </c:pt>
                <c:pt idx="5082">
                  <c:v>0.38686456633680499</c:v>
                </c:pt>
                <c:pt idx="5083">
                  <c:v>0.38684477489905</c:v>
                </c:pt>
                <c:pt idx="5084">
                  <c:v>0.38674188694995099</c:v>
                </c:pt>
                <c:pt idx="5085">
                  <c:v>0.38662284255486801</c:v>
                </c:pt>
                <c:pt idx="5086">
                  <c:v>0.38662177687517502</c:v>
                </c:pt>
                <c:pt idx="5087">
                  <c:v>0.38659763144398601</c:v>
                </c:pt>
                <c:pt idx="5088">
                  <c:v>0.38659050522606397</c:v>
                </c:pt>
                <c:pt idx="5089">
                  <c:v>0.38648594224285698</c:v>
                </c:pt>
                <c:pt idx="5090">
                  <c:v>0.38644413776574099</c:v>
                </c:pt>
                <c:pt idx="5091">
                  <c:v>0.38636911880474001</c:v>
                </c:pt>
                <c:pt idx="5092">
                  <c:v>0.38633427100267698</c:v>
                </c:pt>
                <c:pt idx="5093">
                  <c:v>0.386183888821577</c:v>
                </c:pt>
                <c:pt idx="5094">
                  <c:v>0.38616007010373699</c:v>
                </c:pt>
                <c:pt idx="5095">
                  <c:v>0.38612479839423203</c:v>
                </c:pt>
                <c:pt idx="5096">
                  <c:v>0.386069467714174</c:v>
                </c:pt>
                <c:pt idx="5097">
                  <c:v>0.38591341826838399</c:v>
                </c:pt>
                <c:pt idx="5098">
                  <c:v>0.38587107876239901</c:v>
                </c:pt>
                <c:pt idx="5099">
                  <c:v>0.38583788813843301</c:v>
                </c:pt>
                <c:pt idx="5100">
                  <c:v>0.385636699724626</c:v>
                </c:pt>
                <c:pt idx="5101">
                  <c:v>0.38563380935224501</c:v>
                </c:pt>
                <c:pt idx="5102">
                  <c:v>0.38560334378080102</c:v>
                </c:pt>
                <c:pt idx="5103">
                  <c:v>0.38553627027042597</c:v>
                </c:pt>
                <c:pt idx="5104">
                  <c:v>0.38548374958423198</c:v>
                </c:pt>
                <c:pt idx="5105">
                  <c:v>0.38532778931216</c:v>
                </c:pt>
                <c:pt idx="5106">
                  <c:v>0.385320465159737</c:v>
                </c:pt>
                <c:pt idx="5107">
                  <c:v>0.38525817459442202</c:v>
                </c:pt>
                <c:pt idx="5108">
                  <c:v>0.38521834843309699</c:v>
                </c:pt>
                <c:pt idx="5109">
                  <c:v>0.38515695544698703</c:v>
                </c:pt>
                <c:pt idx="5110">
                  <c:v>0.38515210514113102</c:v>
                </c:pt>
                <c:pt idx="5111">
                  <c:v>0.38510607614067</c:v>
                </c:pt>
                <c:pt idx="5112">
                  <c:v>0.385092026539682</c:v>
                </c:pt>
                <c:pt idx="5113">
                  <c:v>0.38499665541100098</c:v>
                </c:pt>
                <c:pt idx="5114">
                  <c:v>0.38497428544093898</c:v>
                </c:pt>
                <c:pt idx="5115">
                  <c:v>0.38491534047121401</c:v>
                </c:pt>
                <c:pt idx="5116">
                  <c:v>0.38486582168266598</c:v>
                </c:pt>
                <c:pt idx="5117">
                  <c:v>0.384852666078289</c:v>
                </c:pt>
                <c:pt idx="5118">
                  <c:v>0.38479899857571298</c:v>
                </c:pt>
                <c:pt idx="5119">
                  <c:v>0.38470159188225</c:v>
                </c:pt>
                <c:pt idx="5120">
                  <c:v>0.38467494556146697</c:v>
                </c:pt>
                <c:pt idx="5121">
                  <c:v>0.38467494556146697</c:v>
                </c:pt>
                <c:pt idx="5122">
                  <c:v>0.38467494556146697</c:v>
                </c:pt>
                <c:pt idx="5123">
                  <c:v>0.38462978426014</c:v>
                </c:pt>
                <c:pt idx="5124">
                  <c:v>0.38460255633403101</c:v>
                </c:pt>
                <c:pt idx="5125">
                  <c:v>0.38453121385224098</c:v>
                </c:pt>
                <c:pt idx="5126">
                  <c:v>0.38448228040973997</c:v>
                </c:pt>
                <c:pt idx="5127">
                  <c:v>0.38412022649336303</c:v>
                </c:pt>
                <c:pt idx="5128">
                  <c:v>0.38406307953654101</c:v>
                </c:pt>
                <c:pt idx="5129">
                  <c:v>0.38404539305456797</c:v>
                </c:pt>
                <c:pt idx="5130">
                  <c:v>0.38391889076955699</c:v>
                </c:pt>
                <c:pt idx="5131">
                  <c:v>0.38384370541162299</c:v>
                </c:pt>
                <c:pt idx="5132">
                  <c:v>0.38375900015662801</c:v>
                </c:pt>
                <c:pt idx="5133">
                  <c:v>0.38363747740728699</c:v>
                </c:pt>
                <c:pt idx="5134">
                  <c:v>0.38355311529834002</c:v>
                </c:pt>
                <c:pt idx="5135">
                  <c:v>0.383489193431579</c:v>
                </c:pt>
                <c:pt idx="5136">
                  <c:v>0.38346965257135202</c:v>
                </c:pt>
                <c:pt idx="5137">
                  <c:v>0.38339334669638903</c:v>
                </c:pt>
                <c:pt idx="5138">
                  <c:v>0.38331133024314701</c:v>
                </c:pt>
                <c:pt idx="5139">
                  <c:v>0.38326730601006298</c:v>
                </c:pt>
                <c:pt idx="5140">
                  <c:v>0.38321992200992899</c:v>
                </c:pt>
                <c:pt idx="5141">
                  <c:v>0.38319120505096999</c:v>
                </c:pt>
                <c:pt idx="5142">
                  <c:v>0.38318456794982397</c:v>
                </c:pt>
                <c:pt idx="5143">
                  <c:v>0.38317739009324298</c:v>
                </c:pt>
                <c:pt idx="5144">
                  <c:v>0.38316006063718</c:v>
                </c:pt>
                <c:pt idx="5145">
                  <c:v>0.38314150069266301</c:v>
                </c:pt>
                <c:pt idx="5146">
                  <c:v>0.38312948348728898</c:v>
                </c:pt>
                <c:pt idx="5147">
                  <c:v>0.38297562067722701</c:v>
                </c:pt>
                <c:pt idx="5148">
                  <c:v>0.38288445880041999</c:v>
                </c:pt>
                <c:pt idx="5149">
                  <c:v>0.382831083467225</c:v>
                </c:pt>
                <c:pt idx="5150">
                  <c:v>0.382566441946248</c:v>
                </c:pt>
                <c:pt idx="5151">
                  <c:v>0.382466703920263</c:v>
                </c:pt>
                <c:pt idx="5152">
                  <c:v>0.38232807701342603</c:v>
                </c:pt>
                <c:pt idx="5153">
                  <c:v>0.38223501543833499</c:v>
                </c:pt>
                <c:pt idx="5154">
                  <c:v>0.38215876974118401</c:v>
                </c:pt>
                <c:pt idx="5155">
                  <c:v>0.38212069893524198</c:v>
                </c:pt>
                <c:pt idx="5156">
                  <c:v>0.38212060825749899</c:v>
                </c:pt>
                <c:pt idx="5157">
                  <c:v>0.38204167913787601</c:v>
                </c:pt>
                <c:pt idx="5158">
                  <c:v>0.38193070336812601</c:v>
                </c:pt>
                <c:pt idx="5159">
                  <c:v>0.38180732552945101</c:v>
                </c:pt>
                <c:pt idx="5160">
                  <c:v>0.38180732552945101</c:v>
                </c:pt>
                <c:pt idx="5161">
                  <c:v>0.38180732552945101</c:v>
                </c:pt>
                <c:pt idx="5162">
                  <c:v>0.38174175680274702</c:v>
                </c:pt>
                <c:pt idx="5163">
                  <c:v>0.38173662456087598</c:v>
                </c:pt>
                <c:pt idx="5164">
                  <c:v>0.38172007028353</c:v>
                </c:pt>
                <c:pt idx="5165">
                  <c:v>0.38166203212637201</c:v>
                </c:pt>
                <c:pt idx="5166">
                  <c:v>0.381657472737507</c:v>
                </c:pt>
                <c:pt idx="5167">
                  <c:v>0.38153980213347599</c:v>
                </c:pt>
                <c:pt idx="5168">
                  <c:v>0.38149801589514298</c:v>
                </c:pt>
                <c:pt idx="5169">
                  <c:v>0.38149801589514298</c:v>
                </c:pt>
                <c:pt idx="5170">
                  <c:v>0.38149164425728199</c:v>
                </c:pt>
                <c:pt idx="5171">
                  <c:v>0.38147305838808598</c:v>
                </c:pt>
                <c:pt idx="5172">
                  <c:v>0.38147305838808598</c:v>
                </c:pt>
                <c:pt idx="5173">
                  <c:v>0.38147305838808598</c:v>
                </c:pt>
                <c:pt idx="5174">
                  <c:v>0.38142877865953501</c:v>
                </c:pt>
                <c:pt idx="5175">
                  <c:v>0.38141015937467998</c:v>
                </c:pt>
                <c:pt idx="5176">
                  <c:v>0.38136062947872501</c:v>
                </c:pt>
                <c:pt idx="5177">
                  <c:v>0.381238133362368</c:v>
                </c:pt>
                <c:pt idx="5178">
                  <c:v>0.38119284154556199</c:v>
                </c:pt>
                <c:pt idx="5179">
                  <c:v>0.38114036752515601</c:v>
                </c:pt>
                <c:pt idx="5180">
                  <c:v>0.38113124954202199</c:v>
                </c:pt>
                <c:pt idx="5181">
                  <c:v>0.38083900184476699</c:v>
                </c:pt>
                <c:pt idx="5182">
                  <c:v>0.380684577949716</c:v>
                </c:pt>
                <c:pt idx="5183">
                  <c:v>0.38063131007249601</c:v>
                </c:pt>
                <c:pt idx="5184">
                  <c:v>0.38057552348793</c:v>
                </c:pt>
                <c:pt idx="5185">
                  <c:v>0.38053525430982799</c:v>
                </c:pt>
                <c:pt idx="5186">
                  <c:v>0.38050374744478199</c:v>
                </c:pt>
                <c:pt idx="5187">
                  <c:v>0.38039941232357599</c:v>
                </c:pt>
                <c:pt idx="5188">
                  <c:v>0.38038850401032398</c:v>
                </c:pt>
                <c:pt idx="5189">
                  <c:v>0.380366362396443</c:v>
                </c:pt>
                <c:pt idx="5190">
                  <c:v>0.38029891817307399</c:v>
                </c:pt>
                <c:pt idx="5191">
                  <c:v>0.38011624878718803</c:v>
                </c:pt>
                <c:pt idx="5192">
                  <c:v>0.38008016225677999</c:v>
                </c:pt>
                <c:pt idx="5193">
                  <c:v>0.380059450491116</c:v>
                </c:pt>
                <c:pt idx="5194">
                  <c:v>0.38005357254800498</c:v>
                </c:pt>
                <c:pt idx="5195">
                  <c:v>0.37998110537056501</c:v>
                </c:pt>
                <c:pt idx="5196">
                  <c:v>0.37988559959852303</c:v>
                </c:pt>
                <c:pt idx="5197">
                  <c:v>0.37987109767468302</c:v>
                </c:pt>
                <c:pt idx="5198">
                  <c:v>0.37963600156573701</c:v>
                </c:pt>
                <c:pt idx="5199">
                  <c:v>0.37959886781723001</c:v>
                </c:pt>
                <c:pt idx="5200">
                  <c:v>0.37938817035198902</c:v>
                </c:pt>
                <c:pt idx="5201">
                  <c:v>0.37935789980429302</c:v>
                </c:pt>
                <c:pt idx="5202">
                  <c:v>0.37931130383334699</c:v>
                </c:pt>
                <c:pt idx="5203">
                  <c:v>0.379218334490391</c:v>
                </c:pt>
                <c:pt idx="5204">
                  <c:v>0.37921227248841899</c:v>
                </c:pt>
                <c:pt idx="5205">
                  <c:v>0.379179708316146</c:v>
                </c:pt>
                <c:pt idx="5206">
                  <c:v>0.37909119285008602</c:v>
                </c:pt>
                <c:pt idx="5207">
                  <c:v>0.379056516768492</c:v>
                </c:pt>
                <c:pt idx="5208">
                  <c:v>0.37883106027604901</c:v>
                </c:pt>
                <c:pt idx="5209">
                  <c:v>0.37878973024292201</c:v>
                </c:pt>
                <c:pt idx="5210">
                  <c:v>0.378782574037835</c:v>
                </c:pt>
                <c:pt idx="5211">
                  <c:v>0.37873947895997401</c:v>
                </c:pt>
                <c:pt idx="5212">
                  <c:v>0.378720162684831</c:v>
                </c:pt>
                <c:pt idx="5213">
                  <c:v>0.37871203935173398</c:v>
                </c:pt>
                <c:pt idx="5214">
                  <c:v>0.37861588397604401</c:v>
                </c:pt>
                <c:pt idx="5215">
                  <c:v>0.37847952225874998</c:v>
                </c:pt>
                <c:pt idx="5216">
                  <c:v>0.37846787802426202</c:v>
                </c:pt>
                <c:pt idx="5217">
                  <c:v>0.37840107789724797</c:v>
                </c:pt>
                <c:pt idx="5218">
                  <c:v>0.37837704349891099</c:v>
                </c:pt>
                <c:pt idx="5219">
                  <c:v>0.378353824468464</c:v>
                </c:pt>
                <c:pt idx="5220">
                  <c:v>0.37833295674449302</c:v>
                </c:pt>
                <c:pt idx="5221">
                  <c:v>0.378325556369149</c:v>
                </c:pt>
                <c:pt idx="5222">
                  <c:v>0.378282637312221</c:v>
                </c:pt>
                <c:pt idx="5223">
                  <c:v>0.37825598750862699</c:v>
                </c:pt>
                <c:pt idx="5224">
                  <c:v>0.378194896009587</c:v>
                </c:pt>
                <c:pt idx="5225">
                  <c:v>0.37807818744946098</c:v>
                </c:pt>
                <c:pt idx="5226">
                  <c:v>0.377987498234648</c:v>
                </c:pt>
                <c:pt idx="5227">
                  <c:v>0.37794638644203599</c:v>
                </c:pt>
                <c:pt idx="5228">
                  <c:v>0.37777285071053801</c:v>
                </c:pt>
                <c:pt idx="5229">
                  <c:v>0.37771878950083598</c:v>
                </c:pt>
                <c:pt idx="5230">
                  <c:v>0.37771756216826902</c:v>
                </c:pt>
                <c:pt idx="5231">
                  <c:v>0.37767267982399999</c:v>
                </c:pt>
                <c:pt idx="5232">
                  <c:v>0.37766673726023298</c:v>
                </c:pt>
                <c:pt idx="5233">
                  <c:v>0.37765550809764398</c:v>
                </c:pt>
                <c:pt idx="5234">
                  <c:v>0.37747772205243602</c:v>
                </c:pt>
                <c:pt idx="5235">
                  <c:v>0.37743504150676199</c:v>
                </c:pt>
                <c:pt idx="5236">
                  <c:v>0.37722142937915598</c:v>
                </c:pt>
                <c:pt idx="5237">
                  <c:v>0.377180130098761</c:v>
                </c:pt>
                <c:pt idx="5238">
                  <c:v>0.37717643175246202</c:v>
                </c:pt>
                <c:pt idx="5239">
                  <c:v>0.37710656309535601</c:v>
                </c:pt>
                <c:pt idx="5240">
                  <c:v>0.377068056966537</c:v>
                </c:pt>
                <c:pt idx="5241">
                  <c:v>0.37705960304451802</c:v>
                </c:pt>
                <c:pt idx="5242">
                  <c:v>0.37702256586003702</c:v>
                </c:pt>
                <c:pt idx="5243">
                  <c:v>0.37695654013785101</c:v>
                </c:pt>
                <c:pt idx="5244">
                  <c:v>0.376835138731757</c:v>
                </c:pt>
                <c:pt idx="5245">
                  <c:v>0.37683241570330001</c:v>
                </c:pt>
                <c:pt idx="5246">
                  <c:v>0.37678130248950398</c:v>
                </c:pt>
                <c:pt idx="5247">
                  <c:v>0.37668350027790598</c:v>
                </c:pt>
                <c:pt idx="5248">
                  <c:v>0.37663109168279102</c:v>
                </c:pt>
                <c:pt idx="5249">
                  <c:v>0.376536408342316</c:v>
                </c:pt>
                <c:pt idx="5250">
                  <c:v>0.37653466105197497</c:v>
                </c:pt>
                <c:pt idx="5251">
                  <c:v>0.376512652563529</c:v>
                </c:pt>
                <c:pt idx="5252">
                  <c:v>0.376512652563529</c:v>
                </c:pt>
                <c:pt idx="5253">
                  <c:v>0.376512652563529</c:v>
                </c:pt>
                <c:pt idx="5254">
                  <c:v>0.37645415102223201</c:v>
                </c:pt>
                <c:pt idx="5255">
                  <c:v>0.37640779226941301</c:v>
                </c:pt>
                <c:pt idx="5256">
                  <c:v>0.37628904766550397</c:v>
                </c:pt>
                <c:pt idx="5257">
                  <c:v>0.37598608786307203</c:v>
                </c:pt>
                <c:pt idx="5258">
                  <c:v>0.37575501311064902</c:v>
                </c:pt>
                <c:pt idx="5259">
                  <c:v>0.37569983204952201</c:v>
                </c:pt>
                <c:pt idx="5260">
                  <c:v>0.37561238051037399</c:v>
                </c:pt>
                <c:pt idx="5261">
                  <c:v>0.37560912428261201</c:v>
                </c:pt>
                <c:pt idx="5262">
                  <c:v>0.37560435942589199</c:v>
                </c:pt>
                <c:pt idx="5263">
                  <c:v>0.375573212588864</c:v>
                </c:pt>
                <c:pt idx="5264">
                  <c:v>0.37547387717624298</c:v>
                </c:pt>
                <c:pt idx="5265">
                  <c:v>0.375464914534685</c:v>
                </c:pt>
                <c:pt idx="5266">
                  <c:v>0.37504539947978599</c:v>
                </c:pt>
                <c:pt idx="5267">
                  <c:v>0.37495805347872702</c:v>
                </c:pt>
                <c:pt idx="5268">
                  <c:v>0.37491142063528299</c:v>
                </c:pt>
                <c:pt idx="5269">
                  <c:v>0.374908203874464</c:v>
                </c:pt>
                <c:pt idx="5270">
                  <c:v>0.37486795549014301</c:v>
                </c:pt>
                <c:pt idx="5271">
                  <c:v>0.37477500671341402</c:v>
                </c:pt>
                <c:pt idx="5272">
                  <c:v>0.37476303014826701</c:v>
                </c:pt>
                <c:pt idx="5273">
                  <c:v>0.37471691540883501</c:v>
                </c:pt>
                <c:pt idx="5274">
                  <c:v>0.37451238026833999</c:v>
                </c:pt>
                <c:pt idx="5275">
                  <c:v>0.37446033252704403</c:v>
                </c:pt>
                <c:pt idx="5276">
                  <c:v>0.37426461689766</c:v>
                </c:pt>
                <c:pt idx="5277">
                  <c:v>0.37403672950282102</c:v>
                </c:pt>
                <c:pt idx="5278">
                  <c:v>0.37400786075953402</c:v>
                </c:pt>
                <c:pt idx="5279">
                  <c:v>0.37378442468303102</c:v>
                </c:pt>
                <c:pt idx="5280">
                  <c:v>0.37372614763633999</c:v>
                </c:pt>
                <c:pt idx="5281">
                  <c:v>0.373648575603302</c:v>
                </c:pt>
                <c:pt idx="5282">
                  <c:v>0.37358454177635297</c:v>
                </c:pt>
                <c:pt idx="5283">
                  <c:v>0.3735655851138</c:v>
                </c:pt>
                <c:pt idx="5284">
                  <c:v>0.373494520935782</c:v>
                </c:pt>
                <c:pt idx="5285">
                  <c:v>0.37349020611681899</c:v>
                </c:pt>
                <c:pt idx="5286">
                  <c:v>0.37333874537781297</c:v>
                </c:pt>
                <c:pt idx="5287">
                  <c:v>0.37329592840857601</c:v>
                </c:pt>
                <c:pt idx="5288">
                  <c:v>0.37325938313010898</c:v>
                </c:pt>
                <c:pt idx="5289">
                  <c:v>0.37323246659963799</c:v>
                </c:pt>
                <c:pt idx="5290">
                  <c:v>0.37321068248646599</c:v>
                </c:pt>
                <c:pt idx="5291">
                  <c:v>0.37313462638300698</c:v>
                </c:pt>
                <c:pt idx="5292">
                  <c:v>0.37309397994920901</c:v>
                </c:pt>
                <c:pt idx="5293">
                  <c:v>0.373052581046045</c:v>
                </c:pt>
                <c:pt idx="5294">
                  <c:v>0.37296465063266099</c:v>
                </c:pt>
                <c:pt idx="5295">
                  <c:v>0.37290508006202899</c:v>
                </c:pt>
                <c:pt idx="5296">
                  <c:v>0.37281037365840503</c:v>
                </c:pt>
                <c:pt idx="5297">
                  <c:v>0.37280490278052802</c:v>
                </c:pt>
                <c:pt idx="5298">
                  <c:v>0.37269620783364199</c:v>
                </c:pt>
                <c:pt idx="5299">
                  <c:v>0.37266889047722401</c:v>
                </c:pt>
                <c:pt idx="5300">
                  <c:v>0.37251735536557201</c:v>
                </c:pt>
                <c:pt idx="5301">
                  <c:v>0.37244755465532903</c:v>
                </c:pt>
                <c:pt idx="5302">
                  <c:v>0.37237164457945798</c:v>
                </c:pt>
                <c:pt idx="5303">
                  <c:v>0.37236423994594398</c:v>
                </c:pt>
                <c:pt idx="5304">
                  <c:v>0.37233256109054202</c:v>
                </c:pt>
                <c:pt idx="5305">
                  <c:v>0.37222271161585102</c:v>
                </c:pt>
                <c:pt idx="5306">
                  <c:v>0.37219754417248502</c:v>
                </c:pt>
                <c:pt idx="5307">
                  <c:v>0.37189227922061802</c:v>
                </c:pt>
                <c:pt idx="5308">
                  <c:v>0.371849273880835</c:v>
                </c:pt>
                <c:pt idx="5309">
                  <c:v>0.371649093082356</c:v>
                </c:pt>
                <c:pt idx="5310">
                  <c:v>0.37162969628334902</c:v>
                </c:pt>
                <c:pt idx="5311">
                  <c:v>0.37151218272364001</c:v>
                </c:pt>
                <c:pt idx="5312">
                  <c:v>0.37136318702381399</c:v>
                </c:pt>
                <c:pt idx="5313">
                  <c:v>0.37127979192861799</c:v>
                </c:pt>
                <c:pt idx="5314">
                  <c:v>0.37126557565295398</c:v>
                </c:pt>
                <c:pt idx="5315">
                  <c:v>0.37120171595715601</c:v>
                </c:pt>
                <c:pt idx="5316">
                  <c:v>0.37117595989538799</c:v>
                </c:pt>
                <c:pt idx="5317">
                  <c:v>0.37115400560772099</c:v>
                </c:pt>
                <c:pt idx="5318">
                  <c:v>0.37100644613095701</c:v>
                </c:pt>
                <c:pt idx="5319">
                  <c:v>0.37100644613095701</c:v>
                </c:pt>
                <c:pt idx="5320">
                  <c:v>0.37100644613095701</c:v>
                </c:pt>
                <c:pt idx="5321">
                  <c:v>0.371006282055104</c:v>
                </c:pt>
                <c:pt idx="5322">
                  <c:v>0.37099004501577099</c:v>
                </c:pt>
                <c:pt idx="5323">
                  <c:v>0.37097301969846003</c:v>
                </c:pt>
                <c:pt idx="5324">
                  <c:v>0.37095233777467401</c:v>
                </c:pt>
                <c:pt idx="5325">
                  <c:v>0.37095233777467401</c:v>
                </c:pt>
                <c:pt idx="5326">
                  <c:v>0.37095233777467401</c:v>
                </c:pt>
                <c:pt idx="5327">
                  <c:v>0.37077829906797599</c:v>
                </c:pt>
                <c:pt idx="5328">
                  <c:v>0.37074327260394702</c:v>
                </c:pt>
                <c:pt idx="5329">
                  <c:v>0.370662095283393</c:v>
                </c:pt>
                <c:pt idx="5330">
                  <c:v>0.37061867788417902</c:v>
                </c:pt>
                <c:pt idx="5331">
                  <c:v>0.37059681941236</c:v>
                </c:pt>
                <c:pt idx="5332">
                  <c:v>0.37050876640024</c:v>
                </c:pt>
                <c:pt idx="5333">
                  <c:v>0.37042438323361698</c:v>
                </c:pt>
                <c:pt idx="5334">
                  <c:v>0.370396659755999</c:v>
                </c:pt>
                <c:pt idx="5335">
                  <c:v>0.37038667188081897</c:v>
                </c:pt>
                <c:pt idx="5336">
                  <c:v>0.37035265758492902</c:v>
                </c:pt>
                <c:pt idx="5337">
                  <c:v>0.37028342806310299</c:v>
                </c:pt>
                <c:pt idx="5338">
                  <c:v>0.37025168524617502</c:v>
                </c:pt>
                <c:pt idx="5339">
                  <c:v>0.370199548095973</c:v>
                </c:pt>
                <c:pt idx="5340">
                  <c:v>0.37005667845360002</c:v>
                </c:pt>
                <c:pt idx="5341">
                  <c:v>0.37003572851567201</c:v>
                </c:pt>
                <c:pt idx="5342">
                  <c:v>0.369978951349138</c:v>
                </c:pt>
                <c:pt idx="5343">
                  <c:v>0.36997786130305899</c:v>
                </c:pt>
                <c:pt idx="5344">
                  <c:v>0.36995740306110497</c:v>
                </c:pt>
                <c:pt idx="5345">
                  <c:v>0.36983053728883902</c:v>
                </c:pt>
                <c:pt idx="5346">
                  <c:v>0.36981305836063</c:v>
                </c:pt>
                <c:pt idx="5347">
                  <c:v>0.36980748338283198</c:v>
                </c:pt>
                <c:pt idx="5348">
                  <c:v>0.36979145804225599</c:v>
                </c:pt>
                <c:pt idx="5349">
                  <c:v>0.36971978860781601</c:v>
                </c:pt>
                <c:pt idx="5350">
                  <c:v>0.36967280924151302</c:v>
                </c:pt>
                <c:pt idx="5351">
                  <c:v>0.36942278039452098</c:v>
                </c:pt>
                <c:pt idx="5352">
                  <c:v>0.36936838858036902</c:v>
                </c:pt>
                <c:pt idx="5353">
                  <c:v>0.36929552868741999</c:v>
                </c:pt>
                <c:pt idx="5354">
                  <c:v>0.36929030298037901</c:v>
                </c:pt>
                <c:pt idx="5355">
                  <c:v>0.36920511551628998</c:v>
                </c:pt>
                <c:pt idx="5356">
                  <c:v>0.36913136986984602</c:v>
                </c:pt>
                <c:pt idx="5357">
                  <c:v>0.36911816530376101</c:v>
                </c:pt>
                <c:pt idx="5358">
                  <c:v>0.36910830353725099</c:v>
                </c:pt>
                <c:pt idx="5359">
                  <c:v>0.36892297425037102</c:v>
                </c:pt>
                <c:pt idx="5360">
                  <c:v>0.36891476927281602</c:v>
                </c:pt>
                <c:pt idx="5361">
                  <c:v>0.36889874582660598</c:v>
                </c:pt>
                <c:pt idx="5362">
                  <c:v>0.36889585296323502</c:v>
                </c:pt>
                <c:pt idx="5363">
                  <c:v>0.36889500084685201</c:v>
                </c:pt>
                <c:pt idx="5364">
                  <c:v>0.36867600482630303</c:v>
                </c:pt>
                <c:pt idx="5365">
                  <c:v>0.36861778797358702</c:v>
                </c:pt>
                <c:pt idx="5366">
                  <c:v>0.36855459331518498</c:v>
                </c:pt>
                <c:pt idx="5367">
                  <c:v>0.368487743247987</c:v>
                </c:pt>
                <c:pt idx="5368">
                  <c:v>0.368487743247987</c:v>
                </c:pt>
                <c:pt idx="5369">
                  <c:v>0.368487743247987</c:v>
                </c:pt>
                <c:pt idx="5370">
                  <c:v>0.36840593936980298</c:v>
                </c:pt>
                <c:pt idx="5371">
                  <c:v>0.36837340858238998</c:v>
                </c:pt>
                <c:pt idx="5372">
                  <c:v>0.36837020159253198</c:v>
                </c:pt>
                <c:pt idx="5373">
                  <c:v>0.36826253846332602</c:v>
                </c:pt>
                <c:pt idx="5374">
                  <c:v>0.36825576369587698</c:v>
                </c:pt>
                <c:pt idx="5375">
                  <c:v>0.36810261870335897</c:v>
                </c:pt>
                <c:pt idx="5376">
                  <c:v>0.36809511916179499</c:v>
                </c:pt>
                <c:pt idx="5377">
                  <c:v>0.368041872129236</c:v>
                </c:pt>
                <c:pt idx="5378">
                  <c:v>0.36798941387238099</c:v>
                </c:pt>
                <c:pt idx="5379">
                  <c:v>0.36793830769087399</c:v>
                </c:pt>
                <c:pt idx="5380">
                  <c:v>0.36791529082405799</c:v>
                </c:pt>
                <c:pt idx="5381">
                  <c:v>0.36775287234977699</c:v>
                </c:pt>
                <c:pt idx="5382">
                  <c:v>0.36768382579646902</c:v>
                </c:pt>
                <c:pt idx="5383">
                  <c:v>0.36758318889119501</c:v>
                </c:pt>
                <c:pt idx="5384">
                  <c:v>0.36757871782517199</c:v>
                </c:pt>
                <c:pt idx="5385">
                  <c:v>0.36722403026856898</c:v>
                </c:pt>
                <c:pt idx="5386">
                  <c:v>0.36717576482985098</c:v>
                </c:pt>
                <c:pt idx="5387">
                  <c:v>0.367111579367703</c:v>
                </c:pt>
                <c:pt idx="5388">
                  <c:v>0.36703665830544502</c:v>
                </c:pt>
                <c:pt idx="5389">
                  <c:v>0.36694519977145101</c:v>
                </c:pt>
                <c:pt idx="5390">
                  <c:v>0.366846856213637</c:v>
                </c:pt>
                <c:pt idx="5391">
                  <c:v>0.36678779797225802</c:v>
                </c:pt>
                <c:pt idx="5392">
                  <c:v>0.36678489587242502</c:v>
                </c:pt>
                <c:pt idx="5393">
                  <c:v>0.36673582550474598</c:v>
                </c:pt>
                <c:pt idx="5394">
                  <c:v>0.36671919669537101</c:v>
                </c:pt>
                <c:pt idx="5395">
                  <c:v>0.366639702537777</c:v>
                </c:pt>
                <c:pt idx="5396">
                  <c:v>0.366622655517372</c:v>
                </c:pt>
                <c:pt idx="5397">
                  <c:v>0.36659702026831198</c:v>
                </c:pt>
                <c:pt idx="5398">
                  <c:v>0.36648781376012901</c:v>
                </c:pt>
                <c:pt idx="5399">
                  <c:v>0.36639604355988697</c:v>
                </c:pt>
                <c:pt idx="5400">
                  <c:v>0.36636862337114701</c:v>
                </c:pt>
                <c:pt idx="5401">
                  <c:v>0.36634483338171803</c:v>
                </c:pt>
                <c:pt idx="5402">
                  <c:v>0.36629977934301799</c:v>
                </c:pt>
                <c:pt idx="5403">
                  <c:v>0.36622797846713401</c:v>
                </c:pt>
                <c:pt idx="5404">
                  <c:v>0.36616273343003197</c:v>
                </c:pt>
                <c:pt idx="5405">
                  <c:v>0.366120580587179</c:v>
                </c:pt>
                <c:pt idx="5406">
                  <c:v>0.36604361942784902</c:v>
                </c:pt>
                <c:pt idx="5407">
                  <c:v>0.366031356472792</c:v>
                </c:pt>
                <c:pt idx="5408">
                  <c:v>0.36597291127003601</c:v>
                </c:pt>
                <c:pt idx="5409">
                  <c:v>0.365948664489468</c:v>
                </c:pt>
                <c:pt idx="5410">
                  <c:v>0.36592719712080501</c:v>
                </c:pt>
                <c:pt idx="5411">
                  <c:v>0.36580964869616001</c:v>
                </c:pt>
                <c:pt idx="5412">
                  <c:v>0.36561061176686299</c:v>
                </c:pt>
                <c:pt idx="5413">
                  <c:v>0.36553829330753601</c:v>
                </c:pt>
                <c:pt idx="5414">
                  <c:v>0.36536884486683802</c:v>
                </c:pt>
                <c:pt idx="5415">
                  <c:v>0.365253989182245</c:v>
                </c:pt>
                <c:pt idx="5416">
                  <c:v>0.36522811542010503</c:v>
                </c:pt>
                <c:pt idx="5417">
                  <c:v>0.36514075216545999</c:v>
                </c:pt>
                <c:pt idx="5418">
                  <c:v>0.365026148896061</c:v>
                </c:pt>
                <c:pt idx="5419">
                  <c:v>0.365026148896061</c:v>
                </c:pt>
                <c:pt idx="5420">
                  <c:v>0.365026148896061</c:v>
                </c:pt>
                <c:pt idx="5421">
                  <c:v>0.36497621128484098</c:v>
                </c:pt>
                <c:pt idx="5422">
                  <c:v>0.364885984546719</c:v>
                </c:pt>
                <c:pt idx="5423">
                  <c:v>0.36479643543323897</c:v>
                </c:pt>
                <c:pt idx="5424">
                  <c:v>0.36478585546063202</c:v>
                </c:pt>
                <c:pt idx="5425">
                  <c:v>0.36478341528191799</c:v>
                </c:pt>
                <c:pt idx="5426">
                  <c:v>0.36460731602060498</c:v>
                </c:pt>
                <c:pt idx="5427">
                  <c:v>0.36446743414190702</c:v>
                </c:pt>
                <c:pt idx="5428">
                  <c:v>0.364434050789466</c:v>
                </c:pt>
                <c:pt idx="5429">
                  <c:v>0.364404669278722</c:v>
                </c:pt>
                <c:pt idx="5430">
                  <c:v>0.36423903037369898</c:v>
                </c:pt>
                <c:pt idx="5431">
                  <c:v>0.36403669110651299</c:v>
                </c:pt>
                <c:pt idx="5432">
                  <c:v>0.364023815757759</c:v>
                </c:pt>
                <c:pt idx="5433">
                  <c:v>0.36400762066857401</c:v>
                </c:pt>
                <c:pt idx="5434">
                  <c:v>0.36391217042502799</c:v>
                </c:pt>
                <c:pt idx="5435">
                  <c:v>0.36384908693030699</c:v>
                </c:pt>
                <c:pt idx="5436">
                  <c:v>0.36377194392217099</c:v>
                </c:pt>
                <c:pt idx="5437">
                  <c:v>0.36367021955277901</c:v>
                </c:pt>
                <c:pt idx="5438">
                  <c:v>0.36366721670991498</c:v>
                </c:pt>
                <c:pt idx="5439">
                  <c:v>0.36357923499643302</c:v>
                </c:pt>
                <c:pt idx="5440">
                  <c:v>0.36357848212979899</c:v>
                </c:pt>
                <c:pt idx="5441">
                  <c:v>0.363369411652259</c:v>
                </c:pt>
                <c:pt idx="5442">
                  <c:v>0.36326820589747999</c:v>
                </c:pt>
                <c:pt idx="5443">
                  <c:v>0.36326670598940602</c:v>
                </c:pt>
                <c:pt idx="5444">
                  <c:v>0.363223174930213</c:v>
                </c:pt>
                <c:pt idx="5445">
                  <c:v>0.363223174930213</c:v>
                </c:pt>
                <c:pt idx="5446">
                  <c:v>0.363223174930213</c:v>
                </c:pt>
                <c:pt idx="5447">
                  <c:v>0.36312667177710201</c:v>
                </c:pt>
                <c:pt idx="5448">
                  <c:v>0.36303414599725098</c:v>
                </c:pt>
                <c:pt idx="5449">
                  <c:v>0.36298143457268101</c:v>
                </c:pt>
                <c:pt idx="5450">
                  <c:v>0.36284465438385899</c:v>
                </c:pt>
                <c:pt idx="5451">
                  <c:v>0.362810234705783</c:v>
                </c:pt>
                <c:pt idx="5452">
                  <c:v>0.36280445808045497</c:v>
                </c:pt>
                <c:pt idx="5453">
                  <c:v>0.36274794537846899</c:v>
                </c:pt>
                <c:pt idx="5454">
                  <c:v>0.36265700791219702</c:v>
                </c:pt>
                <c:pt idx="5455">
                  <c:v>0.36265604992524703</c:v>
                </c:pt>
                <c:pt idx="5456">
                  <c:v>0.36262722547203502</c:v>
                </c:pt>
                <c:pt idx="5457">
                  <c:v>0.36261200641469998</c:v>
                </c:pt>
                <c:pt idx="5458">
                  <c:v>0.36253221914043599</c:v>
                </c:pt>
                <c:pt idx="5459">
                  <c:v>0.36252747786869499</c:v>
                </c:pt>
                <c:pt idx="5460">
                  <c:v>0.36250408958907099</c:v>
                </c:pt>
                <c:pt idx="5461">
                  <c:v>0.36245780117334297</c:v>
                </c:pt>
                <c:pt idx="5462">
                  <c:v>0.362373981839477</c:v>
                </c:pt>
                <c:pt idx="5463">
                  <c:v>0.36235851270256703</c:v>
                </c:pt>
                <c:pt idx="5464">
                  <c:v>0.36229325622731401</c:v>
                </c:pt>
                <c:pt idx="5465">
                  <c:v>0.36228845955723699</c:v>
                </c:pt>
                <c:pt idx="5466">
                  <c:v>0.36212123958433001</c:v>
                </c:pt>
                <c:pt idx="5467">
                  <c:v>0.36212123958433001</c:v>
                </c:pt>
                <c:pt idx="5468">
                  <c:v>0.36212123958433001</c:v>
                </c:pt>
                <c:pt idx="5469">
                  <c:v>0.36212123958433001</c:v>
                </c:pt>
                <c:pt idx="5470">
                  <c:v>0.36208685345341901</c:v>
                </c:pt>
                <c:pt idx="5471">
                  <c:v>0.36202881326519598</c:v>
                </c:pt>
                <c:pt idx="5472">
                  <c:v>0.36202005840250001</c:v>
                </c:pt>
                <c:pt idx="5473">
                  <c:v>0.36195589344554302</c:v>
                </c:pt>
                <c:pt idx="5474">
                  <c:v>0.36193401906721501</c:v>
                </c:pt>
                <c:pt idx="5475">
                  <c:v>0.36193184478803198</c:v>
                </c:pt>
                <c:pt idx="5476">
                  <c:v>0.36183588377813902</c:v>
                </c:pt>
                <c:pt idx="5477">
                  <c:v>0.361822407701136</c:v>
                </c:pt>
                <c:pt idx="5478">
                  <c:v>0.36168613527739302</c:v>
                </c:pt>
                <c:pt idx="5479">
                  <c:v>0.361645544239384</c:v>
                </c:pt>
                <c:pt idx="5480">
                  <c:v>0.36162529370344498</c:v>
                </c:pt>
                <c:pt idx="5481">
                  <c:v>0.36159519160408499</c:v>
                </c:pt>
                <c:pt idx="5482">
                  <c:v>0.361556902780858</c:v>
                </c:pt>
                <c:pt idx="5483">
                  <c:v>0.36154336590011099</c:v>
                </c:pt>
                <c:pt idx="5484">
                  <c:v>0.36154336590011099</c:v>
                </c:pt>
                <c:pt idx="5485">
                  <c:v>0.36154336590011099</c:v>
                </c:pt>
                <c:pt idx="5486">
                  <c:v>0.36153805644116599</c:v>
                </c:pt>
                <c:pt idx="5487">
                  <c:v>0.36150864592173199</c:v>
                </c:pt>
                <c:pt idx="5488">
                  <c:v>0.36137946662104697</c:v>
                </c:pt>
                <c:pt idx="5489">
                  <c:v>0.36137784162876202</c:v>
                </c:pt>
                <c:pt idx="5490">
                  <c:v>0.36135606214826799</c:v>
                </c:pt>
                <c:pt idx="5491">
                  <c:v>0.361344551283723</c:v>
                </c:pt>
                <c:pt idx="5492">
                  <c:v>0.36134197902422699</c:v>
                </c:pt>
                <c:pt idx="5493">
                  <c:v>0.36128812315193998</c:v>
                </c:pt>
                <c:pt idx="5494">
                  <c:v>0.36127657164590499</c:v>
                </c:pt>
                <c:pt idx="5495">
                  <c:v>0.361252173503675</c:v>
                </c:pt>
                <c:pt idx="5496">
                  <c:v>0.36120883913073498</c:v>
                </c:pt>
                <c:pt idx="5497">
                  <c:v>0.36115627432831399</c:v>
                </c:pt>
                <c:pt idx="5498">
                  <c:v>0.36115191836622101</c:v>
                </c:pt>
                <c:pt idx="5499">
                  <c:v>0.36113344245143802</c:v>
                </c:pt>
                <c:pt idx="5500">
                  <c:v>0.36113234745134298</c:v>
                </c:pt>
                <c:pt idx="5501">
                  <c:v>0.36110143494290903</c:v>
                </c:pt>
                <c:pt idx="5502">
                  <c:v>0.36105951438942102</c:v>
                </c:pt>
                <c:pt idx="5503">
                  <c:v>0.36101961660487503</c:v>
                </c:pt>
                <c:pt idx="5504">
                  <c:v>0.36082671581043702</c:v>
                </c:pt>
                <c:pt idx="5505">
                  <c:v>0.36069959346012898</c:v>
                </c:pt>
                <c:pt idx="5506">
                  <c:v>0.36065603494059001</c:v>
                </c:pt>
                <c:pt idx="5507">
                  <c:v>0.36057158487730701</c:v>
                </c:pt>
                <c:pt idx="5508">
                  <c:v>0.36047478714688203</c:v>
                </c:pt>
                <c:pt idx="5509">
                  <c:v>0.36034273999486099</c:v>
                </c:pt>
                <c:pt idx="5510">
                  <c:v>0.36027030854619801</c:v>
                </c:pt>
                <c:pt idx="5511">
                  <c:v>0.36019504101274902</c:v>
                </c:pt>
                <c:pt idx="5512">
                  <c:v>0.36018693955403303</c:v>
                </c:pt>
                <c:pt idx="5513">
                  <c:v>0.360097977549512</c:v>
                </c:pt>
                <c:pt idx="5514">
                  <c:v>0.35986390153964598</c:v>
                </c:pt>
                <c:pt idx="5515">
                  <c:v>0.35982650541866501</c:v>
                </c:pt>
                <c:pt idx="5516">
                  <c:v>0.35975821965381999</c:v>
                </c:pt>
                <c:pt idx="5517">
                  <c:v>0.359460663454092</c:v>
                </c:pt>
                <c:pt idx="5518">
                  <c:v>0.35937239602294602</c:v>
                </c:pt>
                <c:pt idx="5519">
                  <c:v>0.35928727236814201</c:v>
                </c:pt>
                <c:pt idx="5520">
                  <c:v>0.35928078396566898</c:v>
                </c:pt>
                <c:pt idx="5521">
                  <c:v>0.35925066620988999</c:v>
                </c:pt>
                <c:pt idx="5522">
                  <c:v>0.35916752387534301</c:v>
                </c:pt>
                <c:pt idx="5523">
                  <c:v>0.35913590391216899</c:v>
                </c:pt>
                <c:pt idx="5524">
                  <c:v>0.35910130093812498</c:v>
                </c:pt>
                <c:pt idx="5525">
                  <c:v>0.35908600058946399</c:v>
                </c:pt>
                <c:pt idx="5526">
                  <c:v>0.35907973638767599</c:v>
                </c:pt>
                <c:pt idx="5527">
                  <c:v>0.35896761008744699</c:v>
                </c:pt>
                <c:pt idx="5528">
                  <c:v>0.35885707024478503</c:v>
                </c:pt>
                <c:pt idx="5529">
                  <c:v>0.35881248427629098</c:v>
                </c:pt>
                <c:pt idx="5530">
                  <c:v>0.35881030812345299</c:v>
                </c:pt>
                <c:pt idx="5531">
                  <c:v>0.35881030812345299</c:v>
                </c:pt>
                <c:pt idx="5532">
                  <c:v>0.35881030812345299</c:v>
                </c:pt>
                <c:pt idx="5533">
                  <c:v>0.35878041792975102</c:v>
                </c:pt>
                <c:pt idx="5534">
                  <c:v>0.35877621366621698</c:v>
                </c:pt>
                <c:pt idx="5535">
                  <c:v>0.358563148788553</c:v>
                </c:pt>
                <c:pt idx="5536">
                  <c:v>0.35853578521615498</c:v>
                </c:pt>
                <c:pt idx="5537">
                  <c:v>0.35852946196691099</c:v>
                </c:pt>
                <c:pt idx="5538">
                  <c:v>0.35829455254682202</c:v>
                </c:pt>
                <c:pt idx="5539">
                  <c:v>0.35827941469809499</c:v>
                </c:pt>
                <c:pt idx="5540">
                  <c:v>0.35810983863816198</c:v>
                </c:pt>
                <c:pt idx="5541">
                  <c:v>0.35803652068403902</c:v>
                </c:pt>
                <c:pt idx="5542">
                  <c:v>0.35797550541763201</c:v>
                </c:pt>
                <c:pt idx="5543">
                  <c:v>0.35790121292414401</c:v>
                </c:pt>
                <c:pt idx="5544">
                  <c:v>0.35788404971576598</c:v>
                </c:pt>
                <c:pt idx="5545">
                  <c:v>0.35784798886132402</c:v>
                </c:pt>
                <c:pt idx="5546">
                  <c:v>0.357833831437464</c:v>
                </c:pt>
                <c:pt idx="5547">
                  <c:v>0.35782145666681497</c:v>
                </c:pt>
                <c:pt idx="5548">
                  <c:v>0.35782102080004802</c:v>
                </c:pt>
                <c:pt idx="5549">
                  <c:v>0.35782102080004802</c:v>
                </c:pt>
                <c:pt idx="5550">
                  <c:v>0.35774226770044598</c:v>
                </c:pt>
                <c:pt idx="5551">
                  <c:v>0.35769200490875902</c:v>
                </c:pt>
                <c:pt idx="5552">
                  <c:v>0.357556466554737</c:v>
                </c:pt>
                <c:pt idx="5553">
                  <c:v>0.35754426040329801</c:v>
                </c:pt>
                <c:pt idx="5554">
                  <c:v>0.357438121238151</c:v>
                </c:pt>
                <c:pt idx="5555">
                  <c:v>0.35741180925829802</c:v>
                </c:pt>
                <c:pt idx="5556">
                  <c:v>0.35726445257202</c:v>
                </c:pt>
                <c:pt idx="5557">
                  <c:v>0.35717787088078001</c:v>
                </c:pt>
                <c:pt idx="5558">
                  <c:v>0.35717744441501098</c:v>
                </c:pt>
                <c:pt idx="5559">
                  <c:v>0.35712795862843899</c:v>
                </c:pt>
                <c:pt idx="5560">
                  <c:v>0.35702916050376998</c:v>
                </c:pt>
                <c:pt idx="5561">
                  <c:v>0.35699460985041598</c:v>
                </c:pt>
                <c:pt idx="5562">
                  <c:v>0.35697742616959699</c:v>
                </c:pt>
                <c:pt idx="5563">
                  <c:v>0.356925709687825</c:v>
                </c:pt>
                <c:pt idx="5564">
                  <c:v>0.35689594422156501</c:v>
                </c:pt>
                <c:pt idx="5565">
                  <c:v>0.35683879813896002</c:v>
                </c:pt>
                <c:pt idx="5566">
                  <c:v>0.356500390680839</c:v>
                </c:pt>
                <c:pt idx="5567">
                  <c:v>0.35641648159272599</c:v>
                </c:pt>
                <c:pt idx="5568">
                  <c:v>0.35629161347108401</c:v>
                </c:pt>
                <c:pt idx="5569">
                  <c:v>0.356280900906017</c:v>
                </c:pt>
                <c:pt idx="5570">
                  <c:v>0.35624916285056302</c:v>
                </c:pt>
                <c:pt idx="5571">
                  <c:v>0.35623771492842699</c:v>
                </c:pt>
                <c:pt idx="5572">
                  <c:v>0.35623771492842699</c:v>
                </c:pt>
                <c:pt idx="5573">
                  <c:v>0.35623771492842699</c:v>
                </c:pt>
                <c:pt idx="5574">
                  <c:v>0.35599320696176201</c:v>
                </c:pt>
                <c:pt idx="5575">
                  <c:v>0.35595013968651601</c:v>
                </c:pt>
                <c:pt idx="5576">
                  <c:v>0.35593533256416399</c:v>
                </c:pt>
                <c:pt idx="5577">
                  <c:v>0.35590084667427002</c:v>
                </c:pt>
                <c:pt idx="5578">
                  <c:v>0.35583157487074402</c:v>
                </c:pt>
                <c:pt idx="5579">
                  <c:v>0.35583157487074402</c:v>
                </c:pt>
                <c:pt idx="5580">
                  <c:v>0.35583157487074402</c:v>
                </c:pt>
                <c:pt idx="5581">
                  <c:v>0.35583157487074402</c:v>
                </c:pt>
                <c:pt idx="5582">
                  <c:v>0.35568107379984698</c:v>
                </c:pt>
                <c:pt idx="5583">
                  <c:v>0.35562374191246698</c:v>
                </c:pt>
                <c:pt idx="5584">
                  <c:v>0.35560533065644401</c:v>
                </c:pt>
                <c:pt idx="5585">
                  <c:v>0.35560533065644401</c:v>
                </c:pt>
                <c:pt idx="5586">
                  <c:v>0.35560533065644401</c:v>
                </c:pt>
                <c:pt idx="5587">
                  <c:v>0.35556880377805999</c:v>
                </c:pt>
                <c:pt idx="5588">
                  <c:v>0.35556880377805999</c:v>
                </c:pt>
                <c:pt idx="5589">
                  <c:v>0.35556880377805999</c:v>
                </c:pt>
                <c:pt idx="5590">
                  <c:v>0.35551316665412003</c:v>
                </c:pt>
                <c:pt idx="5591">
                  <c:v>0.35551273803967398</c:v>
                </c:pt>
                <c:pt idx="5592">
                  <c:v>0.35549235459448397</c:v>
                </c:pt>
                <c:pt idx="5593">
                  <c:v>0.35548640711641</c:v>
                </c:pt>
                <c:pt idx="5594">
                  <c:v>0.35528269724063999</c:v>
                </c:pt>
                <c:pt idx="5595">
                  <c:v>0.35527819284324202</c:v>
                </c:pt>
                <c:pt idx="5596">
                  <c:v>0.35523942472074999</c:v>
                </c:pt>
                <c:pt idx="5597">
                  <c:v>0.35519462398949597</c:v>
                </c:pt>
                <c:pt idx="5598">
                  <c:v>0.35514401084025099</c:v>
                </c:pt>
                <c:pt idx="5599">
                  <c:v>0.35507742181950003</c:v>
                </c:pt>
                <c:pt idx="5600">
                  <c:v>0.35495366098664999</c:v>
                </c:pt>
                <c:pt idx="5601">
                  <c:v>0.35487652551284299</c:v>
                </c:pt>
                <c:pt idx="5602">
                  <c:v>0.35485825122050202</c:v>
                </c:pt>
                <c:pt idx="5603">
                  <c:v>0.35485466589695203</c:v>
                </c:pt>
                <c:pt idx="5604">
                  <c:v>0.35485268926542901</c:v>
                </c:pt>
                <c:pt idx="5605">
                  <c:v>0.35476068027949198</c:v>
                </c:pt>
                <c:pt idx="5606">
                  <c:v>0.35465000741226499</c:v>
                </c:pt>
                <c:pt idx="5607">
                  <c:v>0.35461916556628398</c:v>
                </c:pt>
                <c:pt idx="5608">
                  <c:v>0.35449114447289898</c:v>
                </c:pt>
                <c:pt idx="5609">
                  <c:v>0.35448106719107397</c:v>
                </c:pt>
                <c:pt idx="5610">
                  <c:v>0.35439597582531901</c:v>
                </c:pt>
                <c:pt idx="5611">
                  <c:v>0.35439403591125901</c:v>
                </c:pt>
                <c:pt idx="5612">
                  <c:v>0.35436732006819099</c:v>
                </c:pt>
                <c:pt idx="5613">
                  <c:v>0.35430995008406602</c:v>
                </c:pt>
                <c:pt idx="5614">
                  <c:v>0.35426013639456</c:v>
                </c:pt>
                <c:pt idx="5615">
                  <c:v>0.354257447795641</c:v>
                </c:pt>
                <c:pt idx="5616">
                  <c:v>0.35423541043864099</c:v>
                </c:pt>
                <c:pt idx="5617">
                  <c:v>0.354205042297906</c:v>
                </c:pt>
                <c:pt idx="5618">
                  <c:v>0.35419289368072099</c:v>
                </c:pt>
                <c:pt idx="5619">
                  <c:v>0.35413712329172498</c:v>
                </c:pt>
                <c:pt idx="5620">
                  <c:v>0.35413410243704302</c:v>
                </c:pt>
                <c:pt idx="5621">
                  <c:v>0.354109356037421</c:v>
                </c:pt>
                <c:pt idx="5622">
                  <c:v>0.35406540645040102</c:v>
                </c:pt>
                <c:pt idx="5623">
                  <c:v>0.35405357328780401</c:v>
                </c:pt>
                <c:pt idx="5624">
                  <c:v>0.35401175413583402</c:v>
                </c:pt>
                <c:pt idx="5625">
                  <c:v>0.35388178188574099</c:v>
                </c:pt>
                <c:pt idx="5626">
                  <c:v>0.35382904448136099</c:v>
                </c:pt>
                <c:pt idx="5627">
                  <c:v>0.35378782403368603</c:v>
                </c:pt>
                <c:pt idx="5628">
                  <c:v>0.353770970555007</c:v>
                </c:pt>
                <c:pt idx="5629">
                  <c:v>0.353770970555007</c:v>
                </c:pt>
                <c:pt idx="5630">
                  <c:v>0.353770970555007</c:v>
                </c:pt>
                <c:pt idx="5631">
                  <c:v>0.35372761108726303</c:v>
                </c:pt>
                <c:pt idx="5632">
                  <c:v>0.35361933252272998</c:v>
                </c:pt>
                <c:pt idx="5633">
                  <c:v>0.353532914960625</c:v>
                </c:pt>
                <c:pt idx="5634">
                  <c:v>0.35345069087109698</c:v>
                </c:pt>
                <c:pt idx="5635">
                  <c:v>0.35343903884926797</c:v>
                </c:pt>
                <c:pt idx="5636">
                  <c:v>0.35342297840332298</c:v>
                </c:pt>
                <c:pt idx="5637">
                  <c:v>0.353417748851304</c:v>
                </c:pt>
                <c:pt idx="5638">
                  <c:v>0.35335993006122501</c:v>
                </c:pt>
                <c:pt idx="5639">
                  <c:v>0.35332260824842998</c:v>
                </c:pt>
                <c:pt idx="5640">
                  <c:v>0.35320517564392301</c:v>
                </c:pt>
                <c:pt idx="5641">
                  <c:v>0.353191564924352</c:v>
                </c:pt>
                <c:pt idx="5642">
                  <c:v>0.35315807185388198</c:v>
                </c:pt>
                <c:pt idx="5643">
                  <c:v>0.352917709943318</c:v>
                </c:pt>
                <c:pt idx="5644">
                  <c:v>0.35265428118485198</c:v>
                </c:pt>
                <c:pt idx="5645">
                  <c:v>0.352597993200231</c:v>
                </c:pt>
                <c:pt idx="5646">
                  <c:v>0.35239623164944101</c:v>
                </c:pt>
                <c:pt idx="5647">
                  <c:v>0.35230587995048002</c:v>
                </c:pt>
                <c:pt idx="5648">
                  <c:v>0.35225122109284002</c:v>
                </c:pt>
                <c:pt idx="5649">
                  <c:v>0.35223633863121001</c:v>
                </c:pt>
                <c:pt idx="5650">
                  <c:v>0.35197601221433999</c:v>
                </c:pt>
                <c:pt idx="5651">
                  <c:v>0.35193144569680002</c:v>
                </c:pt>
                <c:pt idx="5652">
                  <c:v>0.35193144569680002</c:v>
                </c:pt>
                <c:pt idx="5653">
                  <c:v>0.35193144569680002</c:v>
                </c:pt>
                <c:pt idx="5654">
                  <c:v>0.35190065980267099</c:v>
                </c:pt>
                <c:pt idx="5655">
                  <c:v>0.35186203959802198</c:v>
                </c:pt>
                <c:pt idx="5656">
                  <c:v>0.35170321460815201</c:v>
                </c:pt>
                <c:pt idx="5657">
                  <c:v>0.35143906117420798</c:v>
                </c:pt>
                <c:pt idx="5658">
                  <c:v>0.35138616298091202</c:v>
                </c:pt>
                <c:pt idx="5659">
                  <c:v>0.351371416728818</c:v>
                </c:pt>
                <c:pt idx="5660">
                  <c:v>0.35128866689812499</c:v>
                </c:pt>
                <c:pt idx="5661">
                  <c:v>0.35121363405248102</c:v>
                </c:pt>
                <c:pt idx="5662">
                  <c:v>0.35106353147633002</c:v>
                </c:pt>
                <c:pt idx="5663">
                  <c:v>0.350967660432491</c:v>
                </c:pt>
                <c:pt idx="5664">
                  <c:v>0.35092681280697902</c:v>
                </c:pt>
                <c:pt idx="5665">
                  <c:v>0.35092337620570502</c:v>
                </c:pt>
                <c:pt idx="5666">
                  <c:v>0.35083156971350199</c:v>
                </c:pt>
                <c:pt idx="5667">
                  <c:v>0.35081722093418399</c:v>
                </c:pt>
                <c:pt idx="5668">
                  <c:v>0.35072432437879503</c:v>
                </c:pt>
                <c:pt idx="5669">
                  <c:v>0.35067269759778502</c:v>
                </c:pt>
                <c:pt idx="5670">
                  <c:v>0.35043092054166602</c:v>
                </c:pt>
                <c:pt idx="5671">
                  <c:v>0.35024621264171102</c:v>
                </c:pt>
                <c:pt idx="5672">
                  <c:v>0.35024480223717702</c:v>
                </c:pt>
                <c:pt idx="5673">
                  <c:v>0.350225538534092</c:v>
                </c:pt>
                <c:pt idx="5674">
                  <c:v>0.35012580377331598</c:v>
                </c:pt>
                <c:pt idx="5675">
                  <c:v>0.35001986279089498</c:v>
                </c:pt>
                <c:pt idx="5676">
                  <c:v>0.35001922818993297</c:v>
                </c:pt>
                <c:pt idx="5677">
                  <c:v>0.34992898202293499</c:v>
                </c:pt>
                <c:pt idx="5678">
                  <c:v>0.349785001624632</c:v>
                </c:pt>
                <c:pt idx="5679">
                  <c:v>0.349764964178438</c:v>
                </c:pt>
                <c:pt idx="5680">
                  <c:v>0.34973733631369702</c:v>
                </c:pt>
                <c:pt idx="5681">
                  <c:v>0.34972369243380702</c:v>
                </c:pt>
                <c:pt idx="5682">
                  <c:v>0.34971336615828502</c:v>
                </c:pt>
                <c:pt idx="5683">
                  <c:v>0.34962857473804998</c:v>
                </c:pt>
                <c:pt idx="5684">
                  <c:v>0.349588158291322</c:v>
                </c:pt>
                <c:pt idx="5685">
                  <c:v>0.34953352632214502</c:v>
                </c:pt>
                <c:pt idx="5686">
                  <c:v>0.34952637324205799</c:v>
                </c:pt>
                <c:pt idx="5687">
                  <c:v>0.34952637324205799</c:v>
                </c:pt>
                <c:pt idx="5688">
                  <c:v>0.34952637324205799</c:v>
                </c:pt>
                <c:pt idx="5689">
                  <c:v>0.34950555944874201</c:v>
                </c:pt>
                <c:pt idx="5690">
                  <c:v>0.34950083536863302</c:v>
                </c:pt>
                <c:pt idx="5691">
                  <c:v>0.34950083536863302</c:v>
                </c:pt>
                <c:pt idx="5692">
                  <c:v>0.34950083536863302</c:v>
                </c:pt>
                <c:pt idx="5693">
                  <c:v>0.34948412333100698</c:v>
                </c:pt>
                <c:pt idx="5694">
                  <c:v>0.34934070744940998</c:v>
                </c:pt>
                <c:pt idx="5695">
                  <c:v>0.34928158130890502</c:v>
                </c:pt>
                <c:pt idx="5696">
                  <c:v>0.34907802364585</c:v>
                </c:pt>
                <c:pt idx="5697">
                  <c:v>0.34898408267470699</c:v>
                </c:pt>
                <c:pt idx="5698">
                  <c:v>0.34891644467614402</c:v>
                </c:pt>
                <c:pt idx="5699">
                  <c:v>0.34883699023494202</c:v>
                </c:pt>
                <c:pt idx="5700">
                  <c:v>0.34882505360605198</c:v>
                </c:pt>
                <c:pt idx="5701">
                  <c:v>0.34880253236820002</c:v>
                </c:pt>
                <c:pt idx="5702">
                  <c:v>0.34877848751114998</c:v>
                </c:pt>
                <c:pt idx="5703">
                  <c:v>0.34869812158733599</c:v>
                </c:pt>
                <c:pt idx="5704">
                  <c:v>0.34865181106492499</c:v>
                </c:pt>
                <c:pt idx="5705">
                  <c:v>0.34854829439164797</c:v>
                </c:pt>
                <c:pt idx="5706">
                  <c:v>0.34851369815606698</c:v>
                </c:pt>
                <c:pt idx="5707">
                  <c:v>0.34849509336718898</c:v>
                </c:pt>
                <c:pt idx="5708">
                  <c:v>0.34843332326881099</c:v>
                </c:pt>
                <c:pt idx="5709">
                  <c:v>0.34841704968676002</c:v>
                </c:pt>
                <c:pt idx="5710">
                  <c:v>0.34840234024656802</c:v>
                </c:pt>
                <c:pt idx="5711">
                  <c:v>0.34832828825729001</c:v>
                </c:pt>
                <c:pt idx="5712">
                  <c:v>0.348222517104469</c:v>
                </c:pt>
                <c:pt idx="5713">
                  <c:v>0.34812970114747499</c:v>
                </c:pt>
                <c:pt idx="5714">
                  <c:v>0.34810055687458902</c:v>
                </c:pt>
                <c:pt idx="5715">
                  <c:v>0.34806959017866701</c:v>
                </c:pt>
                <c:pt idx="5716">
                  <c:v>0.34803621125147799</c:v>
                </c:pt>
                <c:pt idx="5717">
                  <c:v>0.34802650161454801</c:v>
                </c:pt>
                <c:pt idx="5718">
                  <c:v>0.34801851005447298</c:v>
                </c:pt>
                <c:pt idx="5719">
                  <c:v>0.34801851005447298</c:v>
                </c:pt>
                <c:pt idx="5720">
                  <c:v>0.34801851005447298</c:v>
                </c:pt>
                <c:pt idx="5721">
                  <c:v>0.34799912035438402</c:v>
                </c:pt>
                <c:pt idx="5722">
                  <c:v>0.34793415778513198</c:v>
                </c:pt>
                <c:pt idx="5723">
                  <c:v>0.34792654759305902</c:v>
                </c:pt>
                <c:pt idx="5724">
                  <c:v>0.34785991948046802</c:v>
                </c:pt>
                <c:pt idx="5725">
                  <c:v>0.347660069893441</c:v>
                </c:pt>
                <c:pt idx="5726">
                  <c:v>0.347660069893441</c:v>
                </c:pt>
                <c:pt idx="5727">
                  <c:v>0.347660069893441</c:v>
                </c:pt>
                <c:pt idx="5728">
                  <c:v>0.347660069893441</c:v>
                </c:pt>
                <c:pt idx="5729">
                  <c:v>0.34763484128741201</c:v>
                </c:pt>
                <c:pt idx="5730">
                  <c:v>0.34750266105658001</c:v>
                </c:pt>
                <c:pt idx="5731">
                  <c:v>0.34737032329853201</c:v>
                </c:pt>
                <c:pt idx="5732">
                  <c:v>0.34728174536024597</c:v>
                </c:pt>
                <c:pt idx="5733">
                  <c:v>0.34727652663805397</c:v>
                </c:pt>
                <c:pt idx="5734">
                  <c:v>0.34727393348372398</c:v>
                </c:pt>
                <c:pt idx="5735">
                  <c:v>0.34726279763246598</c:v>
                </c:pt>
                <c:pt idx="5736">
                  <c:v>0.34724420794891298</c:v>
                </c:pt>
                <c:pt idx="5737">
                  <c:v>0.34715488998365601</c:v>
                </c:pt>
                <c:pt idx="5738">
                  <c:v>0.34714756680810999</c:v>
                </c:pt>
                <c:pt idx="5739">
                  <c:v>0.34710171160664</c:v>
                </c:pt>
                <c:pt idx="5740">
                  <c:v>0.34700773084717801</c:v>
                </c:pt>
                <c:pt idx="5741">
                  <c:v>0.34697772721874598</c:v>
                </c:pt>
                <c:pt idx="5742">
                  <c:v>0.34693385975577901</c:v>
                </c:pt>
                <c:pt idx="5743">
                  <c:v>0.346803835322265</c:v>
                </c:pt>
                <c:pt idx="5744">
                  <c:v>0.34680249439636601</c:v>
                </c:pt>
                <c:pt idx="5745">
                  <c:v>0.34669822886683999</c:v>
                </c:pt>
                <c:pt idx="5746">
                  <c:v>0.346553142274447</c:v>
                </c:pt>
                <c:pt idx="5747">
                  <c:v>0.346376196061708</c:v>
                </c:pt>
                <c:pt idx="5748">
                  <c:v>0.34637003769757602</c:v>
                </c:pt>
                <c:pt idx="5749">
                  <c:v>0.34635475258862097</c:v>
                </c:pt>
                <c:pt idx="5750">
                  <c:v>0.346289245768653</c:v>
                </c:pt>
                <c:pt idx="5751">
                  <c:v>0.346240238435921</c:v>
                </c:pt>
                <c:pt idx="5752">
                  <c:v>0.34617296657125701</c:v>
                </c:pt>
                <c:pt idx="5753">
                  <c:v>0.34613758274617101</c:v>
                </c:pt>
                <c:pt idx="5754">
                  <c:v>0.34607447185391299</c:v>
                </c:pt>
                <c:pt idx="5755">
                  <c:v>0.34606666012408999</c:v>
                </c:pt>
                <c:pt idx="5756">
                  <c:v>0.34606666012408999</c:v>
                </c:pt>
                <c:pt idx="5757">
                  <c:v>0.34606431497413798</c:v>
                </c:pt>
                <c:pt idx="5758">
                  <c:v>0.346063511262169</c:v>
                </c:pt>
                <c:pt idx="5759">
                  <c:v>0.34604041993215601</c:v>
                </c:pt>
                <c:pt idx="5760">
                  <c:v>0.34597773878416299</c:v>
                </c:pt>
                <c:pt idx="5761">
                  <c:v>0.345932913398598</c:v>
                </c:pt>
                <c:pt idx="5762">
                  <c:v>0.345910182269688</c:v>
                </c:pt>
                <c:pt idx="5763">
                  <c:v>0.34590581968045198</c:v>
                </c:pt>
                <c:pt idx="5764">
                  <c:v>0.34581149206920903</c:v>
                </c:pt>
                <c:pt idx="5765">
                  <c:v>0.34574342643789902</c:v>
                </c:pt>
                <c:pt idx="5766">
                  <c:v>0.34569622483997903</c:v>
                </c:pt>
                <c:pt idx="5767">
                  <c:v>0.34565649827322897</c:v>
                </c:pt>
                <c:pt idx="5768">
                  <c:v>0.34558021915588499</c:v>
                </c:pt>
                <c:pt idx="5769">
                  <c:v>0.34550528304032302</c:v>
                </c:pt>
                <c:pt idx="5770">
                  <c:v>0.345457937317107</c:v>
                </c:pt>
                <c:pt idx="5771">
                  <c:v>0.34544354122072202</c:v>
                </c:pt>
                <c:pt idx="5772">
                  <c:v>0.345425142315749</c:v>
                </c:pt>
                <c:pt idx="5773">
                  <c:v>0.34540760722287001</c:v>
                </c:pt>
                <c:pt idx="5774">
                  <c:v>0.34530486765149399</c:v>
                </c:pt>
                <c:pt idx="5775">
                  <c:v>0.34525676608977601</c:v>
                </c:pt>
                <c:pt idx="5776">
                  <c:v>0.34520484391874601</c:v>
                </c:pt>
                <c:pt idx="5777">
                  <c:v>0.34518810741713801</c:v>
                </c:pt>
                <c:pt idx="5778">
                  <c:v>0.34515745860837899</c:v>
                </c:pt>
                <c:pt idx="5779">
                  <c:v>0.34512104992321002</c:v>
                </c:pt>
                <c:pt idx="5780">
                  <c:v>0.34493333758891398</c:v>
                </c:pt>
                <c:pt idx="5781">
                  <c:v>0.34489433230167499</c:v>
                </c:pt>
                <c:pt idx="5782">
                  <c:v>0.34487892223081401</c:v>
                </c:pt>
                <c:pt idx="5783">
                  <c:v>0.34481966795705399</c:v>
                </c:pt>
                <c:pt idx="5784">
                  <c:v>0.34475599326519402</c:v>
                </c:pt>
                <c:pt idx="5785">
                  <c:v>0.34475599326519402</c:v>
                </c:pt>
                <c:pt idx="5786">
                  <c:v>0.34457617050463402</c:v>
                </c:pt>
                <c:pt idx="5787">
                  <c:v>0.34450756180525</c:v>
                </c:pt>
                <c:pt idx="5788">
                  <c:v>0.34450756180525</c:v>
                </c:pt>
                <c:pt idx="5789">
                  <c:v>0.34450756180525</c:v>
                </c:pt>
                <c:pt idx="5790">
                  <c:v>0.34438138366552901</c:v>
                </c:pt>
                <c:pt idx="5791">
                  <c:v>0.34435374356533299</c:v>
                </c:pt>
                <c:pt idx="5792">
                  <c:v>0.34433190188041302</c:v>
                </c:pt>
                <c:pt idx="5793">
                  <c:v>0.34432078818703499</c:v>
                </c:pt>
                <c:pt idx="5794">
                  <c:v>0.34415003714709302</c:v>
                </c:pt>
                <c:pt idx="5795">
                  <c:v>0.34411899671116802</c:v>
                </c:pt>
                <c:pt idx="5796">
                  <c:v>0.344101511154212</c:v>
                </c:pt>
                <c:pt idx="5797">
                  <c:v>0.34403039727339901</c:v>
                </c:pt>
                <c:pt idx="5798">
                  <c:v>0.34384974255926998</c:v>
                </c:pt>
                <c:pt idx="5799">
                  <c:v>0.34380478386523999</c:v>
                </c:pt>
                <c:pt idx="5800">
                  <c:v>0.34380478386523999</c:v>
                </c:pt>
                <c:pt idx="5801">
                  <c:v>0.34380478386523999</c:v>
                </c:pt>
                <c:pt idx="5802">
                  <c:v>0.34378826266368001</c:v>
                </c:pt>
                <c:pt idx="5803">
                  <c:v>0.34375992361901098</c:v>
                </c:pt>
                <c:pt idx="5804">
                  <c:v>0.34365294930441997</c:v>
                </c:pt>
                <c:pt idx="5805">
                  <c:v>0.34365294930441997</c:v>
                </c:pt>
                <c:pt idx="5806">
                  <c:v>0.34365294930441997</c:v>
                </c:pt>
                <c:pt idx="5807">
                  <c:v>0.343622662377916</c:v>
                </c:pt>
                <c:pt idx="5808">
                  <c:v>0.34350047979297799</c:v>
                </c:pt>
                <c:pt idx="5809">
                  <c:v>0.34346988984945798</c:v>
                </c:pt>
                <c:pt idx="5810">
                  <c:v>0.34346988984945798</c:v>
                </c:pt>
                <c:pt idx="5811">
                  <c:v>0.34346988984945798</c:v>
                </c:pt>
                <c:pt idx="5812">
                  <c:v>0.34346988984945798</c:v>
                </c:pt>
                <c:pt idx="5813">
                  <c:v>0.34346988984945798</c:v>
                </c:pt>
                <c:pt idx="5814">
                  <c:v>0.34346676461332398</c:v>
                </c:pt>
                <c:pt idx="5815">
                  <c:v>0.34340853026385099</c:v>
                </c:pt>
                <c:pt idx="5816">
                  <c:v>0.34337994235500702</c:v>
                </c:pt>
                <c:pt idx="5817">
                  <c:v>0.343376770873979</c:v>
                </c:pt>
                <c:pt idx="5818">
                  <c:v>0.34328696658795599</c:v>
                </c:pt>
                <c:pt idx="5819">
                  <c:v>0.34312195890297198</c:v>
                </c:pt>
                <c:pt idx="5820">
                  <c:v>0.342988046740479</c:v>
                </c:pt>
                <c:pt idx="5821">
                  <c:v>0.34295975824514002</c:v>
                </c:pt>
                <c:pt idx="5822">
                  <c:v>0.34288965006790301</c:v>
                </c:pt>
                <c:pt idx="5823">
                  <c:v>0.34279093214151801</c:v>
                </c:pt>
                <c:pt idx="5824">
                  <c:v>0.34270834665952998</c:v>
                </c:pt>
                <c:pt idx="5825">
                  <c:v>0.34258037658670398</c:v>
                </c:pt>
                <c:pt idx="5826">
                  <c:v>0.34250943517362098</c:v>
                </c:pt>
                <c:pt idx="5827">
                  <c:v>0.34246264625641598</c:v>
                </c:pt>
                <c:pt idx="5828">
                  <c:v>0.34244265084768</c:v>
                </c:pt>
                <c:pt idx="5829">
                  <c:v>0.34224962030969602</c:v>
                </c:pt>
                <c:pt idx="5830">
                  <c:v>0.34222659852488602</c:v>
                </c:pt>
                <c:pt idx="5831">
                  <c:v>0.342213955965257</c:v>
                </c:pt>
                <c:pt idx="5832">
                  <c:v>0.34191131809146602</c:v>
                </c:pt>
                <c:pt idx="5833">
                  <c:v>0.34190387152540902</c:v>
                </c:pt>
                <c:pt idx="5834">
                  <c:v>0.341897729720326</c:v>
                </c:pt>
                <c:pt idx="5835">
                  <c:v>0.34188209630959299</c:v>
                </c:pt>
                <c:pt idx="5836">
                  <c:v>0.34174223127855902</c:v>
                </c:pt>
                <c:pt idx="5837">
                  <c:v>0.34171609687136001</c:v>
                </c:pt>
                <c:pt idx="5838">
                  <c:v>0.34153831424363001</c:v>
                </c:pt>
                <c:pt idx="5839">
                  <c:v>0.341490896533789</c:v>
                </c:pt>
                <c:pt idx="5840">
                  <c:v>0.34141925691984498</c:v>
                </c:pt>
                <c:pt idx="5841">
                  <c:v>0.34127255510274201</c:v>
                </c:pt>
                <c:pt idx="5842">
                  <c:v>0.34115590213979802</c:v>
                </c:pt>
                <c:pt idx="5843">
                  <c:v>0.341087266682427</c:v>
                </c:pt>
                <c:pt idx="5844">
                  <c:v>0.34099959255922402</c:v>
                </c:pt>
                <c:pt idx="5845">
                  <c:v>0.340938122926495</c:v>
                </c:pt>
                <c:pt idx="5846">
                  <c:v>0.34084520529395002</c:v>
                </c:pt>
                <c:pt idx="5847">
                  <c:v>0.34078922009472701</c:v>
                </c:pt>
                <c:pt idx="5848">
                  <c:v>0.34066577281619898</c:v>
                </c:pt>
                <c:pt idx="5849">
                  <c:v>0.34066374651562598</c:v>
                </c:pt>
                <c:pt idx="5850">
                  <c:v>0.34045832698968898</c:v>
                </c:pt>
                <c:pt idx="5851">
                  <c:v>0.34044500444220099</c:v>
                </c:pt>
                <c:pt idx="5852">
                  <c:v>0.34039304060862302</c:v>
                </c:pt>
                <c:pt idx="5853">
                  <c:v>0.34036155929051698</c:v>
                </c:pt>
                <c:pt idx="5854">
                  <c:v>0.340312533417437</c:v>
                </c:pt>
                <c:pt idx="5855">
                  <c:v>0.340251927641263</c:v>
                </c:pt>
                <c:pt idx="5856">
                  <c:v>0.34017832190178099</c:v>
                </c:pt>
                <c:pt idx="5857">
                  <c:v>0.34001115554453698</c:v>
                </c:pt>
                <c:pt idx="5858">
                  <c:v>0.33999146235232303</c:v>
                </c:pt>
                <c:pt idx="5859">
                  <c:v>0.33995993168063998</c:v>
                </c:pt>
                <c:pt idx="5860">
                  <c:v>0.33992416434292799</c:v>
                </c:pt>
                <c:pt idx="5861">
                  <c:v>0.33987803268463701</c:v>
                </c:pt>
                <c:pt idx="5862">
                  <c:v>0.33978278198481099</c:v>
                </c:pt>
                <c:pt idx="5863">
                  <c:v>0.33969922921135798</c:v>
                </c:pt>
                <c:pt idx="5864">
                  <c:v>0.33960569847022798</c:v>
                </c:pt>
                <c:pt idx="5865">
                  <c:v>0.33945198669469701</c:v>
                </c:pt>
                <c:pt idx="5866">
                  <c:v>0.33927595524021797</c:v>
                </c:pt>
                <c:pt idx="5867">
                  <c:v>0.339256369601597</c:v>
                </c:pt>
                <c:pt idx="5868">
                  <c:v>0.339231922182892</c:v>
                </c:pt>
                <c:pt idx="5869">
                  <c:v>0.33919692846729099</c:v>
                </c:pt>
                <c:pt idx="5870">
                  <c:v>0.33913903502975501</c:v>
                </c:pt>
                <c:pt idx="5871">
                  <c:v>0.33905912844317199</c:v>
                </c:pt>
                <c:pt idx="5872">
                  <c:v>0.33897444462448501</c:v>
                </c:pt>
                <c:pt idx="5873">
                  <c:v>0.33892484568688902</c:v>
                </c:pt>
                <c:pt idx="5874">
                  <c:v>0.33892484568688902</c:v>
                </c:pt>
                <c:pt idx="5875">
                  <c:v>0.338816077982737</c:v>
                </c:pt>
                <c:pt idx="5876">
                  <c:v>0.33866964569858099</c:v>
                </c:pt>
                <c:pt idx="5877">
                  <c:v>0.338667341455546</c:v>
                </c:pt>
                <c:pt idx="5878">
                  <c:v>0.33856408072876099</c:v>
                </c:pt>
                <c:pt idx="5879">
                  <c:v>0.33846378228412</c:v>
                </c:pt>
                <c:pt idx="5880">
                  <c:v>0.33843563789178799</c:v>
                </c:pt>
                <c:pt idx="5881">
                  <c:v>0.33843563789178799</c:v>
                </c:pt>
                <c:pt idx="5882">
                  <c:v>0.33843563789178799</c:v>
                </c:pt>
                <c:pt idx="5883">
                  <c:v>0.33843563789178799</c:v>
                </c:pt>
                <c:pt idx="5884">
                  <c:v>0.33843563789178799</c:v>
                </c:pt>
                <c:pt idx="5885">
                  <c:v>0.33839699321086097</c:v>
                </c:pt>
                <c:pt idx="5886">
                  <c:v>0.33839011206171499</c:v>
                </c:pt>
                <c:pt idx="5887">
                  <c:v>0.33831466749033501</c:v>
                </c:pt>
                <c:pt idx="5888">
                  <c:v>0.33831466749033501</c:v>
                </c:pt>
                <c:pt idx="5889">
                  <c:v>0.33831466749033501</c:v>
                </c:pt>
                <c:pt idx="5890">
                  <c:v>0.33825117612615901</c:v>
                </c:pt>
                <c:pt idx="5891">
                  <c:v>0.338190716800914</c:v>
                </c:pt>
                <c:pt idx="5892">
                  <c:v>0.33818714384405202</c:v>
                </c:pt>
                <c:pt idx="5893">
                  <c:v>0.33813895378104403</c:v>
                </c:pt>
                <c:pt idx="5894">
                  <c:v>0.33812957437379898</c:v>
                </c:pt>
                <c:pt idx="5895">
                  <c:v>0.33802510591267598</c:v>
                </c:pt>
                <c:pt idx="5896">
                  <c:v>0.33801395847221599</c:v>
                </c:pt>
                <c:pt idx="5897">
                  <c:v>0.33801395847221599</c:v>
                </c:pt>
                <c:pt idx="5898">
                  <c:v>0.33801395847221599</c:v>
                </c:pt>
                <c:pt idx="5899">
                  <c:v>0.33797335170283899</c:v>
                </c:pt>
                <c:pt idx="5900">
                  <c:v>0.337971766108069</c:v>
                </c:pt>
                <c:pt idx="5901">
                  <c:v>0.337848239324194</c:v>
                </c:pt>
                <c:pt idx="5902">
                  <c:v>0.33768399744907002</c:v>
                </c:pt>
                <c:pt idx="5903">
                  <c:v>0.33766793137400197</c:v>
                </c:pt>
                <c:pt idx="5904">
                  <c:v>0.33760988860171798</c:v>
                </c:pt>
                <c:pt idx="5905">
                  <c:v>0.33760933636533402</c:v>
                </c:pt>
                <c:pt idx="5906">
                  <c:v>0.33760733199371101</c:v>
                </c:pt>
                <c:pt idx="5907">
                  <c:v>0.337523313688049</c:v>
                </c:pt>
                <c:pt idx="5908">
                  <c:v>0.33742268525333302</c:v>
                </c:pt>
                <c:pt idx="5909">
                  <c:v>0.33742168159455799</c:v>
                </c:pt>
                <c:pt idx="5910">
                  <c:v>0.33728354138546701</c:v>
                </c:pt>
                <c:pt idx="5911">
                  <c:v>0.33709506570994102</c:v>
                </c:pt>
                <c:pt idx="5912">
                  <c:v>0.33696421343758998</c:v>
                </c:pt>
                <c:pt idx="5913">
                  <c:v>0.336949663931562</c:v>
                </c:pt>
                <c:pt idx="5914">
                  <c:v>0.336949663931562</c:v>
                </c:pt>
                <c:pt idx="5915">
                  <c:v>0.336949663931562</c:v>
                </c:pt>
                <c:pt idx="5916">
                  <c:v>0.336949663931562</c:v>
                </c:pt>
                <c:pt idx="5917">
                  <c:v>0.33690511058228201</c:v>
                </c:pt>
                <c:pt idx="5918">
                  <c:v>0.33684137808428899</c:v>
                </c:pt>
                <c:pt idx="5919">
                  <c:v>0.33677377877623299</c:v>
                </c:pt>
                <c:pt idx="5920">
                  <c:v>0.33671458759762701</c:v>
                </c:pt>
                <c:pt idx="5921">
                  <c:v>0.33661720421091201</c:v>
                </c:pt>
                <c:pt idx="5922">
                  <c:v>0.33661360280563402</c:v>
                </c:pt>
                <c:pt idx="5923">
                  <c:v>0.33651039503101299</c:v>
                </c:pt>
                <c:pt idx="5924">
                  <c:v>0.33647925892778702</c:v>
                </c:pt>
                <c:pt idx="5925">
                  <c:v>0.33637855614008699</c:v>
                </c:pt>
                <c:pt idx="5926">
                  <c:v>0.33636332663589402</c:v>
                </c:pt>
                <c:pt idx="5927">
                  <c:v>0.33633111630044699</c:v>
                </c:pt>
                <c:pt idx="5928">
                  <c:v>0.33627584552295697</c:v>
                </c:pt>
                <c:pt idx="5929">
                  <c:v>0.33622928009334202</c:v>
                </c:pt>
                <c:pt idx="5930">
                  <c:v>0.33618887473608999</c:v>
                </c:pt>
                <c:pt idx="5931">
                  <c:v>0.33613065111017298</c:v>
                </c:pt>
                <c:pt idx="5932">
                  <c:v>0.33604705062650497</c:v>
                </c:pt>
                <c:pt idx="5933">
                  <c:v>0.33603892223077297</c:v>
                </c:pt>
                <c:pt idx="5934">
                  <c:v>0.335971367038636</c:v>
                </c:pt>
                <c:pt idx="5935">
                  <c:v>0.33594780821153702</c:v>
                </c:pt>
                <c:pt idx="5936">
                  <c:v>0.33580607310955302</c:v>
                </c:pt>
                <c:pt idx="5937">
                  <c:v>0.335790435202791</c:v>
                </c:pt>
                <c:pt idx="5938">
                  <c:v>0.33570611617852503</c:v>
                </c:pt>
                <c:pt idx="5939">
                  <c:v>0.33570611617852503</c:v>
                </c:pt>
                <c:pt idx="5940">
                  <c:v>0.33570611617852503</c:v>
                </c:pt>
                <c:pt idx="5941">
                  <c:v>0.33564268850574602</c:v>
                </c:pt>
                <c:pt idx="5942">
                  <c:v>0.33562971138783299</c:v>
                </c:pt>
                <c:pt idx="5943">
                  <c:v>0.335614078730674</c:v>
                </c:pt>
                <c:pt idx="5944">
                  <c:v>0.33560004601752802</c:v>
                </c:pt>
                <c:pt idx="5945">
                  <c:v>0.335552589951847</c:v>
                </c:pt>
                <c:pt idx="5946">
                  <c:v>0.33554274868564898</c:v>
                </c:pt>
                <c:pt idx="5947">
                  <c:v>0.33553175463701002</c:v>
                </c:pt>
                <c:pt idx="5948">
                  <c:v>0.33546455338744602</c:v>
                </c:pt>
                <c:pt idx="5949">
                  <c:v>0.33543008000944702</c:v>
                </c:pt>
                <c:pt idx="5950">
                  <c:v>0.33541270699494802</c:v>
                </c:pt>
                <c:pt idx="5951">
                  <c:v>0.33535340126994201</c:v>
                </c:pt>
                <c:pt idx="5952">
                  <c:v>0.33520200300602598</c:v>
                </c:pt>
                <c:pt idx="5953">
                  <c:v>0.33514555500308202</c:v>
                </c:pt>
                <c:pt idx="5954">
                  <c:v>0.335140876993131</c:v>
                </c:pt>
                <c:pt idx="5955">
                  <c:v>0.33505034862729199</c:v>
                </c:pt>
                <c:pt idx="5956">
                  <c:v>0.33501584290129999</c:v>
                </c:pt>
                <c:pt idx="5957">
                  <c:v>0.33478796314215398</c:v>
                </c:pt>
                <c:pt idx="5958">
                  <c:v>0.33472626510631798</c:v>
                </c:pt>
                <c:pt idx="5959">
                  <c:v>0.33457601574708501</c:v>
                </c:pt>
                <c:pt idx="5960">
                  <c:v>0.33452149606576598</c:v>
                </c:pt>
                <c:pt idx="5961">
                  <c:v>0.33444415264972699</c:v>
                </c:pt>
                <c:pt idx="5962">
                  <c:v>0.334398831870379</c:v>
                </c:pt>
                <c:pt idx="5963">
                  <c:v>0.33439654500160698</c:v>
                </c:pt>
                <c:pt idx="5964">
                  <c:v>0.33432311880669802</c:v>
                </c:pt>
                <c:pt idx="5965">
                  <c:v>0.33432311880669802</c:v>
                </c:pt>
                <c:pt idx="5966">
                  <c:v>0.33432311880669802</c:v>
                </c:pt>
                <c:pt idx="5967">
                  <c:v>0.33428501690438001</c:v>
                </c:pt>
                <c:pt idx="5968">
                  <c:v>0.33421107535125799</c:v>
                </c:pt>
                <c:pt idx="5969">
                  <c:v>0.33420857576297103</c:v>
                </c:pt>
                <c:pt idx="5970">
                  <c:v>0.33418901101974202</c:v>
                </c:pt>
                <c:pt idx="5971">
                  <c:v>0.33405125903994198</c:v>
                </c:pt>
                <c:pt idx="5972">
                  <c:v>0.33403058040825701</c:v>
                </c:pt>
                <c:pt idx="5973">
                  <c:v>0.33398657103142698</c:v>
                </c:pt>
                <c:pt idx="5974">
                  <c:v>0.33388875215529001</c:v>
                </c:pt>
                <c:pt idx="5975">
                  <c:v>0.33388875215529001</c:v>
                </c:pt>
                <c:pt idx="5976">
                  <c:v>0.33388875215529001</c:v>
                </c:pt>
                <c:pt idx="5977">
                  <c:v>0.33388875215529001</c:v>
                </c:pt>
                <c:pt idx="5978">
                  <c:v>0.33388875215529001</c:v>
                </c:pt>
                <c:pt idx="5979">
                  <c:v>0.33381831991911298</c:v>
                </c:pt>
                <c:pt idx="5980">
                  <c:v>0.33376161025937201</c:v>
                </c:pt>
                <c:pt idx="5981">
                  <c:v>0.33375699896705502</c:v>
                </c:pt>
                <c:pt idx="5982">
                  <c:v>0.33360709840881198</c:v>
                </c:pt>
                <c:pt idx="5983">
                  <c:v>0.33351990339704601</c:v>
                </c:pt>
                <c:pt idx="5984">
                  <c:v>0.33344689365533597</c:v>
                </c:pt>
                <c:pt idx="5985">
                  <c:v>0.333414814155848</c:v>
                </c:pt>
                <c:pt idx="5986">
                  <c:v>0.33335162246995198</c:v>
                </c:pt>
                <c:pt idx="5987">
                  <c:v>0.33330528640753498</c:v>
                </c:pt>
                <c:pt idx="5988">
                  <c:v>0.33330528640753498</c:v>
                </c:pt>
                <c:pt idx="5989">
                  <c:v>0.33330528640753498</c:v>
                </c:pt>
                <c:pt idx="5990">
                  <c:v>0.33330528640753498</c:v>
                </c:pt>
                <c:pt idx="5991">
                  <c:v>0.33324597673925499</c:v>
                </c:pt>
                <c:pt idx="5992">
                  <c:v>0.33320987170746103</c:v>
                </c:pt>
                <c:pt idx="5993">
                  <c:v>0.333201291859962</c:v>
                </c:pt>
                <c:pt idx="5994">
                  <c:v>0.33318673320801601</c:v>
                </c:pt>
                <c:pt idx="5995">
                  <c:v>0.33312287630984799</c:v>
                </c:pt>
                <c:pt idx="5996">
                  <c:v>0.33302280000648699</c:v>
                </c:pt>
                <c:pt idx="5997">
                  <c:v>0.33298014572975099</c:v>
                </c:pt>
                <c:pt idx="5998">
                  <c:v>0.33293639137473202</c:v>
                </c:pt>
                <c:pt idx="5999">
                  <c:v>0.33286923212569902</c:v>
                </c:pt>
                <c:pt idx="6000">
                  <c:v>0.33284852332193199</c:v>
                </c:pt>
                <c:pt idx="6001">
                  <c:v>0.33282469032484302</c:v>
                </c:pt>
                <c:pt idx="6002">
                  <c:v>0.33258035576335299</c:v>
                </c:pt>
                <c:pt idx="6003">
                  <c:v>0.33253514342552598</c:v>
                </c:pt>
                <c:pt idx="6004">
                  <c:v>0.332520590646953</c:v>
                </c:pt>
                <c:pt idx="6005">
                  <c:v>0.33224125349199501</c:v>
                </c:pt>
                <c:pt idx="6006">
                  <c:v>0.33223909048111</c:v>
                </c:pt>
                <c:pt idx="6007">
                  <c:v>0.33214252541095102</c:v>
                </c:pt>
                <c:pt idx="6008">
                  <c:v>0.33205477816847401</c:v>
                </c:pt>
                <c:pt idx="6009">
                  <c:v>0.33203299473797299</c:v>
                </c:pt>
                <c:pt idx="6010">
                  <c:v>0.33197677526504998</c:v>
                </c:pt>
                <c:pt idx="6011">
                  <c:v>0.33193249017841497</c:v>
                </c:pt>
                <c:pt idx="6012">
                  <c:v>0.33187665420035101</c:v>
                </c:pt>
                <c:pt idx="6013">
                  <c:v>0.331860480629874</c:v>
                </c:pt>
                <c:pt idx="6014">
                  <c:v>0.331860480629874</c:v>
                </c:pt>
                <c:pt idx="6015">
                  <c:v>0.331860480629874</c:v>
                </c:pt>
                <c:pt idx="6016">
                  <c:v>0.331860480629874</c:v>
                </c:pt>
                <c:pt idx="6017">
                  <c:v>0.331860480629874</c:v>
                </c:pt>
                <c:pt idx="6018">
                  <c:v>0.33171297569206298</c:v>
                </c:pt>
                <c:pt idx="6019">
                  <c:v>0.33169866801985098</c:v>
                </c:pt>
                <c:pt idx="6020">
                  <c:v>0.33160324869403801</c:v>
                </c:pt>
                <c:pt idx="6021">
                  <c:v>0.331581444248782</c:v>
                </c:pt>
                <c:pt idx="6022">
                  <c:v>0.33149228096913902</c:v>
                </c:pt>
                <c:pt idx="6023">
                  <c:v>0.331376220720143</c:v>
                </c:pt>
                <c:pt idx="6024">
                  <c:v>0.33134019344132098</c:v>
                </c:pt>
                <c:pt idx="6025">
                  <c:v>0.331123394543546</c:v>
                </c:pt>
                <c:pt idx="6026">
                  <c:v>0.33110471874844599</c:v>
                </c:pt>
                <c:pt idx="6027">
                  <c:v>0.33110471874844599</c:v>
                </c:pt>
                <c:pt idx="6028">
                  <c:v>0.33110471874844599</c:v>
                </c:pt>
                <c:pt idx="6029">
                  <c:v>0.33110471874844599</c:v>
                </c:pt>
                <c:pt idx="6030">
                  <c:v>0.33110471874844599</c:v>
                </c:pt>
                <c:pt idx="6031">
                  <c:v>0.330857004045227</c:v>
                </c:pt>
                <c:pt idx="6032">
                  <c:v>0.330841455650218</c:v>
                </c:pt>
                <c:pt idx="6033">
                  <c:v>0.330841455650218</c:v>
                </c:pt>
                <c:pt idx="6034">
                  <c:v>0.330841455650218</c:v>
                </c:pt>
                <c:pt idx="6035">
                  <c:v>0.33079250728613402</c:v>
                </c:pt>
                <c:pt idx="6036">
                  <c:v>0.33073161604942902</c:v>
                </c:pt>
                <c:pt idx="6037">
                  <c:v>0.33069453561867401</c:v>
                </c:pt>
                <c:pt idx="6038">
                  <c:v>0.33064598419131402</c:v>
                </c:pt>
                <c:pt idx="6039">
                  <c:v>0.33058538213608502</c:v>
                </c:pt>
                <c:pt idx="6040">
                  <c:v>0.33052655162177602</c:v>
                </c:pt>
                <c:pt idx="6041">
                  <c:v>0.33050779706418099</c:v>
                </c:pt>
                <c:pt idx="6042">
                  <c:v>0.33048876207547601</c:v>
                </c:pt>
                <c:pt idx="6043">
                  <c:v>0.330417728393606</c:v>
                </c:pt>
                <c:pt idx="6044">
                  <c:v>0.33039450549747701</c:v>
                </c:pt>
                <c:pt idx="6045">
                  <c:v>0.33038855162102598</c:v>
                </c:pt>
                <c:pt idx="6046">
                  <c:v>0.33036198168978997</c:v>
                </c:pt>
                <c:pt idx="6047">
                  <c:v>0.33035119149744802</c:v>
                </c:pt>
                <c:pt idx="6048">
                  <c:v>0.33032807840147699</c:v>
                </c:pt>
                <c:pt idx="6049">
                  <c:v>0.33010311242204399</c:v>
                </c:pt>
                <c:pt idx="6050">
                  <c:v>0.33008738392470999</c:v>
                </c:pt>
                <c:pt idx="6051">
                  <c:v>0.33004643799934202</c:v>
                </c:pt>
                <c:pt idx="6052">
                  <c:v>0.33000255959868902</c:v>
                </c:pt>
                <c:pt idx="6053">
                  <c:v>0.329765885026303</c:v>
                </c:pt>
                <c:pt idx="6054">
                  <c:v>0.32973046922375898</c:v>
                </c:pt>
                <c:pt idx="6055">
                  <c:v>0.32971206623676003</c:v>
                </c:pt>
                <c:pt idx="6056">
                  <c:v>0.32967729877957702</c:v>
                </c:pt>
                <c:pt idx="6057">
                  <c:v>0.32963752323583001</c:v>
                </c:pt>
                <c:pt idx="6058">
                  <c:v>0.32959841396513601</c:v>
                </c:pt>
                <c:pt idx="6059">
                  <c:v>0.329591633657701</c:v>
                </c:pt>
                <c:pt idx="6060">
                  <c:v>0.32958324174397102</c:v>
                </c:pt>
                <c:pt idx="6061">
                  <c:v>0.32956694059951103</c:v>
                </c:pt>
                <c:pt idx="6062">
                  <c:v>0.32946835832178301</c:v>
                </c:pt>
                <c:pt idx="6063">
                  <c:v>0.32938877049208098</c:v>
                </c:pt>
                <c:pt idx="6064">
                  <c:v>0.32938561305452602</c:v>
                </c:pt>
                <c:pt idx="6065">
                  <c:v>0.32937663676416101</c:v>
                </c:pt>
                <c:pt idx="6066">
                  <c:v>0.32933645170593401</c:v>
                </c:pt>
                <c:pt idx="6067">
                  <c:v>0.32922055831086899</c:v>
                </c:pt>
                <c:pt idx="6068">
                  <c:v>0.32922055831086899</c:v>
                </c:pt>
                <c:pt idx="6069">
                  <c:v>0.32922055831086899</c:v>
                </c:pt>
                <c:pt idx="6070">
                  <c:v>0.32922055831086899</c:v>
                </c:pt>
                <c:pt idx="6071">
                  <c:v>0.32922055831086899</c:v>
                </c:pt>
                <c:pt idx="6072">
                  <c:v>0.32922055831086899</c:v>
                </c:pt>
                <c:pt idx="6073">
                  <c:v>0.32920275622662298</c:v>
                </c:pt>
                <c:pt idx="6074">
                  <c:v>0.32903530104665701</c:v>
                </c:pt>
                <c:pt idx="6075">
                  <c:v>0.32899266646068198</c:v>
                </c:pt>
                <c:pt idx="6076">
                  <c:v>0.32894860401202197</c:v>
                </c:pt>
                <c:pt idx="6077">
                  <c:v>0.32894860401202197</c:v>
                </c:pt>
                <c:pt idx="6078">
                  <c:v>0.32894860401202197</c:v>
                </c:pt>
                <c:pt idx="6079">
                  <c:v>0.32894860401202197</c:v>
                </c:pt>
                <c:pt idx="6080">
                  <c:v>0.32894860401202197</c:v>
                </c:pt>
                <c:pt idx="6081">
                  <c:v>0.32892050617407198</c:v>
                </c:pt>
                <c:pt idx="6082">
                  <c:v>0.32883310320390202</c:v>
                </c:pt>
                <c:pt idx="6083">
                  <c:v>0.32871026590230601</c:v>
                </c:pt>
                <c:pt idx="6084">
                  <c:v>0.32865214656997799</c:v>
                </c:pt>
                <c:pt idx="6085">
                  <c:v>0.32860923992980801</c:v>
                </c:pt>
                <c:pt idx="6086">
                  <c:v>0.32842770499652901</c:v>
                </c:pt>
                <c:pt idx="6087">
                  <c:v>0.32842446421659899</c:v>
                </c:pt>
                <c:pt idx="6088">
                  <c:v>0.328311220189412</c:v>
                </c:pt>
                <c:pt idx="6089">
                  <c:v>0.328298430359728</c:v>
                </c:pt>
                <c:pt idx="6090">
                  <c:v>0.32823515780535001</c:v>
                </c:pt>
                <c:pt idx="6091">
                  <c:v>0.328223344204715</c:v>
                </c:pt>
                <c:pt idx="6092">
                  <c:v>0.32814867020522898</c:v>
                </c:pt>
                <c:pt idx="6093">
                  <c:v>0.32814867020522898</c:v>
                </c:pt>
                <c:pt idx="6094">
                  <c:v>0.32814867020522898</c:v>
                </c:pt>
                <c:pt idx="6095">
                  <c:v>0.32814867020522898</c:v>
                </c:pt>
                <c:pt idx="6096">
                  <c:v>0.32806698028028403</c:v>
                </c:pt>
                <c:pt idx="6097">
                  <c:v>0.32802218723272297</c:v>
                </c:pt>
                <c:pt idx="6098">
                  <c:v>0.32802218723272297</c:v>
                </c:pt>
                <c:pt idx="6099">
                  <c:v>0.32802218723272297</c:v>
                </c:pt>
                <c:pt idx="6100">
                  <c:v>0.327977458085153</c:v>
                </c:pt>
                <c:pt idx="6101">
                  <c:v>0.327886709904055</c:v>
                </c:pt>
                <c:pt idx="6102">
                  <c:v>0.32768149325976997</c:v>
                </c:pt>
                <c:pt idx="6103">
                  <c:v>0.327544506973934</c:v>
                </c:pt>
                <c:pt idx="6104">
                  <c:v>0.32751048791579002</c:v>
                </c:pt>
                <c:pt idx="6105">
                  <c:v>0.32750527975917798</c:v>
                </c:pt>
                <c:pt idx="6106">
                  <c:v>0.32739259338344701</c:v>
                </c:pt>
                <c:pt idx="6107">
                  <c:v>0.327233687063467</c:v>
                </c:pt>
                <c:pt idx="6108">
                  <c:v>0.32708289861747097</c:v>
                </c:pt>
                <c:pt idx="6109">
                  <c:v>0.32708289861747097</c:v>
                </c:pt>
                <c:pt idx="6110">
                  <c:v>0.32708289861747097</c:v>
                </c:pt>
                <c:pt idx="6111">
                  <c:v>0.32708289861747097</c:v>
                </c:pt>
                <c:pt idx="6112">
                  <c:v>0.32707126719909402</c:v>
                </c:pt>
                <c:pt idx="6113">
                  <c:v>0.32679327274929298</c:v>
                </c:pt>
                <c:pt idx="6114">
                  <c:v>0.32676370369596802</c:v>
                </c:pt>
                <c:pt idx="6115">
                  <c:v>0.32674657446107702</c:v>
                </c:pt>
                <c:pt idx="6116">
                  <c:v>0.32672146669108598</c:v>
                </c:pt>
                <c:pt idx="6117">
                  <c:v>0.32667621875027397</c:v>
                </c:pt>
                <c:pt idx="6118">
                  <c:v>0.32667425301682901</c:v>
                </c:pt>
                <c:pt idx="6119">
                  <c:v>0.32666831792523199</c:v>
                </c:pt>
                <c:pt idx="6120">
                  <c:v>0.326663224405913</c:v>
                </c:pt>
                <c:pt idx="6121">
                  <c:v>0.326544643549873</c:v>
                </c:pt>
                <c:pt idx="6122">
                  <c:v>0.32653318438586099</c:v>
                </c:pt>
                <c:pt idx="6123">
                  <c:v>0.32651752982396698</c:v>
                </c:pt>
                <c:pt idx="6124">
                  <c:v>0.32648244912098201</c:v>
                </c:pt>
                <c:pt idx="6125">
                  <c:v>0.326411307580528</c:v>
                </c:pt>
                <c:pt idx="6126">
                  <c:v>0.32637181078252597</c:v>
                </c:pt>
                <c:pt idx="6127">
                  <c:v>0.32632762971948098</c:v>
                </c:pt>
                <c:pt idx="6128">
                  <c:v>0.32628903109315499</c:v>
                </c:pt>
                <c:pt idx="6129">
                  <c:v>0.32625043263732201</c:v>
                </c:pt>
                <c:pt idx="6130">
                  <c:v>0.326155004050939</c:v>
                </c:pt>
                <c:pt idx="6131">
                  <c:v>0.32612363847050202</c:v>
                </c:pt>
                <c:pt idx="6132">
                  <c:v>0.32604568589441801</c:v>
                </c:pt>
                <c:pt idx="6133">
                  <c:v>0.325913470200066</c:v>
                </c:pt>
                <c:pt idx="6134">
                  <c:v>0.32590973052891797</c:v>
                </c:pt>
                <c:pt idx="6135">
                  <c:v>0.32590700286311503</c:v>
                </c:pt>
                <c:pt idx="6136">
                  <c:v>0.32590622724519802</c:v>
                </c:pt>
                <c:pt idx="6137">
                  <c:v>0.32588547557325498</c:v>
                </c:pt>
                <c:pt idx="6138">
                  <c:v>0.32588011368966702</c:v>
                </c:pt>
                <c:pt idx="6139">
                  <c:v>0.32583553656499398</c:v>
                </c:pt>
                <c:pt idx="6140">
                  <c:v>0.325741000798903</c:v>
                </c:pt>
                <c:pt idx="6141">
                  <c:v>0.32552979632485401</c:v>
                </c:pt>
                <c:pt idx="6142">
                  <c:v>0.32543961754263401</c:v>
                </c:pt>
                <c:pt idx="6143">
                  <c:v>0.32528899029573199</c:v>
                </c:pt>
                <c:pt idx="6144">
                  <c:v>0.32528475630234299</c:v>
                </c:pt>
                <c:pt idx="6145">
                  <c:v>0.32522757936000801</c:v>
                </c:pt>
                <c:pt idx="6146">
                  <c:v>0.32501770403057001</c:v>
                </c:pt>
                <c:pt idx="6147">
                  <c:v>0.32499691774634698</c:v>
                </c:pt>
                <c:pt idx="6148">
                  <c:v>0.324954927191695</c:v>
                </c:pt>
                <c:pt idx="6149">
                  <c:v>0.32485104630537698</c:v>
                </c:pt>
                <c:pt idx="6150">
                  <c:v>0.32482600635278902</c:v>
                </c:pt>
                <c:pt idx="6151">
                  <c:v>0.32476695206186401</c:v>
                </c:pt>
                <c:pt idx="6152">
                  <c:v>0.324666355558618</c:v>
                </c:pt>
                <c:pt idx="6153">
                  <c:v>0.32462181559827402</c:v>
                </c:pt>
                <c:pt idx="6154">
                  <c:v>0.32462181559827402</c:v>
                </c:pt>
                <c:pt idx="6155">
                  <c:v>0.32462181559827402</c:v>
                </c:pt>
                <c:pt idx="6156">
                  <c:v>0.32462181559827402</c:v>
                </c:pt>
                <c:pt idx="6157">
                  <c:v>0.324518163720592</c:v>
                </c:pt>
                <c:pt idx="6158">
                  <c:v>0.324476633735168</c:v>
                </c:pt>
                <c:pt idx="6159">
                  <c:v>0.32437858275303599</c:v>
                </c:pt>
                <c:pt idx="6160">
                  <c:v>0.32425907245359298</c:v>
                </c:pt>
                <c:pt idx="6161">
                  <c:v>0.32420294806455602</c:v>
                </c:pt>
                <c:pt idx="6162">
                  <c:v>0.32405931428969798</c:v>
                </c:pt>
                <c:pt idx="6163">
                  <c:v>0.32393103255078898</c:v>
                </c:pt>
                <c:pt idx="6164">
                  <c:v>0.323857950707441</c:v>
                </c:pt>
                <c:pt idx="6165">
                  <c:v>0.323728432696121</c:v>
                </c:pt>
                <c:pt idx="6166">
                  <c:v>0.32366930558061302</c:v>
                </c:pt>
                <c:pt idx="6167">
                  <c:v>0.323585830985199</c:v>
                </c:pt>
                <c:pt idx="6168">
                  <c:v>0.32346999673259402</c:v>
                </c:pt>
                <c:pt idx="6169">
                  <c:v>0.32330886046866603</c:v>
                </c:pt>
                <c:pt idx="6170">
                  <c:v>0.32326450375910498</c:v>
                </c:pt>
                <c:pt idx="6171">
                  <c:v>0.32324585612293799</c:v>
                </c:pt>
                <c:pt idx="6172">
                  <c:v>0.32319799772064101</c:v>
                </c:pt>
                <c:pt idx="6173">
                  <c:v>0.32315479610966702</c:v>
                </c:pt>
                <c:pt idx="6174">
                  <c:v>0.32308869379958299</c:v>
                </c:pt>
                <c:pt idx="6175">
                  <c:v>0.323024557788955</c:v>
                </c:pt>
                <c:pt idx="6176">
                  <c:v>0.32296779374107998</c:v>
                </c:pt>
                <c:pt idx="6177">
                  <c:v>0.32264257391295698</c:v>
                </c:pt>
                <c:pt idx="6178">
                  <c:v>0.32251300697763502</c:v>
                </c:pt>
                <c:pt idx="6179">
                  <c:v>0.322507114156248</c:v>
                </c:pt>
                <c:pt idx="6180">
                  <c:v>0.32245809432498901</c:v>
                </c:pt>
                <c:pt idx="6181">
                  <c:v>0.32219476676773701</c:v>
                </c:pt>
                <c:pt idx="6182">
                  <c:v>0.32213726670634901</c:v>
                </c:pt>
                <c:pt idx="6183">
                  <c:v>0.321954366107367</c:v>
                </c:pt>
                <c:pt idx="6184">
                  <c:v>0.32192192705710798</c:v>
                </c:pt>
                <c:pt idx="6185">
                  <c:v>0.321804504337729</c:v>
                </c:pt>
                <c:pt idx="6186">
                  <c:v>0.32169472643859898</c:v>
                </c:pt>
                <c:pt idx="6187">
                  <c:v>0.32161108363370899</c:v>
                </c:pt>
                <c:pt idx="6188">
                  <c:v>0.32157148788914203</c:v>
                </c:pt>
                <c:pt idx="6189">
                  <c:v>0.32153615423617798</c:v>
                </c:pt>
                <c:pt idx="6190">
                  <c:v>0.321507618570952</c:v>
                </c:pt>
                <c:pt idx="6191">
                  <c:v>0.32149032901201502</c:v>
                </c:pt>
                <c:pt idx="6192">
                  <c:v>0.321455947192818</c:v>
                </c:pt>
                <c:pt idx="6193">
                  <c:v>0.32137129748160698</c:v>
                </c:pt>
                <c:pt idx="6194">
                  <c:v>0.32133628352815102</c:v>
                </c:pt>
                <c:pt idx="6195">
                  <c:v>0.32132036767153099</c:v>
                </c:pt>
                <c:pt idx="6196">
                  <c:v>0.32131130039293399</c:v>
                </c:pt>
                <c:pt idx="6197">
                  <c:v>0.32123478475190897</c:v>
                </c:pt>
                <c:pt idx="6198">
                  <c:v>0.32122399389080097</c:v>
                </c:pt>
                <c:pt idx="6199">
                  <c:v>0.32115643328768601</c:v>
                </c:pt>
                <c:pt idx="6200">
                  <c:v>0.32105548434210801</c:v>
                </c:pt>
                <c:pt idx="6201">
                  <c:v>0.32105426784504698</c:v>
                </c:pt>
                <c:pt idx="6202">
                  <c:v>0.32105426784504698</c:v>
                </c:pt>
                <c:pt idx="6203">
                  <c:v>0.32105426784504698</c:v>
                </c:pt>
                <c:pt idx="6204">
                  <c:v>0.32105426784504698</c:v>
                </c:pt>
                <c:pt idx="6205">
                  <c:v>0.32105426784504698</c:v>
                </c:pt>
                <c:pt idx="6206">
                  <c:v>0.32099309117991598</c:v>
                </c:pt>
                <c:pt idx="6207">
                  <c:v>0.32095475686383201</c:v>
                </c:pt>
                <c:pt idx="6208">
                  <c:v>0.32093259781564898</c:v>
                </c:pt>
                <c:pt idx="6209">
                  <c:v>0.32088608035525101</c:v>
                </c:pt>
                <c:pt idx="6210">
                  <c:v>0.32076561790359598</c:v>
                </c:pt>
                <c:pt idx="6211">
                  <c:v>0.320689045038553</c:v>
                </c:pt>
                <c:pt idx="6212">
                  <c:v>0.32066587929572499</c:v>
                </c:pt>
                <c:pt idx="6213">
                  <c:v>0.32042704437098102</c:v>
                </c:pt>
                <c:pt idx="6214">
                  <c:v>0.32040766756550199</c:v>
                </c:pt>
                <c:pt idx="6215">
                  <c:v>0.32038633640824599</c:v>
                </c:pt>
                <c:pt idx="6216">
                  <c:v>0.320361739607403</c:v>
                </c:pt>
                <c:pt idx="6217">
                  <c:v>0.320250870091701</c:v>
                </c:pt>
                <c:pt idx="6218">
                  <c:v>0.32020469939567697</c:v>
                </c:pt>
                <c:pt idx="6219">
                  <c:v>0.32020469939567697</c:v>
                </c:pt>
                <c:pt idx="6220">
                  <c:v>0.32020469939567697</c:v>
                </c:pt>
                <c:pt idx="6221">
                  <c:v>0.32020469939567697</c:v>
                </c:pt>
                <c:pt idx="6222">
                  <c:v>0.32020469939567697</c:v>
                </c:pt>
                <c:pt idx="6223">
                  <c:v>0.32020469939567697</c:v>
                </c:pt>
                <c:pt idx="6224">
                  <c:v>0.320144378252399</c:v>
                </c:pt>
                <c:pt idx="6225">
                  <c:v>0.32011128994150001</c:v>
                </c:pt>
                <c:pt idx="6226">
                  <c:v>0.320081671139546</c:v>
                </c:pt>
                <c:pt idx="6227">
                  <c:v>0.31993772255786301</c:v>
                </c:pt>
                <c:pt idx="6228">
                  <c:v>0.31985651217913602</c:v>
                </c:pt>
                <c:pt idx="6229">
                  <c:v>0.31983710528788101</c:v>
                </c:pt>
                <c:pt idx="6230">
                  <c:v>0.31980778655112402</c:v>
                </c:pt>
                <c:pt idx="6231">
                  <c:v>0.31979354810475202</c:v>
                </c:pt>
                <c:pt idx="6232">
                  <c:v>0.31975300256031902</c:v>
                </c:pt>
                <c:pt idx="6233">
                  <c:v>0.31972166874235902</c:v>
                </c:pt>
                <c:pt idx="6234">
                  <c:v>0.31961895698161602</c:v>
                </c:pt>
                <c:pt idx="6235">
                  <c:v>0.319590251269668</c:v>
                </c:pt>
                <c:pt idx="6236">
                  <c:v>0.31954791519980003</c:v>
                </c:pt>
                <c:pt idx="6237">
                  <c:v>0.319525033953654</c:v>
                </c:pt>
                <c:pt idx="6238">
                  <c:v>0.31951123180227098</c:v>
                </c:pt>
                <c:pt idx="6239">
                  <c:v>0.31947564030648301</c:v>
                </c:pt>
                <c:pt idx="6240">
                  <c:v>0.31947435365837401</c:v>
                </c:pt>
                <c:pt idx="6241">
                  <c:v>0.31938493865286499</c:v>
                </c:pt>
                <c:pt idx="6242">
                  <c:v>0.319254845804545</c:v>
                </c:pt>
                <c:pt idx="6243">
                  <c:v>0.31918643551376302</c:v>
                </c:pt>
                <c:pt idx="6244">
                  <c:v>0.31911016914058099</c:v>
                </c:pt>
                <c:pt idx="6245">
                  <c:v>0.31907937889840898</c:v>
                </c:pt>
                <c:pt idx="6246">
                  <c:v>0.319003038193519</c:v>
                </c:pt>
                <c:pt idx="6247">
                  <c:v>0.318917655013986</c:v>
                </c:pt>
                <c:pt idx="6248">
                  <c:v>0.31891528412964498</c:v>
                </c:pt>
                <c:pt idx="6249">
                  <c:v>0.318745186718145</c:v>
                </c:pt>
                <c:pt idx="6250">
                  <c:v>0.31874143605227401</c:v>
                </c:pt>
                <c:pt idx="6251">
                  <c:v>0.318705036347949</c:v>
                </c:pt>
                <c:pt idx="6252">
                  <c:v>0.31870056206358999</c:v>
                </c:pt>
                <c:pt idx="6253">
                  <c:v>0.31863872676398602</c:v>
                </c:pt>
                <c:pt idx="6254">
                  <c:v>0.31863182730311002</c:v>
                </c:pt>
                <c:pt idx="6255">
                  <c:v>0.31851515648358403</c:v>
                </c:pt>
                <c:pt idx="6256">
                  <c:v>0.31844778862996698</c:v>
                </c:pt>
                <c:pt idx="6257">
                  <c:v>0.318402749738466</c:v>
                </c:pt>
                <c:pt idx="6258">
                  <c:v>0.31814443263315101</c:v>
                </c:pt>
                <c:pt idx="6259">
                  <c:v>0.31813807781602399</c:v>
                </c:pt>
                <c:pt idx="6260">
                  <c:v>0.318131725024492</c:v>
                </c:pt>
                <c:pt idx="6261">
                  <c:v>0.31806199471153301</c:v>
                </c:pt>
                <c:pt idx="6262">
                  <c:v>0.31800620514116601</c:v>
                </c:pt>
                <c:pt idx="6263">
                  <c:v>0.317971762946962</c:v>
                </c:pt>
                <c:pt idx="6264">
                  <c:v>0.31789926680194103</c:v>
                </c:pt>
                <c:pt idx="6265">
                  <c:v>0.31788028430223397</c:v>
                </c:pt>
                <c:pt idx="6266">
                  <c:v>0.31778857523000598</c:v>
                </c:pt>
                <c:pt idx="6267">
                  <c:v>0.317657331103602</c:v>
                </c:pt>
                <c:pt idx="6268">
                  <c:v>0.31754634265256898</c:v>
                </c:pt>
                <c:pt idx="6269">
                  <c:v>0.31751397882843602</c:v>
                </c:pt>
                <c:pt idx="6270">
                  <c:v>0.31744990253761302</c:v>
                </c:pt>
                <c:pt idx="6271">
                  <c:v>0.31739333478966503</c:v>
                </c:pt>
                <c:pt idx="6272">
                  <c:v>0.31733715175527</c:v>
                </c:pt>
                <c:pt idx="6273">
                  <c:v>0.31724393638408099</c:v>
                </c:pt>
                <c:pt idx="6274">
                  <c:v>0.31701261204234499</c:v>
                </c:pt>
                <c:pt idx="6275">
                  <c:v>0.31698831865036398</c:v>
                </c:pt>
                <c:pt idx="6276">
                  <c:v>0.31690247685650103</c:v>
                </c:pt>
                <c:pt idx="6277">
                  <c:v>0.316841074271351</c:v>
                </c:pt>
                <c:pt idx="6278">
                  <c:v>0.31674389433002498</c:v>
                </c:pt>
                <c:pt idx="6279">
                  <c:v>0.31673734795668002</c:v>
                </c:pt>
                <c:pt idx="6280">
                  <c:v>0.316654061859512</c:v>
                </c:pt>
                <c:pt idx="6281">
                  <c:v>0.31662997528036302</c:v>
                </c:pt>
                <c:pt idx="6282">
                  <c:v>0.31662997528036302</c:v>
                </c:pt>
                <c:pt idx="6283">
                  <c:v>0.31662997528036302</c:v>
                </c:pt>
                <c:pt idx="6284">
                  <c:v>0.31662997528036302</c:v>
                </c:pt>
                <c:pt idx="6285">
                  <c:v>0.31662997528036302</c:v>
                </c:pt>
                <c:pt idx="6286">
                  <c:v>0.31660308219130501</c:v>
                </c:pt>
                <c:pt idx="6287">
                  <c:v>0.31660308219130501</c:v>
                </c:pt>
                <c:pt idx="6288">
                  <c:v>0.31660308219130501</c:v>
                </c:pt>
                <c:pt idx="6289">
                  <c:v>0.31660308219130501</c:v>
                </c:pt>
                <c:pt idx="6290">
                  <c:v>0.31660308219130501</c:v>
                </c:pt>
                <c:pt idx="6291">
                  <c:v>0.31660308219130501</c:v>
                </c:pt>
                <c:pt idx="6292">
                  <c:v>0.31658884799008502</c:v>
                </c:pt>
                <c:pt idx="6293">
                  <c:v>0.31647986993398203</c:v>
                </c:pt>
                <c:pt idx="6294">
                  <c:v>0.31647249560234297</c:v>
                </c:pt>
                <c:pt idx="6295">
                  <c:v>0.316407555061548</c:v>
                </c:pt>
                <c:pt idx="6296">
                  <c:v>0.31626958270525402</c:v>
                </c:pt>
                <c:pt idx="6297">
                  <c:v>0.31621260040467603</c:v>
                </c:pt>
                <c:pt idx="6298">
                  <c:v>0.31609636914825501</c:v>
                </c:pt>
                <c:pt idx="6299">
                  <c:v>0.31596883818059801</c:v>
                </c:pt>
                <c:pt idx="6300">
                  <c:v>0.31593622000990901</c:v>
                </c:pt>
                <c:pt idx="6301">
                  <c:v>0.31573731259775401</c:v>
                </c:pt>
                <c:pt idx="6302">
                  <c:v>0.31571673510897302</c:v>
                </c:pt>
                <c:pt idx="6303">
                  <c:v>0.31569481289722301</c:v>
                </c:pt>
                <c:pt idx="6304">
                  <c:v>0.31568008407201498</c:v>
                </c:pt>
                <c:pt idx="6305">
                  <c:v>0.315549996456091</c:v>
                </c:pt>
                <c:pt idx="6306">
                  <c:v>0.31553459073282297</c:v>
                </c:pt>
                <c:pt idx="6307">
                  <c:v>0.31530500737620898</c:v>
                </c:pt>
                <c:pt idx="6308">
                  <c:v>0.31514518441546402</c:v>
                </c:pt>
                <c:pt idx="6309">
                  <c:v>0.31509673599548998</c:v>
                </c:pt>
                <c:pt idx="6310">
                  <c:v>0.31500582699666602</c:v>
                </c:pt>
                <c:pt idx="6311">
                  <c:v>0.31497293976160301</c:v>
                </c:pt>
                <c:pt idx="6312">
                  <c:v>0.31497293976160301</c:v>
                </c:pt>
                <c:pt idx="6313">
                  <c:v>0.31497293976160301</c:v>
                </c:pt>
                <c:pt idx="6314">
                  <c:v>0.31497293976160301</c:v>
                </c:pt>
                <c:pt idx="6315">
                  <c:v>0.31497293976160301</c:v>
                </c:pt>
                <c:pt idx="6316">
                  <c:v>0.31497293976160301</c:v>
                </c:pt>
                <c:pt idx="6317">
                  <c:v>0.31496211965633097</c:v>
                </c:pt>
                <c:pt idx="6318">
                  <c:v>0.31495541133818999</c:v>
                </c:pt>
                <c:pt idx="6319">
                  <c:v>0.31493084783533098</c:v>
                </c:pt>
                <c:pt idx="6320">
                  <c:v>0.31489589142045299</c:v>
                </c:pt>
                <c:pt idx="6321">
                  <c:v>0.31484054262841599</c:v>
                </c:pt>
                <c:pt idx="6322">
                  <c:v>0.31481950966081801</c:v>
                </c:pt>
                <c:pt idx="6323">
                  <c:v>0.31478298091544499</c:v>
                </c:pt>
                <c:pt idx="6324">
                  <c:v>0.31478298091544499</c:v>
                </c:pt>
                <c:pt idx="6325">
                  <c:v>0.31478298091544499</c:v>
                </c:pt>
                <c:pt idx="6326">
                  <c:v>0.31478298091544499</c:v>
                </c:pt>
                <c:pt idx="6327">
                  <c:v>0.31478298091544499</c:v>
                </c:pt>
                <c:pt idx="6328">
                  <c:v>0.31478298091544499</c:v>
                </c:pt>
                <c:pt idx="6329">
                  <c:v>0.31477386051244099</c:v>
                </c:pt>
                <c:pt idx="6330">
                  <c:v>0.314755512624114</c:v>
                </c:pt>
                <c:pt idx="6331">
                  <c:v>0.31471580693558998</c:v>
                </c:pt>
                <c:pt idx="6332">
                  <c:v>0.31471580693558998</c:v>
                </c:pt>
                <c:pt idx="6333">
                  <c:v>0.31471580693558998</c:v>
                </c:pt>
                <c:pt idx="6334">
                  <c:v>0.31471580693558998</c:v>
                </c:pt>
                <c:pt idx="6335">
                  <c:v>0.31471580693558998</c:v>
                </c:pt>
                <c:pt idx="6336">
                  <c:v>0.31471580693558998</c:v>
                </c:pt>
                <c:pt idx="6337">
                  <c:v>0.31471580693558998</c:v>
                </c:pt>
                <c:pt idx="6338">
                  <c:v>0.31455464797666399</c:v>
                </c:pt>
                <c:pt idx="6339">
                  <c:v>0.31452560423371101</c:v>
                </c:pt>
                <c:pt idx="6340">
                  <c:v>0.31452209012323801</c:v>
                </c:pt>
                <c:pt idx="6341">
                  <c:v>0.31440713701544998</c:v>
                </c:pt>
                <c:pt idx="6342">
                  <c:v>0.31433242854027599</c:v>
                </c:pt>
                <c:pt idx="6343">
                  <c:v>0.314204741281216</c:v>
                </c:pt>
                <c:pt idx="6344">
                  <c:v>0.31415146242120001</c:v>
                </c:pt>
                <c:pt idx="6345">
                  <c:v>0.31411653619737601</c:v>
                </c:pt>
                <c:pt idx="6346">
                  <c:v>0.31411407485344001</c:v>
                </c:pt>
                <c:pt idx="6347">
                  <c:v>0.31410087902152201</c:v>
                </c:pt>
                <c:pt idx="6348">
                  <c:v>0.31406545539991099</c:v>
                </c:pt>
                <c:pt idx="6349">
                  <c:v>0.31394619754820902</c:v>
                </c:pt>
                <c:pt idx="6350">
                  <c:v>0.31394619754820902</c:v>
                </c:pt>
                <c:pt idx="6351">
                  <c:v>0.31394619754820902</c:v>
                </c:pt>
                <c:pt idx="6352">
                  <c:v>0.31394619754820902</c:v>
                </c:pt>
                <c:pt idx="6353">
                  <c:v>0.31394619754820902</c:v>
                </c:pt>
                <c:pt idx="6354">
                  <c:v>0.313891548937346</c:v>
                </c:pt>
                <c:pt idx="6355">
                  <c:v>0.31384499036271701</c:v>
                </c:pt>
                <c:pt idx="6356">
                  <c:v>0.31363336105489098</c:v>
                </c:pt>
                <c:pt idx="6357">
                  <c:v>0.31353172109502703</c:v>
                </c:pt>
                <c:pt idx="6358">
                  <c:v>0.31345549178573601</c:v>
                </c:pt>
                <c:pt idx="6359">
                  <c:v>0.31333039626935</c:v>
                </c:pt>
                <c:pt idx="6360">
                  <c:v>0.31329117378008597</c:v>
                </c:pt>
                <c:pt idx="6361">
                  <c:v>0.31316433771301799</c:v>
                </c:pt>
                <c:pt idx="6362">
                  <c:v>0.31310063480783701</c:v>
                </c:pt>
                <c:pt idx="6363">
                  <c:v>0.31309596602046402</c:v>
                </c:pt>
                <c:pt idx="6364">
                  <c:v>0.31306897630090103</c:v>
                </c:pt>
                <c:pt idx="6365">
                  <c:v>0.31302766620496603</c:v>
                </c:pt>
                <c:pt idx="6366">
                  <c:v>0.31301154775644902</c:v>
                </c:pt>
                <c:pt idx="6367">
                  <c:v>0.31295455825195001</c:v>
                </c:pt>
                <c:pt idx="6368">
                  <c:v>0.31285072590165303</c:v>
                </c:pt>
                <c:pt idx="6369">
                  <c:v>0.31284083439747701</c:v>
                </c:pt>
                <c:pt idx="6370">
                  <c:v>0.31272716210672902</c:v>
                </c:pt>
                <c:pt idx="6371">
                  <c:v>0.31266436480410598</c:v>
                </c:pt>
                <c:pt idx="6372">
                  <c:v>0.31253171322958501</c:v>
                </c:pt>
                <c:pt idx="6373">
                  <c:v>0.31234168471619</c:v>
                </c:pt>
                <c:pt idx="6374">
                  <c:v>0.312180534220384</c:v>
                </c:pt>
                <c:pt idx="6375">
                  <c:v>0.31215574974349503</c:v>
                </c:pt>
                <c:pt idx="6376">
                  <c:v>0.31214244350016901</c:v>
                </c:pt>
                <c:pt idx="6377">
                  <c:v>0.31210442985570602</c:v>
                </c:pt>
                <c:pt idx="6378">
                  <c:v>0.31200924595720197</c:v>
                </c:pt>
                <c:pt idx="6379">
                  <c:v>0.311969676535087</c:v>
                </c:pt>
                <c:pt idx="6380">
                  <c:v>0.31194832273508499</c:v>
                </c:pt>
                <c:pt idx="6381">
                  <c:v>0.31193614872826603</c:v>
                </c:pt>
                <c:pt idx="6382">
                  <c:v>0.31190785243818903</c:v>
                </c:pt>
                <c:pt idx="6383">
                  <c:v>0.31190685383905198</c:v>
                </c:pt>
                <c:pt idx="6384">
                  <c:v>0.31180823432611898</c:v>
                </c:pt>
                <c:pt idx="6385">
                  <c:v>0.31172679897740602</c:v>
                </c:pt>
                <c:pt idx="6386">
                  <c:v>0.31163366625859401</c:v>
                </c:pt>
                <c:pt idx="6387">
                  <c:v>0.311539010357547</c:v>
                </c:pt>
                <c:pt idx="6388">
                  <c:v>0.31150628591104201</c:v>
                </c:pt>
                <c:pt idx="6389">
                  <c:v>0.31148714822401702</c:v>
                </c:pt>
                <c:pt idx="6390">
                  <c:v>0.31141623224857801</c:v>
                </c:pt>
                <c:pt idx="6391">
                  <c:v>0.311274430572548</c:v>
                </c:pt>
                <c:pt idx="6392">
                  <c:v>0.31125550560798598</c:v>
                </c:pt>
                <c:pt idx="6393">
                  <c:v>0.31120603519937801</c:v>
                </c:pt>
                <c:pt idx="6394">
                  <c:v>0.31117088730068998</c:v>
                </c:pt>
                <c:pt idx="6395">
                  <c:v>0.311112017947487</c:v>
                </c:pt>
                <c:pt idx="6396">
                  <c:v>0.31106176797197799</c:v>
                </c:pt>
                <c:pt idx="6397">
                  <c:v>0.31100153602567798</c:v>
                </c:pt>
                <c:pt idx="6398">
                  <c:v>0.31092289421177399</c:v>
                </c:pt>
                <c:pt idx="6399">
                  <c:v>0.31086033720255601</c:v>
                </c:pt>
                <c:pt idx="6400">
                  <c:v>0.31086033720255601</c:v>
                </c:pt>
                <c:pt idx="6401">
                  <c:v>0.31086033720255601</c:v>
                </c:pt>
                <c:pt idx="6402">
                  <c:v>0.31086033720255601</c:v>
                </c:pt>
                <c:pt idx="6403">
                  <c:v>0.31084370036019399</c:v>
                </c:pt>
                <c:pt idx="6404">
                  <c:v>0.31084370036019399</c:v>
                </c:pt>
                <c:pt idx="6405">
                  <c:v>0.31084370036019399</c:v>
                </c:pt>
                <c:pt idx="6406">
                  <c:v>0.31084370036019399</c:v>
                </c:pt>
                <c:pt idx="6407">
                  <c:v>0.31084370036019399</c:v>
                </c:pt>
                <c:pt idx="6408">
                  <c:v>0.31074328497009202</c:v>
                </c:pt>
                <c:pt idx="6409">
                  <c:v>0.31064750705071398</c:v>
                </c:pt>
                <c:pt idx="6410">
                  <c:v>0.31053835944742803</c:v>
                </c:pt>
                <c:pt idx="6411">
                  <c:v>0.31053835944742803</c:v>
                </c:pt>
                <c:pt idx="6412">
                  <c:v>0.31053835944742803</c:v>
                </c:pt>
                <c:pt idx="6413">
                  <c:v>0.31053835944742803</c:v>
                </c:pt>
                <c:pt idx="6414">
                  <c:v>0.31053835944742803</c:v>
                </c:pt>
                <c:pt idx="6415">
                  <c:v>0.31044100344694803</c:v>
                </c:pt>
                <c:pt idx="6416">
                  <c:v>0.31036676779230998</c:v>
                </c:pt>
                <c:pt idx="6417">
                  <c:v>0.310327668737924</c:v>
                </c:pt>
                <c:pt idx="6418">
                  <c:v>0.31017505452959299</c:v>
                </c:pt>
                <c:pt idx="6419">
                  <c:v>0.31017337165919101</c:v>
                </c:pt>
                <c:pt idx="6420">
                  <c:v>0.31009106020203597</c:v>
                </c:pt>
                <c:pt idx="6421">
                  <c:v>0.31006302500387201</c:v>
                </c:pt>
                <c:pt idx="6422">
                  <c:v>0.30986093349104399</c:v>
                </c:pt>
                <c:pt idx="6423">
                  <c:v>0.30981741158272902</c:v>
                </c:pt>
                <c:pt idx="6424">
                  <c:v>0.30969916429766903</c:v>
                </c:pt>
                <c:pt idx="6425">
                  <c:v>0.30960652789014997</c:v>
                </c:pt>
                <c:pt idx="6426">
                  <c:v>0.30960652789014997</c:v>
                </c:pt>
                <c:pt idx="6427">
                  <c:v>0.30960652789014997</c:v>
                </c:pt>
                <c:pt idx="6428">
                  <c:v>0.30960652789014997</c:v>
                </c:pt>
                <c:pt idx="6429">
                  <c:v>0.30960652789014997</c:v>
                </c:pt>
                <c:pt idx="6430">
                  <c:v>0.30960652789014997</c:v>
                </c:pt>
                <c:pt idx="6431">
                  <c:v>0.30944147850180698</c:v>
                </c:pt>
                <c:pt idx="6432">
                  <c:v>0.30944076177764401</c:v>
                </c:pt>
                <c:pt idx="6433">
                  <c:v>0.30930516060681401</c:v>
                </c:pt>
                <c:pt idx="6434">
                  <c:v>0.30918069565498701</c:v>
                </c:pt>
                <c:pt idx="6435">
                  <c:v>0.309031057173001</c:v>
                </c:pt>
                <c:pt idx="6436">
                  <c:v>0.30898176228073698</c:v>
                </c:pt>
                <c:pt idx="6437">
                  <c:v>0.30890596677250998</c:v>
                </c:pt>
                <c:pt idx="6438">
                  <c:v>0.30886301765423801</c:v>
                </c:pt>
                <c:pt idx="6439">
                  <c:v>0.30886120198216599</c:v>
                </c:pt>
                <c:pt idx="6440">
                  <c:v>0.30885581921718003</c:v>
                </c:pt>
                <c:pt idx="6441">
                  <c:v>0.30885311699642298</c:v>
                </c:pt>
                <c:pt idx="6442">
                  <c:v>0.30877316983987602</c:v>
                </c:pt>
                <c:pt idx="6443">
                  <c:v>0.30875376487856898</c:v>
                </c:pt>
                <c:pt idx="6444">
                  <c:v>0.30875376487856898</c:v>
                </c:pt>
                <c:pt idx="6445">
                  <c:v>0.30875376487856898</c:v>
                </c:pt>
                <c:pt idx="6446">
                  <c:v>0.30875376487856898</c:v>
                </c:pt>
                <c:pt idx="6447">
                  <c:v>0.30875376487856898</c:v>
                </c:pt>
                <c:pt idx="6448">
                  <c:v>0.30875376487856898</c:v>
                </c:pt>
                <c:pt idx="6449">
                  <c:v>0.30872450120933398</c:v>
                </c:pt>
                <c:pt idx="6450">
                  <c:v>0.30872450120933398</c:v>
                </c:pt>
                <c:pt idx="6451">
                  <c:v>0.30872450120933398</c:v>
                </c:pt>
                <c:pt idx="6452">
                  <c:v>0.30872450120933398</c:v>
                </c:pt>
                <c:pt idx="6453">
                  <c:v>0.30872450120933398</c:v>
                </c:pt>
                <c:pt idx="6454">
                  <c:v>0.308717568712297</c:v>
                </c:pt>
                <c:pt idx="6455">
                  <c:v>0.30866332856968898</c:v>
                </c:pt>
                <c:pt idx="6456">
                  <c:v>0.30855728572671098</c:v>
                </c:pt>
                <c:pt idx="6457">
                  <c:v>0.30854709532685498</c:v>
                </c:pt>
                <c:pt idx="6458">
                  <c:v>0.30848309513258998</c:v>
                </c:pt>
                <c:pt idx="6459">
                  <c:v>0.30848309513258998</c:v>
                </c:pt>
                <c:pt idx="6460">
                  <c:v>0.30848309513258998</c:v>
                </c:pt>
                <c:pt idx="6461">
                  <c:v>0.30848309513258998</c:v>
                </c:pt>
                <c:pt idx="6462">
                  <c:v>0.30848309513258998</c:v>
                </c:pt>
                <c:pt idx="6463">
                  <c:v>0.30848309513258998</c:v>
                </c:pt>
                <c:pt idx="6464">
                  <c:v>0.30845430116424299</c:v>
                </c:pt>
                <c:pt idx="6465">
                  <c:v>0.30841731165105402</c:v>
                </c:pt>
                <c:pt idx="6466">
                  <c:v>0.30838618037464499</c:v>
                </c:pt>
                <c:pt idx="6467">
                  <c:v>0.308383133302918</c:v>
                </c:pt>
                <c:pt idx="6468">
                  <c:v>0.308359329338183</c:v>
                </c:pt>
                <c:pt idx="6469">
                  <c:v>0.30830784241429798</c:v>
                </c:pt>
                <c:pt idx="6470">
                  <c:v>0.30820029390327103</c:v>
                </c:pt>
                <c:pt idx="6471">
                  <c:v>0.30817552205413601</c:v>
                </c:pt>
                <c:pt idx="6472">
                  <c:v>0.308135050728507</c:v>
                </c:pt>
                <c:pt idx="6473">
                  <c:v>0.30808363121215698</c:v>
                </c:pt>
                <c:pt idx="6474">
                  <c:v>0.30808363121215698</c:v>
                </c:pt>
                <c:pt idx="6475">
                  <c:v>0.30808363121215698</c:v>
                </c:pt>
                <c:pt idx="6476">
                  <c:v>0.30808363121215698</c:v>
                </c:pt>
                <c:pt idx="6477">
                  <c:v>0.30808363121215698</c:v>
                </c:pt>
                <c:pt idx="6478">
                  <c:v>0.30808363121215698</c:v>
                </c:pt>
                <c:pt idx="6479">
                  <c:v>0.30808304965543898</c:v>
                </c:pt>
                <c:pt idx="6480">
                  <c:v>0.307984234366112</c:v>
                </c:pt>
                <c:pt idx="6481">
                  <c:v>0.307984234366112</c:v>
                </c:pt>
                <c:pt idx="6482">
                  <c:v>0.307984234366112</c:v>
                </c:pt>
                <c:pt idx="6483">
                  <c:v>0.307984234366112</c:v>
                </c:pt>
                <c:pt idx="6484">
                  <c:v>0.307984234366112</c:v>
                </c:pt>
                <c:pt idx="6485">
                  <c:v>0.307984234366112</c:v>
                </c:pt>
                <c:pt idx="6486">
                  <c:v>0.307964739773396</c:v>
                </c:pt>
                <c:pt idx="6487">
                  <c:v>0.307964739773396</c:v>
                </c:pt>
                <c:pt idx="6488">
                  <c:v>0.307964739773396</c:v>
                </c:pt>
                <c:pt idx="6489">
                  <c:v>0.307964739773396</c:v>
                </c:pt>
                <c:pt idx="6490">
                  <c:v>0.307964739773396</c:v>
                </c:pt>
                <c:pt idx="6491">
                  <c:v>0.307964739773396</c:v>
                </c:pt>
                <c:pt idx="6492">
                  <c:v>0.30789342818254101</c:v>
                </c:pt>
                <c:pt idx="6493">
                  <c:v>0.3078780281006</c:v>
                </c:pt>
                <c:pt idx="6494">
                  <c:v>0.30786560325117601</c:v>
                </c:pt>
                <c:pt idx="6495">
                  <c:v>0.30786560325117601</c:v>
                </c:pt>
                <c:pt idx="6496">
                  <c:v>0.30786560325117601</c:v>
                </c:pt>
                <c:pt idx="6497">
                  <c:v>0.30786560325117601</c:v>
                </c:pt>
                <c:pt idx="6498">
                  <c:v>0.30786560325117601</c:v>
                </c:pt>
                <c:pt idx="6499">
                  <c:v>0.30786560325117601</c:v>
                </c:pt>
                <c:pt idx="6500">
                  <c:v>0.30786215356185198</c:v>
                </c:pt>
                <c:pt idx="6501">
                  <c:v>0.307847265144986</c:v>
                </c:pt>
                <c:pt idx="6502">
                  <c:v>0.307847265144986</c:v>
                </c:pt>
                <c:pt idx="6503">
                  <c:v>0.307847265144986</c:v>
                </c:pt>
                <c:pt idx="6504">
                  <c:v>0.307847265144986</c:v>
                </c:pt>
                <c:pt idx="6505">
                  <c:v>0.307847265144986</c:v>
                </c:pt>
                <c:pt idx="6506">
                  <c:v>0.307847265144986</c:v>
                </c:pt>
                <c:pt idx="6507">
                  <c:v>0.30782149448872398</c:v>
                </c:pt>
                <c:pt idx="6508">
                  <c:v>0.30782108149249499</c:v>
                </c:pt>
                <c:pt idx="6509">
                  <c:v>0.30774235923009702</c:v>
                </c:pt>
                <c:pt idx="6510">
                  <c:v>0.307713104329286</c:v>
                </c:pt>
                <c:pt idx="6511">
                  <c:v>0.30766304956961799</c:v>
                </c:pt>
                <c:pt idx="6512">
                  <c:v>0.30753335719999098</c:v>
                </c:pt>
                <c:pt idx="6513">
                  <c:v>0.30751748101232901</c:v>
                </c:pt>
                <c:pt idx="6514">
                  <c:v>0.30730632442157402</c:v>
                </c:pt>
                <c:pt idx="6515">
                  <c:v>0.30728563308762602</c:v>
                </c:pt>
                <c:pt idx="6516">
                  <c:v>0.30709436203885698</c:v>
                </c:pt>
                <c:pt idx="6517">
                  <c:v>0.30695544990303297</c:v>
                </c:pt>
                <c:pt idx="6518">
                  <c:v>0.30689048920921602</c:v>
                </c:pt>
                <c:pt idx="6519">
                  <c:v>0.30674461871886899</c:v>
                </c:pt>
                <c:pt idx="6520">
                  <c:v>0.30674461871886899</c:v>
                </c:pt>
                <c:pt idx="6521">
                  <c:v>0.30674461871886899</c:v>
                </c:pt>
                <c:pt idx="6522">
                  <c:v>0.30674461871886899</c:v>
                </c:pt>
                <c:pt idx="6523">
                  <c:v>0.30674461871886899</c:v>
                </c:pt>
                <c:pt idx="6524">
                  <c:v>0.30672732526113899</c:v>
                </c:pt>
                <c:pt idx="6525">
                  <c:v>0.30668968310678502</c:v>
                </c:pt>
                <c:pt idx="6526">
                  <c:v>0.30654966991880001</c:v>
                </c:pt>
                <c:pt idx="6527">
                  <c:v>0.30653650084427603</c:v>
                </c:pt>
                <c:pt idx="6528">
                  <c:v>0.30648600426101202</c:v>
                </c:pt>
                <c:pt idx="6529">
                  <c:v>0.30643241482443501</c:v>
                </c:pt>
                <c:pt idx="6530">
                  <c:v>0.30639014016710098</c:v>
                </c:pt>
                <c:pt idx="6531">
                  <c:v>0.306238287601932</c:v>
                </c:pt>
                <c:pt idx="6532">
                  <c:v>0.306238287601932</c:v>
                </c:pt>
                <c:pt idx="6533">
                  <c:v>0.306238287601932</c:v>
                </c:pt>
                <c:pt idx="6534">
                  <c:v>0.306238287601932</c:v>
                </c:pt>
                <c:pt idx="6535">
                  <c:v>0.306238287601932</c:v>
                </c:pt>
                <c:pt idx="6536">
                  <c:v>0.306238287601932</c:v>
                </c:pt>
                <c:pt idx="6537">
                  <c:v>0.30617786720329199</c:v>
                </c:pt>
                <c:pt idx="6538">
                  <c:v>0.30601071619158599</c:v>
                </c:pt>
                <c:pt idx="6539">
                  <c:v>0.30590434223886398</c:v>
                </c:pt>
                <c:pt idx="6540">
                  <c:v>0.305897358585767</c:v>
                </c:pt>
                <c:pt idx="6541">
                  <c:v>0.30578442093364999</c:v>
                </c:pt>
                <c:pt idx="6542">
                  <c:v>0.30573257636833701</c:v>
                </c:pt>
                <c:pt idx="6543">
                  <c:v>0.30565823660859598</c:v>
                </c:pt>
                <c:pt idx="6544">
                  <c:v>0.30541689257101501</c:v>
                </c:pt>
                <c:pt idx="6545">
                  <c:v>0.305274229156067</c:v>
                </c:pt>
                <c:pt idx="6546">
                  <c:v>0.30518661841451999</c:v>
                </c:pt>
                <c:pt idx="6547">
                  <c:v>0.30516938471712002</c:v>
                </c:pt>
                <c:pt idx="6548">
                  <c:v>0.30514003893313102</c:v>
                </c:pt>
                <c:pt idx="6549">
                  <c:v>0.30511699749919102</c:v>
                </c:pt>
                <c:pt idx="6550">
                  <c:v>0.30510690473409902</c:v>
                </c:pt>
                <c:pt idx="6551">
                  <c:v>0.30500211561582702</c:v>
                </c:pt>
                <c:pt idx="6552">
                  <c:v>0.30491048952035599</c:v>
                </c:pt>
                <c:pt idx="6553">
                  <c:v>0.30480328677097401</c:v>
                </c:pt>
                <c:pt idx="6554">
                  <c:v>0.30467112430552701</c:v>
                </c:pt>
                <c:pt idx="6555">
                  <c:v>0.30466419246044601</c:v>
                </c:pt>
                <c:pt idx="6556">
                  <c:v>0.304650645382883</c:v>
                </c:pt>
                <c:pt idx="6557">
                  <c:v>0.30439194973658901</c:v>
                </c:pt>
                <c:pt idx="6558">
                  <c:v>0.30435381613083801</c:v>
                </c:pt>
                <c:pt idx="6559">
                  <c:v>0.304279509119804</c:v>
                </c:pt>
                <c:pt idx="6560">
                  <c:v>0.30427274738672799</c:v>
                </c:pt>
                <c:pt idx="6561">
                  <c:v>0.30424909095813202</c:v>
                </c:pt>
                <c:pt idx="6562">
                  <c:v>0.30424904595375701</c:v>
                </c:pt>
                <c:pt idx="6563">
                  <c:v>0.30424904595375701</c:v>
                </c:pt>
                <c:pt idx="6564">
                  <c:v>0.30424904595375701</c:v>
                </c:pt>
                <c:pt idx="6565">
                  <c:v>0.30424904595375701</c:v>
                </c:pt>
                <c:pt idx="6566">
                  <c:v>0.30424904595375701</c:v>
                </c:pt>
                <c:pt idx="6567">
                  <c:v>0.304247556355769</c:v>
                </c:pt>
                <c:pt idx="6568">
                  <c:v>0.30418908909818798</c:v>
                </c:pt>
                <c:pt idx="6569">
                  <c:v>0.30418225277621302</c:v>
                </c:pt>
                <c:pt idx="6570">
                  <c:v>0.30407198853855699</c:v>
                </c:pt>
                <c:pt idx="6571">
                  <c:v>0.30396182645530001</c:v>
                </c:pt>
                <c:pt idx="6572">
                  <c:v>0.30395870713377199</c:v>
                </c:pt>
                <c:pt idx="6573">
                  <c:v>0.30393942052630901</c:v>
                </c:pt>
                <c:pt idx="6574">
                  <c:v>0.30385525655568801</c:v>
                </c:pt>
                <c:pt idx="6575">
                  <c:v>0.303827672974744</c:v>
                </c:pt>
                <c:pt idx="6576">
                  <c:v>0.303827672974744</c:v>
                </c:pt>
                <c:pt idx="6577">
                  <c:v>0.303827672974744</c:v>
                </c:pt>
                <c:pt idx="6578">
                  <c:v>0.303827672974744</c:v>
                </c:pt>
                <c:pt idx="6579">
                  <c:v>0.303827672974744</c:v>
                </c:pt>
                <c:pt idx="6580">
                  <c:v>0.303827672974744</c:v>
                </c:pt>
                <c:pt idx="6581">
                  <c:v>0.30380913427039702</c:v>
                </c:pt>
                <c:pt idx="6582">
                  <c:v>0.303606213814751</c:v>
                </c:pt>
                <c:pt idx="6583">
                  <c:v>0.30360424444926598</c:v>
                </c:pt>
                <c:pt idx="6584">
                  <c:v>0.30354228021118002</c:v>
                </c:pt>
                <c:pt idx="6585">
                  <c:v>0.30341461828121102</c:v>
                </c:pt>
                <c:pt idx="6586">
                  <c:v>0.30327650423192098</c:v>
                </c:pt>
                <c:pt idx="6587">
                  <c:v>0.303240682402239</c:v>
                </c:pt>
                <c:pt idx="6588">
                  <c:v>0.30312100249190999</c:v>
                </c:pt>
                <c:pt idx="6589">
                  <c:v>0.30305020360016699</c:v>
                </c:pt>
                <c:pt idx="6590">
                  <c:v>0.30300701258277801</c:v>
                </c:pt>
                <c:pt idx="6591">
                  <c:v>0.30291885722692302</c:v>
                </c:pt>
                <c:pt idx="6592">
                  <c:v>0.30286225592426602</c:v>
                </c:pt>
                <c:pt idx="6593">
                  <c:v>0.30283665606579002</c:v>
                </c:pt>
                <c:pt idx="6594">
                  <c:v>0.30275488788160199</c:v>
                </c:pt>
                <c:pt idx="6595">
                  <c:v>0.30271590625630701</c:v>
                </c:pt>
                <c:pt idx="6596">
                  <c:v>0.30268047832295403</c:v>
                </c:pt>
                <c:pt idx="6597">
                  <c:v>0.30262279689204402</c:v>
                </c:pt>
                <c:pt idx="6598">
                  <c:v>0.302582368688598</c:v>
                </c:pt>
                <c:pt idx="6599">
                  <c:v>0.30244926609211098</c:v>
                </c:pt>
                <c:pt idx="6600">
                  <c:v>0.30240921598366599</c:v>
                </c:pt>
                <c:pt idx="6601">
                  <c:v>0.30237546773912999</c:v>
                </c:pt>
                <c:pt idx="6602">
                  <c:v>0.30220113682204602</c:v>
                </c:pt>
                <c:pt idx="6603">
                  <c:v>0.302186299974461</c:v>
                </c:pt>
                <c:pt idx="6604">
                  <c:v>0.30213307642138698</c:v>
                </c:pt>
                <c:pt idx="6605">
                  <c:v>0.30210466749034898</c:v>
                </c:pt>
                <c:pt idx="6606">
                  <c:v>0.30207460761500399</c:v>
                </c:pt>
                <c:pt idx="6607">
                  <c:v>0.30196156016773201</c:v>
                </c:pt>
                <c:pt idx="6608">
                  <c:v>0.30191803317345201</c:v>
                </c:pt>
                <c:pt idx="6609">
                  <c:v>0.30188251312310099</c:v>
                </c:pt>
                <c:pt idx="6610">
                  <c:v>0.30182699283827402</c:v>
                </c:pt>
                <c:pt idx="6611">
                  <c:v>0.30182699283827402</c:v>
                </c:pt>
                <c:pt idx="6612">
                  <c:v>0.30182699283827402</c:v>
                </c:pt>
                <c:pt idx="6613">
                  <c:v>0.30182699283827402</c:v>
                </c:pt>
                <c:pt idx="6614">
                  <c:v>0.30182699283827402</c:v>
                </c:pt>
                <c:pt idx="6615">
                  <c:v>0.30182641224159701</c:v>
                </c:pt>
                <c:pt idx="6616">
                  <c:v>0.30173944650283102</c:v>
                </c:pt>
                <c:pt idx="6617">
                  <c:v>0.30168393638774299</c:v>
                </c:pt>
                <c:pt idx="6618">
                  <c:v>0.30164993903463999</c:v>
                </c:pt>
                <c:pt idx="6619">
                  <c:v>0.30161686454514203</c:v>
                </c:pt>
                <c:pt idx="6620">
                  <c:v>0.30155058374381999</c:v>
                </c:pt>
                <c:pt idx="6621">
                  <c:v>0.30151570937926803</c:v>
                </c:pt>
                <c:pt idx="6622">
                  <c:v>0.301473798370964</c:v>
                </c:pt>
                <c:pt idx="6623">
                  <c:v>0.30144446433588601</c:v>
                </c:pt>
                <c:pt idx="6624">
                  <c:v>0.30138688942415598</c:v>
                </c:pt>
                <c:pt idx="6625">
                  <c:v>0.30138286136926701</c:v>
                </c:pt>
                <c:pt idx="6626">
                  <c:v>0.30132288561069598</c:v>
                </c:pt>
                <c:pt idx="6627">
                  <c:v>0.30129734195941499</c:v>
                </c:pt>
                <c:pt idx="6628">
                  <c:v>0.30121891946289803</c:v>
                </c:pt>
                <c:pt idx="6629">
                  <c:v>0.30115113475538102</c:v>
                </c:pt>
                <c:pt idx="6630">
                  <c:v>0.30109639500344898</c:v>
                </c:pt>
                <c:pt idx="6631">
                  <c:v>0.301084297313228</c:v>
                </c:pt>
                <c:pt idx="6632">
                  <c:v>0.30093915094420798</c:v>
                </c:pt>
                <c:pt idx="6633">
                  <c:v>0.300820442670102</c:v>
                </c:pt>
                <c:pt idx="6634">
                  <c:v>0.30079900039882701</c:v>
                </c:pt>
                <c:pt idx="6635">
                  <c:v>0.30075496697583798</c:v>
                </c:pt>
                <c:pt idx="6636">
                  <c:v>0.30075496697583798</c:v>
                </c:pt>
                <c:pt idx="6637">
                  <c:v>0.30075496697583798</c:v>
                </c:pt>
                <c:pt idx="6638">
                  <c:v>0.30075496697583798</c:v>
                </c:pt>
                <c:pt idx="6639">
                  <c:v>0.30075496697583798</c:v>
                </c:pt>
                <c:pt idx="6640">
                  <c:v>0.30055889701518201</c:v>
                </c:pt>
                <c:pt idx="6641">
                  <c:v>0.30045477562648198</c:v>
                </c:pt>
                <c:pt idx="6642">
                  <c:v>0.30035213495484397</c:v>
                </c:pt>
                <c:pt idx="6643">
                  <c:v>0.300268587133316</c:v>
                </c:pt>
                <c:pt idx="6644">
                  <c:v>0.30026169203868602</c:v>
                </c:pt>
                <c:pt idx="6645">
                  <c:v>0.30013016055706498</c:v>
                </c:pt>
                <c:pt idx="6646">
                  <c:v>0.30005123707699599</c:v>
                </c:pt>
                <c:pt idx="6647">
                  <c:v>0.29998954034115599</c:v>
                </c:pt>
                <c:pt idx="6648">
                  <c:v>0.29998529261768903</c:v>
                </c:pt>
                <c:pt idx="6649">
                  <c:v>0.29991864060428403</c:v>
                </c:pt>
                <c:pt idx="6650">
                  <c:v>0.29985498954672801</c:v>
                </c:pt>
                <c:pt idx="6651">
                  <c:v>0.299711351206499</c:v>
                </c:pt>
                <c:pt idx="6652">
                  <c:v>0.29955244363325501</c:v>
                </c:pt>
                <c:pt idx="6653">
                  <c:v>0.29936871389033798</c:v>
                </c:pt>
                <c:pt idx="6654">
                  <c:v>0.29924450629992799</c:v>
                </c:pt>
                <c:pt idx="6655">
                  <c:v>0.29917982160611301</c:v>
                </c:pt>
                <c:pt idx="6656">
                  <c:v>0.29916123184519</c:v>
                </c:pt>
                <c:pt idx="6657">
                  <c:v>0.299151700674057</c:v>
                </c:pt>
                <c:pt idx="6658">
                  <c:v>0.29907763524817599</c:v>
                </c:pt>
                <c:pt idx="6659">
                  <c:v>0.299071760970956</c:v>
                </c:pt>
                <c:pt idx="6660">
                  <c:v>0.29905925969997899</c:v>
                </c:pt>
                <c:pt idx="6661">
                  <c:v>0.29903895425966498</c:v>
                </c:pt>
                <c:pt idx="6662">
                  <c:v>0.29880041941422802</c:v>
                </c:pt>
                <c:pt idx="6663">
                  <c:v>0.29879768772802801</c:v>
                </c:pt>
                <c:pt idx="6664">
                  <c:v>0.298741934981269</c:v>
                </c:pt>
                <c:pt idx="6665">
                  <c:v>0.29837563019659802</c:v>
                </c:pt>
                <c:pt idx="6666">
                  <c:v>0.29834349756871698</c:v>
                </c:pt>
                <c:pt idx="6667">
                  <c:v>0.29827990338024202</c:v>
                </c:pt>
                <c:pt idx="6668">
                  <c:v>0.29812966858744799</c:v>
                </c:pt>
                <c:pt idx="6669">
                  <c:v>0.298119645605608</c:v>
                </c:pt>
                <c:pt idx="6670">
                  <c:v>0.29811544576736598</c:v>
                </c:pt>
                <c:pt idx="6671">
                  <c:v>0.29810068918589899</c:v>
                </c:pt>
                <c:pt idx="6672">
                  <c:v>0.29793807737058697</c:v>
                </c:pt>
                <c:pt idx="6673">
                  <c:v>0.29790575198302499</c:v>
                </c:pt>
                <c:pt idx="6674">
                  <c:v>0.297765794590369</c:v>
                </c:pt>
                <c:pt idx="6675">
                  <c:v>0.29768329590597897</c:v>
                </c:pt>
                <c:pt idx="6676">
                  <c:v>0.29758225299976299</c:v>
                </c:pt>
                <c:pt idx="6677">
                  <c:v>0.29751731520584501</c:v>
                </c:pt>
                <c:pt idx="6678">
                  <c:v>0.297509045078242</c:v>
                </c:pt>
                <c:pt idx="6679">
                  <c:v>0.29749938317467201</c:v>
                </c:pt>
                <c:pt idx="6680">
                  <c:v>0.29737470113773601</c:v>
                </c:pt>
                <c:pt idx="6681">
                  <c:v>0.29728328977093899</c:v>
                </c:pt>
                <c:pt idx="6682">
                  <c:v>0.29694794718044298</c:v>
                </c:pt>
                <c:pt idx="6683">
                  <c:v>0.29694794718044298</c:v>
                </c:pt>
                <c:pt idx="6684">
                  <c:v>0.29694794718044298</c:v>
                </c:pt>
                <c:pt idx="6685">
                  <c:v>0.29694794718044298</c:v>
                </c:pt>
                <c:pt idx="6686">
                  <c:v>0.29694794718044298</c:v>
                </c:pt>
                <c:pt idx="6687">
                  <c:v>0.29692166971671302</c:v>
                </c:pt>
                <c:pt idx="6688">
                  <c:v>0.29691301939776399</c:v>
                </c:pt>
                <c:pt idx="6689">
                  <c:v>0.29688418261198302</c:v>
                </c:pt>
                <c:pt idx="6690">
                  <c:v>0.296750931373928</c:v>
                </c:pt>
                <c:pt idx="6691">
                  <c:v>0.29665629034520002</c:v>
                </c:pt>
                <c:pt idx="6692">
                  <c:v>0.296521386993639</c:v>
                </c:pt>
                <c:pt idx="6693">
                  <c:v>0.29635121216911497</c:v>
                </c:pt>
                <c:pt idx="6694">
                  <c:v>0.29631686550116199</c:v>
                </c:pt>
                <c:pt idx="6695">
                  <c:v>0.29631686550116199</c:v>
                </c:pt>
                <c:pt idx="6696">
                  <c:v>0.29631686550116199</c:v>
                </c:pt>
                <c:pt idx="6697">
                  <c:v>0.29631686550116199</c:v>
                </c:pt>
                <c:pt idx="6698">
                  <c:v>0.29630471011231801</c:v>
                </c:pt>
                <c:pt idx="6699">
                  <c:v>0.29620834282040198</c:v>
                </c:pt>
                <c:pt idx="6700">
                  <c:v>0.29617651762656799</c:v>
                </c:pt>
                <c:pt idx="6701">
                  <c:v>0.29613211138802198</c:v>
                </c:pt>
                <c:pt idx="6702">
                  <c:v>0.29608936834342697</c:v>
                </c:pt>
                <c:pt idx="6703">
                  <c:v>0.29607112965957899</c:v>
                </c:pt>
                <c:pt idx="6704">
                  <c:v>0.29594035402480001</c:v>
                </c:pt>
                <c:pt idx="6705">
                  <c:v>0.29576774432622999</c:v>
                </c:pt>
                <c:pt idx="6706">
                  <c:v>0.29576313460117598</c:v>
                </c:pt>
                <c:pt idx="6707">
                  <c:v>0.29573529546594002</c:v>
                </c:pt>
                <c:pt idx="6708">
                  <c:v>0.29569915233046001</c:v>
                </c:pt>
                <c:pt idx="6709">
                  <c:v>0.29552587308189898</c:v>
                </c:pt>
                <c:pt idx="6710">
                  <c:v>0.29549071136710398</c:v>
                </c:pt>
                <c:pt idx="6711">
                  <c:v>0.29540617924474699</c:v>
                </c:pt>
                <c:pt idx="6712">
                  <c:v>0.29537621981441098</c:v>
                </c:pt>
                <c:pt idx="6713">
                  <c:v>0.29536514336192998</c:v>
                </c:pt>
                <c:pt idx="6714">
                  <c:v>0.29518831503536702</c:v>
                </c:pt>
                <c:pt idx="6715">
                  <c:v>0.29515666865841</c:v>
                </c:pt>
                <c:pt idx="6716">
                  <c:v>0.295081040807811</c:v>
                </c:pt>
                <c:pt idx="6717">
                  <c:v>0.29501253500533797</c:v>
                </c:pt>
                <c:pt idx="6718">
                  <c:v>0.29498802037743599</c:v>
                </c:pt>
                <c:pt idx="6719">
                  <c:v>0.29493806111542697</c:v>
                </c:pt>
                <c:pt idx="6720">
                  <c:v>0.29492641328573599</c:v>
                </c:pt>
                <c:pt idx="6721">
                  <c:v>0.29492641328573599</c:v>
                </c:pt>
                <c:pt idx="6722">
                  <c:v>0.29492641328573599</c:v>
                </c:pt>
                <c:pt idx="6723">
                  <c:v>0.29492641328573599</c:v>
                </c:pt>
                <c:pt idx="6724">
                  <c:v>0.29492641328573599</c:v>
                </c:pt>
                <c:pt idx="6725">
                  <c:v>0.29489605643837102</c:v>
                </c:pt>
                <c:pt idx="6726">
                  <c:v>0.29486679857903397</c:v>
                </c:pt>
                <c:pt idx="6727">
                  <c:v>0.29482537426608002</c:v>
                </c:pt>
                <c:pt idx="6728">
                  <c:v>0.29478733632141302</c:v>
                </c:pt>
                <c:pt idx="6729">
                  <c:v>0.29477346146544198</c:v>
                </c:pt>
                <c:pt idx="6730">
                  <c:v>0.29475687913854198</c:v>
                </c:pt>
                <c:pt idx="6731">
                  <c:v>0.29472408533739503</c:v>
                </c:pt>
                <c:pt idx="6732">
                  <c:v>0.29434271249848099</c:v>
                </c:pt>
                <c:pt idx="6733">
                  <c:v>0.29422485504017798</c:v>
                </c:pt>
                <c:pt idx="6734">
                  <c:v>0.29422485504017798</c:v>
                </c:pt>
                <c:pt idx="6735">
                  <c:v>0.29422485504017798</c:v>
                </c:pt>
                <c:pt idx="6736">
                  <c:v>0.29422485504017798</c:v>
                </c:pt>
                <c:pt idx="6737">
                  <c:v>0.29422485504017798</c:v>
                </c:pt>
                <c:pt idx="6738">
                  <c:v>0.29421082424817702</c:v>
                </c:pt>
                <c:pt idx="6739">
                  <c:v>0.29421082424817702</c:v>
                </c:pt>
                <c:pt idx="6740">
                  <c:v>0.29421082424817702</c:v>
                </c:pt>
                <c:pt idx="6741">
                  <c:v>0.29421082424817702</c:v>
                </c:pt>
                <c:pt idx="6742">
                  <c:v>0.29421082424817702</c:v>
                </c:pt>
                <c:pt idx="6743">
                  <c:v>0.29421082424817702</c:v>
                </c:pt>
                <c:pt idx="6744">
                  <c:v>0.294200252939325</c:v>
                </c:pt>
                <c:pt idx="6745">
                  <c:v>0.29418292327627099</c:v>
                </c:pt>
                <c:pt idx="6746">
                  <c:v>0.29417553575337801</c:v>
                </c:pt>
                <c:pt idx="6747">
                  <c:v>0.294164001575906</c:v>
                </c:pt>
                <c:pt idx="6748">
                  <c:v>0.29409861226337503</c:v>
                </c:pt>
                <c:pt idx="6749">
                  <c:v>0.294059555098998</c:v>
                </c:pt>
                <c:pt idx="6750">
                  <c:v>0.29402833818569901</c:v>
                </c:pt>
                <c:pt idx="6751">
                  <c:v>0.29402554721958901</c:v>
                </c:pt>
                <c:pt idx="6752">
                  <c:v>0.29401693760970699</c:v>
                </c:pt>
                <c:pt idx="6753">
                  <c:v>0.29385636090766198</c:v>
                </c:pt>
                <c:pt idx="6754">
                  <c:v>0.29385636090766198</c:v>
                </c:pt>
                <c:pt idx="6755">
                  <c:v>0.29385636090766198</c:v>
                </c:pt>
                <c:pt idx="6756">
                  <c:v>0.29385636090766198</c:v>
                </c:pt>
                <c:pt idx="6757">
                  <c:v>0.29385636090766198</c:v>
                </c:pt>
                <c:pt idx="6758">
                  <c:v>0.29383345776938702</c:v>
                </c:pt>
                <c:pt idx="6759">
                  <c:v>0.29378839458516598</c:v>
                </c:pt>
                <c:pt idx="6760">
                  <c:v>0.29377550673450398</c:v>
                </c:pt>
                <c:pt idx="6761">
                  <c:v>0.29373306964060703</c:v>
                </c:pt>
                <c:pt idx="6762">
                  <c:v>0.29349010766961098</c:v>
                </c:pt>
                <c:pt idx="6763">
                  <c:v>0.29348258389899601</c:v>
                </c:pt>
                <c:pt idx="6764">
                  <c:v>0.29345743681255898</c:v>
                </c:pt>
                <c:pt idx="6765">
                  <c:v>0.29326718497599802</c:v>
                </c:pt>
                <c:pt idx="6766">
                  <c:v>0.29325858928381798</c:v>
                </c:pt>
                <c:pt idx="6767">
                  <c:v>0.29309209006905501</c:v>
                </c:pt>
                <c:pt idx="6768">
                  <c:v>0.29301843838486702</c:v>
                </c:pt>
                <c:pt idx="6769">
                  <c:v>0.293016192284967</c:v>
                </c:pt>
                <c:pt idx="6770">
                  <c:v>0.29297850336478998</c:v>
                </c:pt>
                <c:pt idx="6771">
                  <c:v>0.29296356422422998</c:v>
                </c:pt>
                <c:pt idx="6772">
                  <c:v>0.29296356422422998</c:v>
                </c:pt>
                <c:pt idx="6773">
                  <c:v>0.29296356422422998</c:v>
                </c:pt>
                <c:pt idx="6774">
                  <c:v>0.29296356422422998</c:v>
                </c:pt>
                <c:pt idx="6775">
                  <c:v>0.29296356422422998</c:v>
                </c:pt>
                <c:pt idx="6776">
                  <c:v>0.29290734269569901</c:v>
                </c:pt>
                <c:pt idx="6777">
                  <c:v>0.29290734269569901</c:v>
                </c:pt>
                <c:pt idx="6778">
                  <c:v>0.29290734269569901</c:v>
                </c:pt>
                <c:pt idx="6779">
                  <c:v>0.29290734269569901</c:v>
                </c:pt>
                <c:pt idx="6780">
                  <c:v>0.29290734269569901</c:v>
                </c:pt>
                <c:pt idx="6781">
                  <c:v>0.292861546596837</c:v>
                </c:pt>
                <c:pt idx="6782">
                  <c:v>0.292759410825712</c:v>
                </c:pt>
                <c:pt idx="6783">
                  <c:v>0.292759410825712</c:v>
                </c:pt>
                <c:pt idx="6784">
                  <c:v>0.292759410825712</c:v>
                </c:pt>
                <c:pt idx="6785">
                  <c:v>0.292759410825712</c:v>
                </c:pt>
                <c:pt idx="6786">
                  <c:v>0.292759410825712</c:v>
                </c:pt>
                <c:pt idx="6787">
                  <c:v>0.29269647147540401</c:v>
                </c:pt>
                <c:pt idx="6788">
                  <c:v>0.29268864076861201</c:v>
                </c:pt>
                <c:pt idx="6789">
                  <c:v>0.29266017489727397</c:v>
                </c:pt>
                <c:pt idx="6790">
                  <c:v>0.29265551584711502</c:v>
                </c:pt>
                <c:pt idx="6791">
                  <c:v>0.29264399456547302</c:v>
                </c:pt>
                <c:pt idx="6792">
                  <c:v>0.29264238642669199</c:v>
                </c:pt>
                <c:pt idx="6793">
                  <c:v>0.29261462827685703</c:v>
                </c:pt>
                <c:pt idx="6794">
                  <c:v>0.29250577393128002</c:v>
                </c:pt>
                <c:pt idx="6795">
                  <c:v>0.29244530648320399</c:v>
                </c:pt>
                <c:pt idx="6796">
                  <c:v>0.29233575223425801</c:v>
                </c:pt>
                <c:pt idx="6797">
                  <c:v>0.29220748423062198</c:v>
                </c:pt>
                <c:pt idx="6798">
                  <c:v>0.29212181583007002</c:v>
                </c:pt>
                <c:pt idx="6799">
                  <c:v>0.29189618250996502</c:v>
                </c:pt>
                <c:pt idx="6800">
                  <c:v>0.29185416166306999</c:v>
                </c:pt>
                <c:pt idx="6801">
                  <c:v>0.29167902376890098</c:v>
                </c:pt>
                <c:pt idx="6802">
                  <c:v>0.291547498962136</c:v>
                </c:pt>
                <c:pt idx="6803">
                  <c:v>0.29153533068878601</c:v>
                </c:pt>
                <c:pt idx="6804">
                  <c:v>0.29149318927613599</c:v>
                </c:pt>
                <c:pt idx="6805">
                  <c:v>0.29136813297588599</c:v>
                </c:pt>
                <c:pt idx="6806">
                  <c:v>0.29117403431046102</c:v>
                </c:pt>
                <c:pt idx="6807">
                  <c:v>0.29097970281191099</c:v>
                </c:pt>
                <c:pt idx="6808">
                  <c:v>0.29092370253330002</c:v>
                </c:pt>
                <c:pt idx="6809">
                  <c:v>0.29082879683402402</c:v>
                </c:pt>
                <c:pt idx="6810">
                  <c:v>0.29073772606559101</c:v>
                </c:pt>
                <c:pt idx="6811">
                  <c:v>0.29073054923403202</c:v>
                </c:pt>
                <c:pt idx="6812">
                  <c:v>0.29063512071095898</c:v>
                </c:pt>
                <c:pt idx="6813">
                  <c:v>0.290634676127144</c:v>
                </c:pt>
                <c:pt idx="6814">
                  <c:v>0.29061512914186299</c:v>
                </c:pt>
                <c:pt idx="6815">
                  <c:v>0.29049698896045301</c:v>
                </c:pt>
                <c:pt idx="6816">
                  <c:v>0.29043555155077</c:v>
                </c:pt>
                <c:pt idx="6817">
                  <c:v>0.29043555155077</c:v>
                </c:pt>
                <c:pt idx="6818">
                  <c:v>0.29043555155077</c:v>
                </c:pt>
                <c:pt idx="6819">
                  <c:v>0.29043555155077</c:v>
                </c:pt>
                <c:pt idx="6820">
                  <c:v>0.29043555155077</c:v>
                </c:pt>
                <c:pt idx="6821">
                  <c:v>0.29041548034097697</c:v>
                </c:pt>
                <c:pt idx="6822">
                  <c:v>0.29035069182383899</c:v>
                </c:pt>
                <c:pt idx="6823">
                  <c:v>0.29028880981545901</c:v>
                </c:pt>
                <c:pt idx="6824">
                  <c:v>0.29028701980611599</c:v>
                </c:pt>
                <c:pt idx="6825">
                  <c:v>0.29026282626857902</c:v>
                </c:pt>
                <c:pt idx="6826">
                  <c:v>0.29019580293675601</c:v>
                </c:pt>
                <c:pt idx="6827">
                  <c:v>0.290192902901594</c:v>
                </c:pt>
                <c:pt idx="6828">
                  <c:v>0.29000882950846901</c:v>
                </c:pt>
                <c:pt idx="6829">
                  <c:v>0.28985564761962201</c:v>
                </c:pt>
                <c:pt idx="6830">
                  <c:v>0.289801426664547</c:v>
                </c:pt>
                <c:pt idx="6831">
                  <c:v>0.28978462667933302</c:v>
                </c:pt>
                <c:pt idx="6832">
                  <c:v>0.28975596203095499</c:v>
                </c:pt>
                <c:pt idx="6833">
                  <c:v>0.28965351327729899</c:v>
                </c:pt>
                <c:pt idx="6834">
                  <c:v>0.289642271393802</c:v>
                </c:pt>
                <c:pt idx="6835">
                  <c:v>0.289577293263791</c:v>
                </c:pt>
                <c:pt idx="6836">
                  <c:v>0.28953086075996098</c:v>
                </c:pt>
                <c:pt idx="6837">
                  <c:v>0.28950268386165201</c:v>
                </c:pt>
                <c:pt idx="6838">
                  <c:v>0.28949198356891498</c:v>
                </c:pt>
                <c:pt idx="6839">
                  <c:v>0.28926687268399898</c:v>
                </c:pt>
                <c:pt idx="6840">
                  <c:v>0.289034882189112</c:v>
                </c:pt>
                <c:pt idx="6841">
                  <c:v>0.28889901763659998</c:v>
                </c:pt>
                <c:pt idx="6842">
                  <c:v>0.28887068462453802</c:v>
                </c:pt>
                <c:pt idx="6843">
                  <c:v>0.28845852912522602</c:v>
                </c:pt>
                <c:pt idx="6844">
                  <c:v>0.28843912451206299</c:v>
                </c:pt>
                <c:pt idx="6845">
                  <c:v>0.28833568310783603</c:v>
                </c:pt>
                <c:pt idx="6846">
                  <c:v>0.288222791842485</c:v>
                </c:pt>
                <c:pt idx="6847">
                  <c:v>0.288177672707218</c:v>
                </c:pt>
                <c:pt idx="6848">
                  <c:v>0.288155961501049</c:v>
                </c:pt>
                <c:pt idx="6849">
                  <c:v>0.28814486264357397</c:v>
                </c:pt>
                <c:pt idx="6850">
                  <c:v>0.28800149372095402</c:v>
                </c:pt>
                <c:pt idx="6851">
                  <c:v>0.28793888476206497</c:v>
                </c:pt>
                <c:pt idx="6852">
                  <c:v>0.28784133283728403</c:v>
                </c:pt>
                <c:pt idx="6853">
                  <c:v>0.28784082504629299</c:v>
                </c:pt>
                <c:pt idx="6854">
                  <c:v>0.28772511941116302</c:v>
                </c:pt>
                <c:pt idx="6855">
                  <c:v>0.28759851181886997</c:v>
                </c:pt>
                <c:pt idx="6856">
                  <c:v>0.28757981596995402</c:v>
                </c:pt>
                <c:pt idx="6857">
                  <c:v>0.28715650657768299</c:v>
                </c:pt>
                <c:pt idx="6858">
                  <c:v>0.28709360913530602</c:v>
                </c:pt>
                <c:pt idx="6859">
                  <c:v>0.28700372837621202</c:v>
                </c:pt>
                <c:pt idx="6860">
                  <c:v>0.286999154284589</c:v>
                </c:pt>
                <c:pt idx="6861">
                  <c:v>0.28687567256292701</c:v>
                </c:pt>
                <c:pt idx="6862">
                  <c:v>0.28684453372297702</c:v>
                </c:pt>
                <c:pt idx="6863">
                  <c:v>0.286760949846183</c:v>
                </c:pt>
                <c:pt idx="6864">
                  <c:v>0.286739337860135</c:v>
                </c:pt>
                <c:pt idx="6865">
                  <c:v>0.286737590529137</c:v>
                </c:pt>
                <c:pt idx="6866">
                  <c:v>0.286401437668029</c:v>
                </c:pt>
                <c:pt idx="6867">
                  <c:v>0.286324146545063</c:v>
                </c:pt>
                <c:pt idx="6868">
                  <c:v>0.28625434998893101</c:v>
                </c:pt>
                <c:pt idx="6869">
                  <c:v>0.28613375352818399</c:v>
                </c:pt>
                <c:pt idx="6870">
                  <c:v>0.28610955971122598</c:v>
                </c:pt>
                <c:pt idx="6871">
                  <c:v>0.28599213593718298</c:v>
                </c:pt>
                <c:pt idx="6872">
                  <c:v>0.28586560381221299</c:v>
                </c:pt>
                <c:pt idx="6873">
                  <c:v>0.28578552424032999</c:v>
                </c:pt>
                <c:pt idx="6874">
                  <c:v>0.28571937827378102</c:v>
                </c:pt>
                <c:pt idx="6875">
                  <c:v>0.28567205155275199</c:v>
                </c:pt>
                <c:pt idx="6876">
                  <c:v>0.28561575486098001</c:v>
                </c:pt>
                <c:pt idx="6877">
                  <c:v>0.28561575486098001</c:v>
                </c:pt>
                <c:pt idx="6878">
                  <c:v>0.28561575486098001</c:v>
                </c:pt>
                <c:pt idx="6879">
                  <c:v>0.28561575486098001</c:v>
                </c:pt>
                <c:pt idx="6880">
                  <c:v>0.28561575486098001</c:v>
                </c:pt>
                <c:pt idx="6881">
                  <c:v>0.28524501567379701</c:v>
                </c:pt>
                <c:pt idx="6882">
                  <c:v>0.28502335847119897</c:v>
                </c:pt>
                <c:pt idx="6883">
                  <c:v>0.28500767391492299</c:v>
                </c:pt>
                <c:pt idx="6884">
                  <c:v>0.28490992241933299</c:v>
                </c:pt>
                <c:pt idx="6885">
                  <c:v>0.28487587948917698</c:v>
                </c:pt>
                <c:pt idx="6886">
                  <c:v>0.28479604953929599</c:v>
                </c:pt>
                <c:pt idx="6887">
                  <c:v>0.284620697773936</c:v>
                </c:pt>
                <c:pt idx="6888">
                  <c:v>0.28461424813473202</c:v>
                </c:pt>
                <c:pt idx="6889">
                  <c:v>0.28460446365249398</c:v>
                </c:pt>
                <c:pt idx="6890">
                  <c:v>0.284489318449754</c:v>
                </c:pt>
                <c:pt idx="6891">
                  <c:v>0.28426230681874698</c:v>
                </c:pt>
                <c:pt idx="6892">
                  <c:v>0.28422579215208799</c:v>
                </c:pt>
                <c:pt idx="6893">
                  <c:v>0.284217794138518</c:v>
                </c:pt>
                <c:pt idx="6894">
                  <c:v>0.284217794138518</c:v>
                </c:pt>
                <c:pt idx="6895">
                  <c:v>0.284217794138518</c:v>
                </c:pt>
                <c:pt idx="6896">
                  <c:v>0.284217794138518</c:v>
                </c:pt>
                <c:pt idx="6897">
                  <c:v>0.28399953056865901</c:v>
                </c:pt>
                <c:pt idx="6898">
                  <c:v>0.28396545443260801</c:v>
                </c:pt>
                <c:pt idx="6899">
                  <c:v>0.28391705991272298</c:v>
                </c:pt>
                <c:pt idx="6900">
                  <c:v>0.28390033773266998</c:v>
                </c:pt>
                <c:pt idx="6901">
                  <c:v>0.28389427377033699</c:v>
                </c:pt>
                <c:pt idx="6902">
                  <c:v>0.28388563750731</c:v>
                </c:pt>
                <c:pt idx="6903">
                  <c:v>0.28387366915356599</c:v>
                </c:pt>
                <c:pt idx="6904">
                  <c:v>0.28383403685438802</c:v>
                </c:pt>
                <c:pt idx="6905">
                  <c:v>0.28376949417233499</c:v>
                </c:pt>
                <c:pt idx="6906">
                  <c:v>0.283742562984451</c:v>
                </c:pt>
                <c:pt idx="6907">
                  <c:v>0.28370728221950903</c:v>
                </c:pt>
                <c:pt idx="6908">
                  <c:v>0.28370283123336099</c:v>
                </c:pt>
                <c:pt idx="6909">
                  <c:v>0.28356883788416098</c:v>
                </c:pt>
                <c:pt idx="6910">
                  <c:v>0.28347239768674498</c:v>
                </c:pt>
                <c:pt idx="6911">
                  <c:v>0.28346455219865901</c:v>
                </c:pt>
                <c:pt idx="6912">
                  <c:v>0.28344515968036499</c:v>
                </c:pt>
                <c:pt idx="6913">
                  <c:v>0.283421748266658</c:v>
                </c:pt>
                <c:pt idx="6914">
                  <c:v>0.28325974448278002</c:v>
                </c:pt>
                <c:pt idx="6915">
                  <c:v>0.28318813299845302</c:v>
                </c:pt>
                <c:pt idx="6916">
                  <c:v>0.28316820501443901</c:v>
                </c:pt>
                <c:pt idx="6917">
                  <c:v>0.28312464570453599</c:v>
                </c:pt>
                <c:pt idx="6918">
                  <c:v>0.28310992122891498</c:v>
                </c:pt>
                <c:pt idx="6919">
                  <c:v>0.28310765300461299</c:v>
                </c:pt>
                <c:pt idx="6920">
                  <c:v>0.28307622443682501</c:v>
                </c:pt>
                <c:pt idx="6921">
                  <c:v>0.28292347496758402</c:v>
                </c:pt>
                <c:pt idx="6922">
                  <c:v>0.2828787577072</c:v>
                </c:pt>
                <c:pt idx="6923">
                  <c:v>0.2828787577072</c:v>
                </c:pt>
                <c:pt idx="6924">
                  <c:v>0.2828787577072</c:v>
                </c:pt>
                <c:pt idx="6925">
                  <c:v>0.2828787577072</c:v>
                </c:pt>
                <c:pt idx="6926">
                  <c:v>0.282827657939488</c:v>
                </c:pt>
                <c:pt idx="6927">
                  <c:v>0.28276850207293902</c:v>
                </c:pt>
                <c:pt idx="6928">
                  <c:v>0.28264287333715599</c:v>
                </c:pt>
                <c:pt idx="6929">
                  <c:v>0.28264287333715599</c:v>
                </c:pt>
                <c:pt idx="6930">
                  <c:v>0.28264287333715599</c:v>
                </c:pt>
                <c:pt idx="6931">
                  <c:v>0.28264287333715599</c:v>
                </c:pt>
                <c:pt idx="6932">
                  <c:v>0.28264287333715599</c:v>
                </c:pt>
                <c:pt idx="6933">
                  <c:v>0.28264204785855501</c:v>
                </c:pt>
                <c:pt idx="6934">
                  <c:v>0.28245788228220298</c:v>
                </c:pt>
                <c:pt idx="6935">
                  <c:v>0.28245788228220298</c:v>
                </c:pt>
                <c:pt idx="6936">
                  <c:v>0.28245788228220298</c:v>
                </c:pt>
                <c:pt idx="6937">
                  <c:v>0.28245788228220298</c:v>
                </c:pt>
                <c:pt idx="6938">
                  <c:v>0.28245788228220298</c:v>
                </c:pt>
                <c:pt idx="6939">
                  <c:v>0.28233487101987098</c:v>
                </c:pt>
                <c:pt idx="6940">
                  <c:v>0.282285120286975</c:v>
                </c:pt>
                <c:pt idx="6941">
                  <c:v>0.28222042543646902</c:v>
                </c:pt>
                <c:pt idx="6942">
                  <c:v>0.282137554523962</c:v>
                </c:pt>
                <c:pt idx="6943">
                  <c:v>0.28210224209073698</c:v>
                </c:pt>
                <c:pt idx="6944">
                  <c:v>0.281984373111341</c:v>
                </c:pt>
                <c:pt idx="6945">
                  <c:v>0.28190765641968202</c:v>
                </c:pt>
                <c:pt idx="6946">
                  <c:v>0.28190765641968202</c:v>
                </c:pt>
                <c:pt idx="6947">
                  <c:v>0.28190765641968202</c:v>
                </c:pt>
                <c:pt idx="6948">
                  <c:v>0.28190765641968202</c:v>
                </c:pt>
                <c:pt idx="6949">
                  <c:v>0.281897323795958</c:v>
                </c:pt>
                <c:pt idx="6950">
                  <c:v>0.28182521695203899</c:v>
                </c:pt>
                <c:pt idx="6951">
                  <c:v>0.28178452875809401</c:v>
                </c:pt>
                <c:pt idx="6952">
                  <c:v>0.28178197290303802</c:v>
                </c:pt>
                <c:pt idx="6953">
                  <c:v>0.28169163174390499</c:v>
                </c:pt>
                <c:pt idx="6954">
                  <c:v>0.281494542078503</c:v>
                </c:pt>
                <c:pt idx="6955">
                  <c:v>0.28148533026543299</c:v>
                </c:pt>
                <c:pt idx="6956">
                  <c:v>0.28144395873933298</c:v>
                </c:pt>
                <c:pt idx="6957">
                  <c:v>0.28144002468576201</c:v>
                </c:pt>
                <c:pt idx="6958">
                  <c:v>0.281422489903906</c:v>
                </c:pt>
                <c:pt idx="6959">
                  <c:v>0.28138144955210498</c:v>
                </c:pt>
                <c:pt idx="6960">
                  <c:v>0.28132681998700998</c:v>
                </c:pt>
                <c:pt idx="6961">
                  <c:v>0.281223632237949</c:v>
                </c:pt>
                <c:pt idx="6962">
                  <c:v>0.28116782679742403</c:v>
                </c:pt>
                <c:pt idx="6963">
                  <c:v>0.28109891430838102</c:v>
                </c:pt>
                <c:pt idx="6964">
                  <c:v>0.281078230700196</c:v>
                </c:pt>
                <c:pt idx="6965">
                  <c:v>0.28096201174458701</c:v>
                </c:pt>
                <c:pt idx="6966">
                  <c:v>0.28093084550325298</c:v>
                </c:pt>
                <c:pt idx="6967">
                  <c:v>0.28090215573523802</c:v>
                </c:pt>
                <c:pt idx="6968">
                  <c:v>0.280895284306305</c:v>
                </c:pt>
                <c:pt idx="6969">
                  <c:v>0.28088863753438198</c:v>
                </c:pt>
                <c:pt idx="6970">
                  <c:v>0.28088863753438198</c:v>
                </c:pt>
                <c:pt idx="6971">
                  <c:v>0.28088863753438198</c:v>
                </c:pt>
                <c:pt idx="6972">
                  <c:v>0.28088863753438198</c:v>
                </c:pt>
                <c:pt idx="6973">
                  <c:v>0.28088863753438198</c:v>
                </c:pt>
                <c:pt idx="6974">
                  <c:v>0.280872048944518</c:v>
                </c:pt>
                <c:pt idx="6975">
                  <c:v>0.28086729713023201</c:v>
                </c:pt>
                <c:pt idx="6976">
                  <c:v>0.28083813288300202</c:v>
                </c:pt>
                <c:pt idx="6977">
                  <c:v>0.280768208404166</c:v>
                </c:pt>
                <c:pt idx="6978">
                  <c:v>0.28064218524079798</c:v>
                </c:pt>
                <c:pt idx="6979">
                  <c:v>0.28059847697518803</c:v>
                </c:pt>
                <c:pt idx="6980">
                  <c:v>0.28049050619258098</c:v>
                </c:pt>
                <c:pt idx="6981">
                  <c:v>0.28047542503664902</c:v>
                </c:pt>
                <c:pt idx="6982">
                  <c:v>0.28030662227594599</c:v>
                </c:pt>
                <c:pt idx="6983">
                  <c:v>0.28023775870680701</c:v>
                </c:pt>
                <c:pt idx="6984">
                  <c:v>0.28023725781940201</c:v>
                </c:pt>
                <c:pt idx="6985">
                  <c:v>0.28010947816662801</c:v>
                </c:pt>
                <c:pt idx="6986">
                  <c:v>0.28000781602076802</c:v>
                </c:pt>
                <c:pt idx="6987">
                  <c:v>0.279954821872274</c:v>
                </c:pt>
                <c:pt idx="6988">
                  <c:v>0.279954244968453</c:v>
                </c:pt>
                <c:pt idx="6989">
                  <c:v>0.27993323307507501</c:v>
                </c:pt>
                <c:pt idx="6990">
                  <c:v>0.27987296331129602</c:v>
                </c:pt>
                <c:pt idx="6991">
                  <c:v>0.27984405093797499</c:v>
                </c:pt>
                <c:pt idx="6992">
                  <c:v>0.279624803548498</c:v>
                </c:pt>
                <c:pt idx="6993">
                  <c:v>0.279609670058383</c:v>
                </c:pt>
                <c:pt idx="6994">
                  <c:v>0.27953727203950501</c:v>
                </c:pt>
                <c:pt idx="6995">
                  <c:v>0.279533621757526</c:v>
                </c:pt>
                <c:pt idx="6996">
                  <c:v>0.27940647870831198</c:v>
                </c:pt>
                <c:pt idx="6997">
                  <c:v>0.27924700994170099</c:v>
                </c:pt>
                <c:pt idx="6998">
                  <c:v>0.27923114647744002</c:v>
                </c:pt>
                <c:pt idx="6999">
                  <c:v>0.279167617314584</c:v>
                </c:pt>
                <c:pt idx="7000">
                  <c:v>0.27914443196460198</c:v>
                </c:pt>
                <c:pt idx="7001">
                  <c:v>0.279099360217617</c:v>
                </c:pt>
                <c:pt idx="7002">
                  <c:v>0.27909213108549302</c:v>
                </c:pt>
                <c:pt idx="7003">
                  <c:v>0.27905393042558002</c:v>
                </c:pt>
                <c:pt idx="7004">
                  <c:v>0.27903413221353601</c:v>
                </c:pt>
                <c:pt idx="7005">
                  <c:v>0.27903413221353601</c:v>
                </c:pt>
                <c:pt idx="7006">
                  <c:v>0.27903413221353601</c:v>
                </c:pt>
                <c:pt idx="7007">
                  <c:v>0.27903413221353601</c:v>
                </c:pt>
                <c:pt idx="7008">
                  <c:v>0.27901691889130997</c:v>
                </c:pt>
                <c:pt idx="7009">
                  <c:v>0.278834620651356</c:v>
                </c:pt>
                <c:pt idx="7010">
                  <c:v>0.27881016618370502</c:v>
                </c:pt>
                <c:pt idx="7011">
                  <c:v>0.27872051049192598</c:v>
                </c:pt>
                <c:pt idx="7012">
                  <c:v>0.278628312476073</c:v>
                </c:pt>
                <c:pt idx="7013">
                  <c:v>0.27859311213772697</c:v>
                </c:pt>
                <c:pt idx="7014">
                  <c:v>0.27856298688083603</c:v>
                </c:pt>
                <c:pt idx="7015">
                  <c:v>0.27852489215735299</c:v>
                </c:pt>
                <c:pt idx="7016">
                  <c:v>0.27841717263735699</c:v>
                </c:pt>
                <c:pt idx="7017">
                  <c:v>0.27837106984688098</c:v>
                </c:pt>
                <c:pt idx="7018">
                  <c:v>0.278281010099588</c:v>
                </c:pt>
                <c:pt idx="7019">
                  <c:v>0.27826716174921501</c:v>
                </c:pt>
                <c:pt idx="7020">
                  <c:v>0.27803036440861501</c:v>
                </c:pt>
                <c:pt idx="7021">
                  <c:v>0.27802584772922301</c:v>
                </c:pt>
                <c:pt idx="7022">
                  <c:v>0.27800229163394002</c:v>
                </c:pt>
                <c:pt idx="7023">
                  <c:v>0.27791394796368801</c:v>
                </c:pt>
                <c:pt idx="7024">
                  <c:v>0.27785583164362698</c:v>
                </c:pt>
                <c:pt idx="7025">
                  <c:v>0.27780480465610802</c:v>
                </c:pt>
                <c:pt idx="7026">
                  <c:v>0.27763445306207002</c:v>
                </c:pt>
                <c:pt idx="7027">
                  <c:v>0.27762647564190301</c:v>
                </c:pt>
                <c:pt idx="7028">
                  <c:v>0.27744843602844999</c:v>
                </c:pt>
                <c:pt idx="7029">
                  <c:v>0.27740919703078998</c:v>
                </c:pt>
                <c:pt idx="7030">
                  <c:v>0.27713470464586099</c:v>
                </c:pt>
                <c:pt idx="7031">
                  <c:v>0.27686947807093898</c:v>
                </c:pt>
                <c:pt idx="7032">
                  <c:v>0.276567464703602</c:v>
                </c:pt>
                <c:pt idx="7033">
                  <c:v>0.27654773665659199</c:v>
                </c:pt>
                <c:pt idx="7034">
                  <c:v>0.27623335061669502</c:v>
                </c:pt>
                <c:pt idx="7035">
                  <c:v>0.27620180162316299</c:v>
                </c:pt>
                <c:pt idx="7036">
                  <c:v>0.27588909901995801</c:v>
                </c:pt>
                <c:pt idx="7037">
                  <c:v>0.27586851577115601</c:v>
                </c:pt>
                <c:pt idx="7038">
                  <c:v>0.27584451284832201</c:v>
                </c:pt>
                <c:pt idx="7039">
                  <c:v>0.27579603548536702</c:v>
                </c:pt>
                <c:pt idx="7040">
                  <c:v>0.27577381892567499</c:v>
                </c:pt>
                <c:pt idx="7041">
                  <c:v>0.27571928826897801</c:v>
                </c:pt>
                <c:pt idx="7042">
                  <c:v>0.27548192055549597</c:v>
                </c:pt>
                <c:pt idx="7043">
                  <c:v>0.27502958690833401</c:v>
                </c:pt>
                <c:pt idx="7044">
                  <c:v>0.27502331326931101</c:v>
                </c:pt>
                <c:pt idx="7045">
                  <c:v>0.274942467480637</c:v>
                </c:pt>
                <c:pt idx="7046">
                  <c:v>0.27478385228379798</c:v>
                </c:pt>
                <c:pt idx="7047">
                  <c:v>0.274726350950314</c:v>
                </c:pt>
                <c:pt idx="7048">
                  <c:v>0.27471244982269699</c:v>
                </c:pt>
                <c:pt idx="7049">
                  <c:v>0.27471244982269699</c:v>
                </c:pt>
                <c:pt idx="7050">
                  <c:v>0.27471244982269699</c:v>
                </c:pt>
                <c:pt idx="7051">
                  <c:v>0.27471244982269699</c:v>
                </c:pt>
                <c:pt idx="7052">
                  <c:v>0.27471244982269699</c:v>
                </c:pt>
                <c:pt idx="7053">
                  <c:v>0.27465374553035299</c:v>
                </c:pt>
                <c:pt idx="7054">
                  <c:v>0.274599239900645</c:v>
                </c:pt>
                <c:pt idx="7055">
                  <c:v>0.27457672501046199</c:v>
                </c:pt>
                <c:pt idx="7056">
                  <c:v>0.27453133882200897</c:v>
                </c:pt>
                <c:pt idx="7057">
                  <c:v>0.27445089448274101</c:v>
                </c:pt>
                <c:pt idx="7058">
                  <c:v>0.27444003770858599</c:v>
                </c:pt>
                <c:pt idx="7059">
                  <c:v>0.27413283760593299</c:v>
                </c:pt>
                <c:pt idx="7060">
                  <c:v>0.27411891942342997</c:v>
                </c:pt>
                <c:pt idx="7061">
                  <c:v>0.27410763193188498</c:v>
                </c:pt>
                <c:pt idx="7062">
                  <c:v>0.27399849084072597</c:v>
                </c:pt>
                <c:pt idx="7063">
                  <c:v>0.27384403619367298</c:v>
                </c:pt>
                <c:pt idx="7064">
                  <c:v>0.27375372406371601</c:v>
                </c:pt>
                <c:pt idx="7065">
                  <c:v>0.27367687178411598</c:v>
                </c:pt>
                <c:pt idx="7066">
                  <c:v>0.27367077568445602</c:v>
                </c:pt>
                <c:pt idx="7067">
                  <c:v>0.27367077568445602</c:v>
                </c:pt>
                <c:pt idx="7068">
                  <c:v>0.27367077568445602</c:v>
                </c:pt>
                <c:pt idx="7069">
                  <c:v>0.27367077568445602</c:v>
                </c:pt>
                <c:pt idx="7070">
                  <c:v>0.27362781944609899</c:v>
                </c:pt>
                <c:pt idx="7071">
                  <c:v>0.27358929728426001</c:v>
                </c:pt>
                <c:pt idx="7072">
                  <c:v>0.27357853746595301</c:v>
                </c:pt>
                <c:pt idx="7073">
                  <c:v>0.27355672769653699</c:v>
                </c:pt>
                <c:pt idx="7074">
                  <c:v>0.27349472821690601</c:v>
                </c:pt>
                <c:pt idx="7075">
                  <c:v>0.27344576140021898</c:v>
                </c:pt>
                <c:pt idx="7076">
                  <c:v>0.27344525044713602</c:v>
                </c:pt>
                <c:pt idx="7077">
                  <c:v>0.273301472530804</c:v>
                </c:pt>
                <c:pt idx="7078">
                  <c:v>0.27328400343369702</c:v>
                </c:pt>
                <c:pt idx="7079">
                  <c:v>0.27328400343369702</c:v>
                </c:pt>
                <c:pt idx="7080">
                  <c:v>0.27328400343369702</c:v>
                </c:pt>
                <c:pt idx="7081">
                  <c:v>0.27328400343369702</c:v>
                </c:pt>
                <c:pt idx="7082">
                  <c:v>0.27328400343369702</c:v>
                </c:pt>
                <c:pt idx="7083">
                  <c:v>0.27327377498477201</c:v>
                </c:pt>
                <c:pt idx="7084">
                  <c:v>0.27323978579860497</c:v>
                </c:pt>
                <c:pt idx="7085">
                  <c:v>0.27319121300250798</c:v>
                </c:pt>
                <c:pt idx="7086">
                  <c:v>0.27292655529194698</c:v>
                </c:pt>
                <c:pt idx="7087">
                  <c:v>0.27289765379855602</c:v>
                </c:pt>
                <c:pt idx="7088">
                  <c:v>0.27272879534817401</c:v>
                </c:pt>
                <c:pt idx="7089">
                  <c:v>0.27264919008958899</c:v>
                </c:pt>
                <c:pt idx="7090">
                  <c:v>0.27255950756375003</c:v>
                </c:pt>
                <c:pt idx="7091">
                  <c:v>0.27255582463424199</c:v>
                </c:pt>
                <c:pt idx="7092">
                  <c:v>0.27254473521928502</c:v>
                </c:pt>
                <c:pt idx="7093">
                  <c:v>0.272424124515324</c:v>
                </c:pt>
                <c:pt idx="7094">
                  <c:v>0.27242067095622902</c:v>
                </c:pt>
                <c:pt idx="7095">
                  <c:v>0.27238822843044302</c:v>
                </c:pt>
                <c:pt idx="7096">
                  <c:v>0.27219018528960098</c:v>
                </c:pt>
                <c:pt idx="7097">
                  <c:v>0.27193593342302602</c:v>
                </c:pt>
                <c:pt idx="7098">
                  <c:v>0.27190974386886002</c:v>
                </c:pt>
                <c:pt idx="7099">
                  <c:v>0.271874172844285</c:v>
                </c:pt>
                <c:pt idx="7100">
                  <c:v>0.27183058637310797</c:v>
                </c:pt>
                <c:pt idx="7101">
                  <c:v>0.27175022072858201</c:v>
                </c:pt>
                <c:pt idx="7102">
                  <c:v>0.27173203684369801</c:v>
                </c:pt>
                <c:pt idx="7103">
                  <c:v>0.27159475852897802</c:v>
                </c:pt>
                <c:pt idx="7104">
                  <c:v>0.27138036933355197</c:v>
                </c:pt>
                <c:pt idx="7105">
                  <c:v>0.27136511651940298</c:v>
                </c:pt>
                <c:pt idx="7106">
                  <c:v>0.27131656399017101</c:v>
                </c:pt>
                <c:pt idx="7107">
                  <c:v>0.271268232569784</c:v>
                </c:pt>
                <c:pt idx="7108">
                  <c:v>0.27108069811275798</c:v>
                </c:pt>
                <c:pt idx="7109">
                  <c:v>0.27092807193767099</c:v>
                </c:pt>
                <c:pt idx="7110">
                  <c:v>0.27091552021233301</c:v>
                </c:pt>
                <c:pt idx="7111">
                  <c:v>0.27086520629267802</c:v>
                </c:pt>
                <c:pt idx="7112">
                  <c:v>0.27084885338498299</c:v>
                </c:pt>
                <c:pt idx="7113">
                  <c:v>0.27084087903028198</c:v>
                </c:pt>
                <c:pt idx="7114">
                  <c:v>0.27082325657294798</c:v>
                </c:pt>
                <c:pt idx="7115">
                  <c:v>0.27064312093047799</c:v>
                </c:pt>
                <c:pt idx="7116">
                  <c:v>0.270458794905238</c:v>
                </c:pt>
                <c:pt idx="7117">
                  <c:v>0.27037345466439</c:v>
                </c:pt>
                <c:pt idx="7118">
                  <c:v>0.27031629021676501</c:v>
                </c:pt>
                <c:pt idx="7119">
                  <c:v>0.27027966353385102</c:v>
                </c:pt>
                <c:pt idx="7120">
                  <c:v>0.27027225385291298</c:v>
                </c:pt>
                <c:pt idx="7121">
                  <c:v>0.27009017230090399</c:v>
                </c:pt>
                <c:pt idx="7122">
                  <c:v>0.26989577607089199</c:v>
                </c:pt>
                <c:pt idx="7123">
                  <c:v>0.26984849179440501</c:v>
                </c:pt>
                <c:pt idx="7124">
                  <c:v>0.26984027537448202</c:v>
                </c:pt>
                <c:pt idx="7125">
                  <c:v>0.26974703761924101</c:v>
                </c:pt>
                <c:pt idx="7126">
                  <c:v>0.26974560529799202</c:v>
                </c:pt>
                <c:pt idx="7127">
                  <c:v>0.26963273134985</c:v>
                </c:pt>
                <c:pt idx="7128">
                  <c:v>0.26949352135817201</c:v>
                </c:pt>
                <c:pt idx="7129">
                  <c:v>0.26945064590950302</c:v>
                </c:pt>
                <c:pt idx="7130">
                  <c:v>0.26944259976559498</c:v>
                </c:pt>
                <c:pt idx="7131">
                  <c:v>0.26940531182405503</c:v>
                </c:pt>
                <c:pt idx="7132">
                  <c:v>0.26937536346194202</c:v>
                </c:pt>
                <c:pt idx="7133">
                  <c:v>0.26933809331048603</c:v>
                </c:pt>
                <c:pt idx="7134">
                  <c:v>0.269269357586227</c:v>
                </c:pt>
                <c:pt idx="7135">
                  <c:v>0.26910084558478098</c:v>
                </c:pt>
                <c:pt idx="7136">
                  <c:v>0.26910084558478098</c:v>
                </c:pt>
                <c:pt idx="7137">
                  <c:v>0.26910084558478098</c:v>
                </c:pt>
                <c:pt idx="7138">
                  <c:v>0.26910084558478098</c:v>
                </c:pt>
                <c:pt idx="7139">
                  <c:v>0.26910084558478098</c:v>
                </c:pt>
                <c:pt idx="7140">
                  <c:v>0.26895496323046603</c:v>
                </c:pt>
                <c:pt idx="7141">
                  <c:v>0.2689352128252</c:v>
                </c:pt>
                <c:pt idx="7142">
                  <c:v>0.2689352128252</c:v>
                </c:pt>
                <c:pt idx="7143">
                  <c:v>0.2689352128252</c:v>
                </c:pt>
                <c:pt idx="7144">
                  <c:v>0.2689352128252</c:v>
                </c:pt>
                <c:pt idx="7145">
                  <c:v>0.2689352128252</c:v>
                </c:pt>
                <c:pt idx="7146">
                  <c:v>0.26889006609921001</c:v>
                </c:pt>
                <c:pt idx="7147">
                  <c:v>0.26883599553544502</c:v>
                </c:pt>
                <c:pt idx="7148">
                  <c:v>0.268800217157735</c:v>
                </c:pt>
                <c:pt idx="7149">
                  <c:v>0.268770732309908</c:v>
                </c:pt>
                <c:pt idx="7150">
                  <c:v>0.26875236737637698</c:v>
                </c:pt>
                <c:pt idx="7151">
                  <c:v>0.26868036778809801</c:v>
                </c:pt>
                <c:pt idx="7152">
                  <c:v>0.26866360966310399</c:v>
                </c:pt>
                <c:pt idx="7153">
                  <c:v>0.26866080247331697</c:v>
                </c:pt>
                <c:pt idx="7154">
                  <c:v>0.26851182787504302</c:v>
                </c:pt>
                <c:pt idx="7155">
                  <c:v>0.26850032322590101</c:v>
                </c:pt>
                <c:pt idx="7156">
                  <c:v>0.268446113749997</c:v>
                </c:pt>
                <c:pt idx="7157">
                  <c:v>0.26828679810641298</c:v>
                </c:pt>
                <c:pt idx="7158">
                  <c:v>0.26826802034817698</c:v>
                </c:pt>
                <c:pt idx="7159">
                  <c:v>0.26826461140011498</c:v>
                </c:pt>
                <c:pt idx="7160">
                  <c:v>0.26801294419379001</c:v>
                </c:pt>
                <c:pt idx="7161">
                  <c:v>0.268010071278591</c:v>
                </c:pt>
                <c:pt idx="7162">
                  <c:v>0.26796688109142403</c:v>
                </c:pt>
                <c:pt idx="7163">
                  <c:v>0.267928793026254</c:v>
                </c:pt>
                <c:pt idx="7164">
                  <c:v>0.26774255427725902</c:v>
                </c:pt>
                <c:pt idx="7165">
                  <c:v>0.26759274422504797</c:v>
                </c:pt>
                <c:pt idx="7166">
                  <c:v>0.26759005298612798</c:v>
                </c:pt>
                <c:pt idx="7167">
                  <c:v>0.26758995330866397</c:v>
                </c:pt>
                <c:pt idx="7168">
                  <c:v>0.267475387078906</c:v>
                </c:pt>
                <c:pt idx="7169">
                  <c:v>0.26744770213910002</c:v>
                </c:pt>
                <c:pt idx="7170">
                  <c:v>0.26727562761388501</c:v>
                </c:pt>
                <c:pt idx="7171">
                  <c:v>0.26720658476279102</c:v>
                </c:pt>
                <c:pt idx="7172">
                  <c:v>0.26694214971628899</c:v>
                </c:pt>
                <c:pt idx="7173">
                  <c:v>0.266843323483481</c:v>
                </c:pt>
                <c:pt idx="7174">
                  <c:v>0.26665706687461999</c:v>
                </c:pt>
                <c:pt idx="7175">
                  <c:v>0.266449165491911</c:v>
                </c:pt>
                <c:pt idx="7176">
                  <c:v>0.26619966616124902</c:v>
                </c:pt>
                <c:pt idx="7177">
                  <c:v>0.26615054769295499</c:v>
                </c:pt>
                <c:pt idx="7178">
                  <c:v>0.26614090103953097</c:v>
                </c:pt>
                <c:pt idx="7179">
                  <c:v>0.26600127701882498</c:v>
                </c:pt>
                <c:pt idx="7180">
                  <c:v>0.26599356031448801</c:v>
                </c:pt>
                <c:pt idx="7181">
                  <c:v>0.26597837326722801</c:v>
                </c:pt>
                <c:pt idx="7182">
                  <c:v>0.265881375679209</c:v>
                </c:pt>
                <c:pt idx="7183">
                  <c:v>0.26586474955914202</c:v>
                </c:pt>
                <c:pt idx="7184">
                  <c:v>0.26585496751695398</c:v>
                </c:pt>
                <c:pt idx="7185">
                  <c:v>0.26579969356283001</c:v>
                </c:pt>
                <c:pt idx="7186">
                  <c:v>0.26579969356283001</c:v>
                </c:pt>
                <c:pt idx="7187">
                  <c:v>0.26579969356283001</c:v>
                </c:pt>
                <c:pt idx="7188">
                  <c:v>0.26579969356283001</c:v>
                </c:pt>
                <c:pt idx="7189">
                  <c:v>0.26579969356283001</c:v>
                </c:pt>
                <c:pt idx="7190">
                  <c:v>0.265788362402616</c:v>
                </c:pt>
                <c:pt idx="7191">
                  <c:v>0.26572352005098199</c:v>
                </c:pt>
                <c:pt idx="7192">
                  <c:v>0.26569579263582199</c:v>
                </c:pt>
                <c:pt idx="7193">
                  <c:v>0.26554858089446298</c:v>
                </c:pt>
                <c:pt idx="7194">
                  <c:v>0.26546416970592301</c:v>
                </c:pt>
                <c:pt idx="7195">
                  <c:v>0.26544939097894799</c:v>
                </c:pt>
                <c:pt idx="7196">
                  <c:v>0.26537566217848202</c:v>
                </c:pt>
                <c:pt idx="7197">
                  <c:v>0.26515211586689702</c:v>
                </c:pt>
                <c:pt idx="7198">
                  <c:v>0.26505270185367702</c:v>
                </c:pt>
                <c:pt idx="7199">
                  <c:v>0.26498474131621902</c:v>
                </c:pt>
                <c:pt idx="7200">
                  <c:v>0.26490380957820098</c:v>
                </c:pt>
                <c:pt idx="7201">
                  <c:v>0.26489199383601703</c:v>
                </c:pt>
                <c:pt idx="7202">
                  <c:v>0.26487192399118598</c:v>
                </c:pt>
                <c:pt idx="7203">
                  <c:v>0.26476924565836302</c:v>
                </c:pt>
                <c:pt idx="7204">
                  <c:v>0.26475045290542798</c:v>
                </c:pt>
                <c:pt idx="7205">
                  <c:v>0.264660753814768</c:v>
                </c:pt>
                <c:pt idx="7206">
                  <c:v>0.26463606955255198</c:v>
                </c:pt>
                <c:pt idx="7207">
                  <c:v>0.264481061021756</c:v>
                </c:pt>
                <c:pt idx="7208">
                  <c:v>0.264456017196249</c:v>
                </c:pt>
                <c:pt idx="7209">
                  <c:v>0.26435064823751497</c:v>
                </c:pt>
                <c:pt idx="7210">
                  <c:v>0.26426359957772499</c:v>
                </c:pt>
                <c:pt idx="7211">
                  <c:v>0.26417258899716201</c:v>
                </c:pt>
                <c:pt idx="7212">
                  <c:v>0.26413937199848497</c:v>
                </c:pt>
                <c:pt idx="7213">
                  <c:v>0.26408713278732499</c:v>
                </c:pt>
                <c:pt idx="7214">
                  <c:v>0.26404816256904701</c:v>
                </c:pt>
                <c:pt idx="7215">
                  <c:v>0.26404816256904701</c:v>
                </c:pt>
                <c:pt idx="7216">
                  <c:v>0.26404816256904701</c:v>
                </c:pt>
                <c:pt idx="7217">
                  <c:v>0.26404816256904701</c:v>
                </c:pt>
                <c:pt idx="7218">
                  <c:v>0.26404816256904701</c:v>
                </c:pt>
                <c:pt idx="7219">
                  <c:v>0.26397417596498501</c:v>
                </c:pt>
                <c:pt idx="7220">
                  <c:v>0.263739183344462</c:v>
                </c:pt>
                <c:pt idx="7221">
                  <c:v>0.26369731767211102</c:v>
                </c:pt>
                <c:pt idx="7222">
                  <c:v>0.26369305197606202</c:v>
                </c:pt>
                <c:pt idx="7223">
                  <c:v>0.26368757737979498</c:v>
                </c:pt>
                <c:pt idx="7224">
                  <c:v>0.263658940771901</c:v>
                </c:pt>
                <c:pt idx="7225">
                  <c:v>0.26359900498657401</c:v>
                </c:pt>
                <c:pt idx="7226">
                  <c:v>0.26358717900415601</c:v>
                </c:pt>
                <c:pt idx="7227">
                  <c:v>0.263487363495433</c:v>
                </c:pt>
                <c:pt idx="7228">
                  <c:v>0.263463257524512</c:v>
                </c:pt>
                <c:pt idx="7229">
                  <c:v>0.26346156963037998</c:v>
                </c:pt>
                <c:pt idx="7230">
                  <c:v>0.263326104339551</c:v>
                </c:pt>
                <c:pt idx="7231">
                  <c:v>0.26329880580553899</c:v>
                </c:pt>
                <c:pt idx="7232">
                  <c:v>0.26325566058010802</c:v>
                </c:pt>
                <c:pt idx="7233">
                  <c:v>0.26321235852630698</c:v>
                </c:pt>
                <c:pt idx="7234">
                  <c:v>0.26299394325940501</c:v>
                </c:pt>
                <c:pt idx="7235">
                  <c:v>0.26298391359964501</c:v>
                </c:pt>
                <c:pt idx="7236">
                  <c:v>0.26297976058482803</c:v>
                </c:pt>
                <c:pt idx="7237">
                  <c:v>0.26295025264048799</c:v>
                </c:pt>
                <c:pt idx="7238">
                  <c:v>0.26294160341301598</c:v>
                </c:pt>
                <c:pt idx="7239">
                  <c:v>0.26289797843162499</c:v>
                </c:pt>
                <c:pt idx="7240">
                  <c:v>0.26288679892967198</c:v>
                </c:pt>
                <c:pt idx="7241">
                  <c:v>0.26287986666651397</c:v>
                </c:pt>
                <c:pt idx="7242">
                  <c:v>0.26284453776585098</c:v>
                </c:pt>
                <c:pt idx="7243">
                  <c:v>0.26284396849550001</c:v>
                </c:pt>
                <c:pt idx="7244">
                  <c:v>0.26276661402741303</c:v>
                </c:pt>
                <c:pt idx="7245">
                  <c:v>0.262635358093879</c:v>
                </c:pt>
                <c:pt idx="7246">
                  <c:v>0.26259808035392301</c:v>
                </c:pt>
                <c:pt idx="7247">
                  <c:v>0.26256131074351402</c:v>
                </c:pt>
                <c:pt idx="7248">
                  <c:v>0.26255631529736601</c:v>
                </c:pt>
                <c:pt idx="7249">
                  <c:v>0.26250158389782002</c:v>
                </c:pt>
                <c:pt idx="7250">
                  <c:v>0.26248988526282202</c:v>
                </c:pt>
                <c:pt idx="7251">
                  <c:v>0.26233054815055001</c:v>
                </c:pt>
                <c:pt idx="7252">
                  <c:v>0.26232067526039698</c:v>
                </c:pt>
                <c:pt idx="7253">
                  <c:v>0.26203042629836198</c:v>
                </c:pt>
                <c:pt idx="7254">
                  <c:v>0.26199382387154901</c:v>
                </c:pt>
                <c:pt idx="7255">
                  <c:v>0.26191505091646</c:v>
                </c:pt>
                <c:pt idx="7256">
                  <c:v>0.26186805243988398</c:v>
                </c:pt>
                <c:pt idx="7257">
                  <c:v>0.26167956802853598</c:v>
                </c:pt>
                <c:pt idx="7258">
                  <c:v>0.26158244852427798</c:v>
                </c:pt>
                <c:pt idx="7259">
                  <c:v>0.26152326366434397</c:v>
                </c:pt>
                <c:pt idx="7260">
                  <c:v>0.26150157360887599</c:v>
                </c:pt>
                <c:pt idx="7261">
                  <c:v>0.26150019547674103</c:v>
                </c:pt>
                <c:pt idx="7262">
                  <c:v>0.261416464805027</c:v>
                </c:pt>
                <c:pt idx="7263">
                  <c:v>0.26132243179346798</c:v>
                </c:pt>
                <c:pt idx="7264">
                  <c:v>0.26132243179346798</c:v>
                </c:pt>
                <c:pt idx="7265">
                  <c:v>0.26132243179346798</c:v>
                </c:pt>
                <c:pt idx="7266">
                  <c:v>0.26132243179346798</c:v>
                </c:pt>
                <c:pt idx="7267">
                  <c:v>0.26132243179346798</c:v>
                </c:pt>
                <c:pt idx="7268">
                  <c:v>0.26128721768387098</c:v>
                </c:pt>
                <c:pt idx="7269">
                  <c:v>0.26114524978929599</c:v>
                </c:pt>
                <c:pt idx="7270">
                  <c:v>0.26104769688038199</c:v>
                </c:pt>
                <c:pt idx="7271">
                  <c:v>0.260934743047462</c:v>
                </c:pt>
                <c:pt idx="7272">
                  <c:v>0.260895215660219</c:v>
                </c:pt>
                <c:pt idx="7273">
                  <c:v>0.26088376107504901</c:v>
                </c:pt>
                <c:pt idx="7274">
                  <c:v>0.260743206618268</c:v>
                </c:pt>
                <c:pt idx="7275">
                  <c:v>0.26055453415187402</c:v>
                </c:pt>
                <c:pt idx="7276">
                  <c:v>0.26053323615225799</c:v>
                </c:pt>
                <c:pt idx="7277">
                  <c:v>0.260450832018429</c:v>
                </c:pt>
                <c:pt idx="7278">
                  <c:v>0.26037688356821698</c:v>
                </c:pt>
                <c:pt idx="7279">
                  <c:v>0.26021990901690101</c:v>
                </c:pt>
                <c:pt idx="7280">
                  <c:v>0.26020403086548199</c:v>
                </c:pt>
                <c:pt idx="7281">
                  <c:v>0.26020403086548199</c:v>
                </c:pt>
                <c:pt idx="7282">
                  <c:v>0.26020403086548199</c:v>
                </c:pt>
                <c:pt idx="7283">
                  <c:v>0.26020403086548199</c:v>
                </c:pt>
                <c:pt idx="7284">
                  <c:v>0.26020403086548199</c:v>
                </c:pt>
                <c:pt idx="7285">
                  <c:v>0.26020403086548199</c:v>
                </c:pt>
                <c:pt idx="7286">
                  <c:v>0.25989832615651898</c:v>
                </c:pt>
                <c:pt idx="7287">
                  <c:v>0.25979686424793702</c:v>
                </c:pt>
                <c:pt idx="7288">
                  <c:v>0.25978954451845898</c:v>
                </c:pt>
                <c:pt idx="7289">
                  <c:v>0.25974597231403201</c:v>
                </c:pt>
                <c:pt idx="7290">
                  <c:v>0.25966783349251799</c:v>
                </c:pt>
                <c:pt idx="7291">
                  <c:v>0.25964314652268899</c:v>
                </c:pt>
                <c:pt idx="7292">
                  <c:v>0.25950185734086501</c:v>
                </c:pt>
                <c:pt idx="7293">
                  <c:v>0.25943047707383499</c:v>
                </c:pt>
                <c:pt idx="7294">
                  <c:v>0.25916695248855298</c:v>
                </c:pt>
                <c:pt idx="7295">
                  <c:v>0.25915532415870002</c:v>
                </c:pt>
                <c:pt idx="7296">
                  <c:v>0.25905634741361899</c:v>
                </c:pt>
                <c:pt idx="7297">
                  <c:v>0.25900921349288702</c:v>
                </c:pt>
                <c:pt idx="7298">
                  <c:v>0.258621782741565</c:v>
                </c:pt>
                <c:pt idx="7299">
                  <c:v>0.25856673338519598</c:v>
                </c:pt>
                <c:pt idx="7300">
                  <c:v>0.25852997140553602</c:v>
                </c:pt>
                <c:pt idx="7301">
                  <c:v>0.25851463880078501</c:v>
                </c:pt>
                <c:pt idx="7302">
                  <c:v>0.25850978826459098</c:v>
                </c:pt>
                <c:pt idx="7303">
                  <c:v>0.25846244907148203</c:v>
                </c:pt>
                <c:pt idx="7304">
                  <c:v>0.25846244907148203</c:v>
                </c:pt>
                <c:pt idx="7305">
                  <c:v>0.25846244907148203</c:v>
                </c:pt>
                <c:pt idx="7306">
                  <c:v>0.25846244907148203</c:v>
                </c:pt>
                <c:pt idx="7307">
                  <c:v>0.25836810977892299</c:v>
                </c:pt>
                <c:pt idx="7308">
                  <c:v>0.25819706091295302</c:v>
                </c:pt>
                <c:pt idx="7309">
                  <c:v>0.25816695719761201</c:v>
                </c:pt>
                <c:pt idx="7310">
                  <c:v>0.25816545868767099</c:v>
                </c:pt>
                <c:pt idx="7311">
                  <c:v>0.25816545868767099</c:v>
                </c:pt>
                <c:pt idx="7312">
                  <c:v>0.25816545868767099</c:v>
                </c:pt>
                <c:pt idx="7313">
                  <c:v>0.25816545868767099</c:v>
                </c:pt>
                <c:pt idx="7314">
                  <c:v>0.25816545868767099</c:v>
                </c:pt>
                <c:pt idx="7315">
                  <c:v>0.25812382889026197</c:v>
                </c:pt>
                <c:pt idx="7316">
                  <c:v>0.25809278597982699</c:v>
                </c:pt>
                <c:pt idx="7317">
                  <c:v>0.25802560651744799</c:v>
                </c:pt>
                <c:pt idx="7318">
                  <c:v>0.25788596107374701</c:v>
                </c:pt>
                <c:pt idx="7319">
                  <c:v>0.25775912377094101</c:v>
                </c:pt>
                <c:pt idx="7320">
                  <c:v>0.257744027573232</c:v>
                </c:pt>
                <c:pt idx="7321">
                  <c:v>0.25766631282225799</c:v>
                </c:pt>
                <c:pt idx="7322">
                  <c:v>0.25755189266262102</c:v>
                </c:pt>
                <c:pt idx="7323">
                  <c:v>0.25750298704860197</c:v>
                </c:pt>
                <c:pt idx="7324">
                  <c:v>0.25748131296438198</c:v>
                </c:pt>
                <c:pt idx="7325">
                  <c:v>0.25746456797565698</c:v>
                </c:pt>
                <c:pt idx="7326">
                  <c:v>0.25737790373390002</c:v>
                </c:pt>
                <c:pt idx="7327">
                  <c:v>0.25736119197783303</c:v>
                </c:pt>
                <c:pt idx="7328">
                  <c:v>0.25733273206674701</c:v>
                </c:pt>
                <c:pt idx="7329">
                  <c:v>0.25728991320799399</c:v>
                </c:pt>
                <c:pt idx="7330">
                  <c:v>0.25725638847771198</c:v>
                </c:pt>
                <c:pt idx="7331">
                  <c:v>0.25722488347273198</c:v>
                </c:pt>
                <c:pt idx="7332">
                  <c:v>0.257187625909992</c:v>
                </c:pt>
                <c:pt idx="7333">
                  <c:v>0.25693514066892098</c:v>
                </c:pt>
                <c:pt idx="7334">
                  <c:v>0.25676827010943798</c:v>
                </c:pt>
                <c:pt idx="7335">
                  <c:v>0.25667695462218798</c:v>
                </c:pt>
                <c:pt idx="7336">
                  <c:v>0.25664153462939399</c:v>
                </c:pt>
                <c:pt idx="7337">
                  <c:v>0.25660107359690798</c:v>
                </c:pt>
                <c:pt idx="7338">
                  <c:v>0.25653599232204699</c:v>
                </c:pt>
                <c:pt idx="7339">
                  <c:v>0.25648854580765601</c:v>
                </c:pt>
                <c:pt idx="7340">
                  <c:v>0.256422249679438</c:v>
                </c:pt>
                <c:pt idx="7341">
                  <c:v>0.256358214652043</c:v>
                </c:pt>
                <c:pt idx="7342">
                  <c:v>0.25631122169529202</c:v>
                </c:pt>
                <c:pt idx="7343">
                  <c:v>0.25619819458440801</c:v>
                </c:pt>
                <c:pt idx="7344">
                  <c:v>0.25619303985647202</c:v>
                </c:pt>
                <c:pt idx="7345">
                  <c:v>0.25612719495248698</c:v>
                </c:pt>
                <c:pt idx="7346">
                  <c:v>0.25612474159120202</c:v>
                </c:pt>
                <c:pt idx="7347">
                  <c:v>0.25604569808982303</c:v>
                </c:pt>
                <c:pt idx="7348">
                  <c:v>0.25599769742501099</c:v>
                </c:pt>
                <c:pt idx="7349">
                  <c:v>0.25590463311800299</c:v>
                </c:pt>
                <c:pt idx="7350">
                  <c:v>0.25586545180616299</c:v>
                </c:pt>
                <c:pt idx="7351">
                  <c:v>0.255836087622829</c:v>
                </c:pt>
                <c:pt idx="7352">
                  <c:v>0.25582148215294098</c:v>
                </c:pt>
                <c:pt idx="7353">
                  <c:v>0.25575558571720802</c:v>
                </c:pt>
                <c:pt idx="7354">
                  <c:v>0.25564825194332502</c:v>
                </c:pt>
                <c:pt idx="7355">
                  <c:v>0.25548834256382502</c:v>
                </c:pt>
                <c:pt idx="7356">
                  <c:v>0.25542309307715499</c:v>
                </c:pt>
                <c:pt idx="7357">
                  <c:v>0.25535732455045301</c:v>
                </c:pt>
                <c:pt idx="7358">
                  <c:v>0.25518679137681799</c:v>
                </c:pt>
                <c:pt idx="7359">
                  <c:v>0.25509657577877698</c:v>
                </c:pt>
                <c:pt idx="7360">
                  <c:v>0.25495601694533798</c:v>
                </c:pt>
                <c:pt idx="7361">
                  <c:v>0.25487718722333602</c:v>
                </c:pt>
                <c:pt idx="7362">
                  <c:v>0.25483097737029298</c:v>
                </c:pt>
                <c:pt idx="7363">
                  <c:v>0.25475057617657898</c:v>
                </c:pt>
                <c:pt idx="7364">
                  <c:v>0.25449434823178302</c:v>
                </c:pt>
                <c:pt idx="7365">
                  <c:v>0.25440293628734401</c:v>
                </c:pt>
                <c:pt idx="7366">
                  <c:v>0.25437321447122202</c:v>
                </c:pt>
                <c:pt idx="7367">
                  <c:v>0.25437321447122202</c:v>
                </c:pt>
                <c:pt idx="7368">
                  <c:v>0.25437321447122202</c:v>
                </c:pt>
                <c:pt idx="7369">
                  <c:v>0.25437321447122202</c:v>
                </c:pt>
                <c:pt idx="7370">
                  <c:v>0.25418239929563502</c:v>
                </c:pt>
                <c:pt idx="7371">
                  <c:v>0.25416775780756001</c:v>
                </c:pt>
                <c:pt idx="7372">
                  <c:v>0.25415225724123902</c:v>
                </c:pt>
                <c:pt idx="7373">
                  <c:v>0.25407865340887897</c:v>
                </c:pt>
                <c:pt idx="7374">
                  <c:v>0.25392139306411499</c:v>
                </c:pt>
                <c:pt idx="7375">
                  <c:v>0.25392040336403998</c:v>
                </c:pt>
                <c:pt idx="7376">
                  <c:v>0.25389810953358899</c:v>
                </c:pt>
                <c:pt idx="7377">
                  <c:v>0.25389424235494801</c:v>
                </c:pt>
                <c:pt idx="7378">
                  <c:v>0.25387959591048598</c:v>
                </c:pt>
                <c:pt idx="7379">
                  <c:v>0.25377439086737502</c:v>
                </c:pt>
                <c:pt idx="7380">
                  <c:v>0.25376196040155302</c:v>
                </c:pt>
                <c:pt idx="7381">
                  <c:v>0.25370055548682702</c:v>
                </c:pt>
                <c:pt idx="7382">
                  <c:v>0.253672826847884</c:v>
                </c:pt>
                <c:pt idx="7383">
                  <c:v>0.25345531605676402</c:v>
                </c:pt>
                <c:pt idx="7384">
                  <c:v>0.253429139925961</c:v>
                </c:pt>
                <c:pt idx="7385">
                  <c:v>0.25327265217079797</c:v>
                </c:pt>
                <c:pt idx="7386">
                  <c:v>0.25305707241590902</c:v>
                </c:pt>
                <c:pt idx="7387">
                  <c:v>0.25292724910376801</c:v>
                </c:pt>
                <c:pt idx="7388">
                  <c:v>0.25271216732987301</c:v>
                </c:pt>
                <c:pt idx="7389">
                  <c:v>0.25260240104382298</c:v>
                </c:pt>
                <c:pt idx="7390">
                  <c:v>0.25260240104382298</c:v>
                </c:pt>
                <c:pt idx="7391">
                  <c:v>0.25260240104382298</c:v>
                </c:pt>
                <c:pt idx="7392">
                  <c:v>0.25260240104382298</c:v>
                </c:pt>
                <c:pt idx="7393">
                  <c:v>0.25252055924573302</c:v>
                </c:pt>
                <c:pt idx="7394">
                  <c:v>0.25250950611746997</c:v>
                </c:pt>
                <c:pt idx="7395">
                  <c:v>0.25246428558936002</c:v>
                </c:pt>
                <c:pt idx="7396">
                  <c:v>0.25244289043350199</c:v>
                </c:pt>
                <c:pt idx="7397">
                  <c:v>0.25234545693687599</c:v>
                </c:pt>
                <c:pt idx="7398">
                  <c:v>0.25230821471379</c:v>
                </c:pt>
                <c:pt idx="7399">
                  <c:v>0.25223512346772398</c:v>
                </c:pt>
                <c:pt idx="7400">
                  <c:v>0.25220851300540098</c:v>
                </c:pt>
                <c:pt idx="7401">
                  <c:v>0.25216392791690001</c:v>
                </c:pt>
                <c:pt idx="7402">
                  <c:v>0.252025736182942</c:v>
                </c:pt>
                <c:pt idx="7403">
                  <c:v>0.25198105919209501</c:v>
                </c:pt>
                <c:pt idx="7404">
                  <c:v>0.25194449009866998</c:v>
                </c:pt>
                <c:pt idx="7405">
                  <c:v>0.251779019583732</c:v>
                </c:pt>
                <c:pt idx="7406">
                  <c:v>0.25171379401739402</c:v>
                </c:pt>
                <c:pt idx="7407">
                  <c:v>0.25163835633800202</c:v>
                </c:pt>
                <c:pt idx="7408">
                  <c:v>0.25154277384156998</c:v>
                </c:pt>
                <c:pt idx="7409">
                  <c:v>0.25148483761534901</c:v>
                </c:pt>
                <c:pt idx="7410">
                  <c:v>0.25147692162878499</c:v>
                </c:pt>
                <c:pt idx="7411">
                  <c:v>0.25147692162878499</c:v>
                </c:pt>
                <c:pt idx="7412">
                  <c:v>0.25147692162878499</c:v>
                </c:pt>
                <c:pt idx="7413">
                  <c:v>0.25147692162878499</c:v>
                </c:pt>
                <c:pt idx="7414">
                  <c:v>0.251422919985544</c:v>
                </c:pt>
                <c:pt idx="7415">
                  <c:v>0.251416350135375</c:v>
                </c:pt>
                <c:pt idx="7416">
                  <c:v>0.25116707041268099</c:v>
                </c:pt>
                <c:pt idx="7417">
                  <c:v>0.251138645895566</c:v>
                </c:pt>
                <c:pt idx="7418">
                  <c:v>0.25104897580430602</c:v>
                </c:pt>
                <c:pt idx="7419">
                  <c:v>0.25093376021911401</c:v>
                </c:pt>
                <c:pt idx="7420">
                  <c:v>0.250718031453531</c:v>
                </c:pt>
                <c:pt idx="7421">
                  <c:v>0.25065443969194601</c:v>
                </c:pt>
                <c:pt idx="7422">
                  <c:v>0.25058091088037598</c:v>
                </c:pt>
                <c:pt idx="7423">
                  <c:v>0.25052036057126298</c:v>
                </c:pt>
                <c:pt idx="7424">
                  <c:v>0.25044872356273701</c:v>
                </c:pt>
                <c:pt idx="7425">
                  <c:v>0.25043137056923898</c:v>
                </c:pt>
                <c:pt idx="7426">
                  <c:v>0.25043137056923898</c:v>
                </c:pt>
                <c:pt idx="7427">
                  <c:v>0.25043137056923898</c:v>
                </c:pt>
                <c:pt idx="7428">
                  <c:v>0.25043137056923898</c:v>
                </c:pt>
                <c:pt idx="7429">
                  <c:v>0.25041779576483097</c:v>
                </c:pt>
                <c:pt idx="7430">
                  <c:v>0.25037899673413799</c:v>
                </c:pt>
                <c:pt idx="7431">
                  <c:v>0.25035876409832702</c:v>
                </c:pt>
                <c:pt idx="7432">
                  <c:v>0.25034142538020798</c:v>
                </c:pt>
                <c:pt idx="7433">
                  <c:v>0.25026218398183803</c:v>
                </c:pt>
                <c:pt idx="7434">
                  <c:v>0.25025142430696901</c:v>
                </c:pt>
                <c:pt idx="7435">
                  <c:v>0.25020029833276702</c:v>
                </c:pt>
                <c:pt idx="7436">
                  <c:v>0.25015923872201001</c:v>
                </c:pt>
                <c:pt idx="7437">
                  <c:v>0.25015923872201001</c:v>
                </c:pt>
                <c:pt idx="7438">
                  <c:v>0.25015923872201001</c:v>
                </c:pt>
                <c:pt idx="7439">
                  <c:v>0.250109039389668</c:v>
                </c:pt>
                <c:pt idx="7440">
                  <c:v>0.250109039389668</c:v>
                </c:pt>
                <c:pt idx="7441">
                  <c:v>0.250109039389668</c:v>
                </c:pt>
                <c:pt idx="7442">
                  <c:v>0.250109039389668</c:v>
                </c:pt>
                <c:pt idx="7443">
                  <c:v>0.24999765644063801</c:v>
                </c:pt>
                <c:pt idx="7444">
                  <c:v>0.24999236284328499</c:v>
                </c:pt>
                <c:pt idx="7445">
                  <c:v>0.24993629616649299</c:v>
                </c:pt>
                <c:pt idx="7446">
                  <c:v>0.249862283586474</c:v>
                </c:pt>
                <c:pt idx="7447">
                  <c:v>0.24983790723867499</c:v>
                </c:pt>
                <c:pt idx="7448">
                  <c:v>0.24982698861516101</c:v>
                </c:pt>
                <c:pt idx="7449">
                  <c:v>0.249797668175995</c:v>
                </c:pt>
                <c:pt idx="7450">
                  <c:v>0.24969656309030799</c:v>
                </c:pt>
                <c:pt idx="7451">
                  <c:v>0.249619038759194</c:v>
                </c:pt>
                <c:pt idx="7452">
                  <c:v>0.24958461028321399</c:v>
                </c:pt>
                <c:pt idx="7453">
                  <c:v>0.24956250664702501</c:v>
                </c:pt>
                <c:pt idx="7454">
                  <c:v>0.24948659912502899</c:v>
                </c:pt>
                <c:pt idx="7455">
                  <c:v>0.249419426966277</c:v>
                </c:pt>
                <c:pt idx="7456">
                  <c:v>0.24941872108137</c:v>
                </c:pt>
                <c:pt idx="7457">
                  <c:v>0.249340684754634</c:v>
                </c:pt>
                <c:pt idx="7458">
                  <c:v>0.249333794093372</c:v>
                </c:pt>
                <c:pt idx="7459">
                  <c:v>0.24908307967871199</c:v>
                </c:pt>
                <c:pt idx="7460">
                  <c:v>0.24902639829129999</c:v>
                </c:pt>
                <c:pt idx="7461">
                  <c:v>0.24900110113243201</c:v>
                </c:pt>
                <c:pt idx="7462">
                  <c:v>0.248906390968128</c:v>
                </c:pt>
                <c:pt idx="7463">
                  <c:v>0.24889314213767699</c:v>
                </c:pt>
                <c:pt idx="7464">
                  <c:v>0.24886458470723599</c:v>
                </c:pt>
                <c:pt idx="7465">
                  <c:v>0.24875853472152701</c:v>
                </c:pt>
                <c:pt idx="7466">
                  <c:v>0.24869227284626999</c:v>
                </c:pt>
                <c:pt idx="7467">
                  <c:v>0.248550046867345</c:v>
                </c:pt>
                <c:pt idx="7468">
                  <c:v>0.24854475337165199</c:v>
                </c:pt>
                <c:pt idx="7469">
                  <c:v>0.248542681565704</c:v>
                </c:pt>
                <c:pt idx="7470">
                  <c:v>0.24851805908372299</c:v>
                </c:pt>
                <c:pt idx="7471">
                  <c:v>0.24847903662436999</c:v>
                </c:pt>
                <c:pt idx="7472">
                  <c:v>0.24841323091073</c:v>
                </c:pt>
                <c:pt idx="7473">
                  <c:v>0.24836370347321801</c:v>
                </c:pt>
                <c:pt idx="7474">
                  <c:v>0.248351036176408</c:v>
                </c:pt>
                <c:pt idx="7475">
                  <c:v>0.24818656588544299</c:v>
                </c:pt>
                <c:pt idx="7476">
                  <c:v>0.24794282046674701</c:v>
                </c:pt>
                <c:pt idx="7477">
                  <c:v>0.247942018650541</c:v>
                </c:pt>
                <c:pt idx="7478">
                  <c:v>0.24792032895845401</c:v>
                </c:pt>
                <c:pt idx="7479">
                  <c:v>0.24777991778111699</c:v>
                </c:pt>
                <c:pt idx="7480">
                  <c:v>0.24771295858905301</c:v>
                </c:pt>
                <c:pt idx="7481">
                  <c:v>0.24768584450806599</c:v>
                </c:pt>
                <c:pt idx="7482">
                  <c:v>0.247634257443137</c:v>
                </c:pt>
                <c:pt idx="7483">
                  <c:v>0.24760627536010599</c:v>
                </c:pt>
                <c:pt idx="7484">
                  <c:v>0.24756746062281901</c:v>
                </c:pt>
                <c:pt idx="7485">
                  <c:v>0.24745340979133701</c:v>
                </c:pt>
                <c:pt idx="7486">
                  <c:v>0.24745148913637599</c:v>
                </c:pt>
                <c:pt idx="7487">
                  <c:v>0.24743981202877999</c:v>
                </c:pt>
                <c:pt idx="7488">
                  <c:v>0.24724305222045001</c:v>
                </c:pt>
                <c:pt idx="7489">
                  <c:v>0.247084461052341</c:v>
                </c:pt>
                <c:pt idx="7490">
                  <c:v>0.246873380460994</c:v>
                </c:pt>
                <c:pt idx="7491">
                  <c:v>0.246808937630763</c:v>
                </c:pt>
                <c:pt idx="7492">
                  <c:v>0.24677861295858899</c:v>
                </c:pt>
                <c:pt idx="7493">
                  <c:v>0.24671436734586299</c:v>
                </c:pt>
                <c:pt idx="7494">
                  <c:v>0.24670375644940401</c:v>
                </c:pt>
                <c:pt idx="7495">
                  <c:v>0.24666381079340499</c:v>
                </c:pt>
                <c:pt idx="7496">
                  <c:v>0.246573424058187</c:v>
                </c:pt>
                <c:pt idx="7497">
                  <c:v>0.24632855483591801</c:v>
                </c:pt>
                <c:pt idx="7498">
                  <c:v>0.24629862999569599</c:v>
                </c:pt>
                <c:pt idx="7499">
                  <c:v>0.246228709725894</c:v>
                </c:pt>
                <c:pt idx="7500">
                  <c:v>0.24606442015792501</c:v>
                </c:pt>
                <c:pt idx="7501">
                  <c:v>0.24606081574955199</c:v>
                </c:pt>
                <c:pt idx="7502">
                  <c:v>0.246044863274962</c:v>
                </c:pt>
                <c:pt idx="7503">
                  <c:v>0.24591958253064899</c:v>
                </c:pt>
                <c:pt idx="7504">
                  <c:v>0.245915319004928</c:v>
                </c:pt>
                <c:pt idx="7505">
                  <c:v>0.245855707357648</c:v>
                </c:pt>
                <c:pt idx="7506">
                  <c:v>0.245826756919691</c:v>
                </c:pt>
                <c:pt idx="7507">
                  <c:v>0.24581047957129601</c:v>
                </c:pt>
                <c:pt idx="7508">
                  <c:v>0.24580819219741001</c:v>
                </c:pt>
                <c:pt idx="7509">
                  <c:v>0.24574432432702401</c:v>
                </c:pt>
                <c:pt idx="7510">
                  <c:v>0.245486470992544</c:v>
                </c:pt>
                <c:pt idx="7511">
                  <c:v>0.24538818187352601</c:v>
                </c:pt>
                <c:pt idx="7512">
                  <c:v>0.24536681366754801</c:v>
                </c:pt>
                <c:pt idx="7513">
                  <c:v>0.24531995279966101</c:v>
                </c:pt>
                <c:pt idx="7514">
                  <c:v>0.244946948136395</c:v>
                </c:pt>
                <c:pt idx="7515">
                  <c:v>0.244912962281575</c:v>
                </c:pt>
                <c:pt idx="7516">
                  <c:v>0.24485879375908701</c:v>
                </c:pt>
                <c:pt idx="7517">
                  <c:v>0.244739966110882</c:v>
                </c:pt>
                <c:pt idx="7518">
                  <c:v>0.24470213536589799</c:v>
                </c:pt>
                <c:pt idx="7519">
                  <c:v>0.24463687915732199</c:v>
                </c:pt>
                <c:pt idx="7520">
                  <c:v>0.244600206408322</c:v>
                </c:pt>
                <c:pt idx="7521">
                  <c:v>0.24456217207366901</c:v>
                </c:pt>
                <c:pt idx="7522">
                  <c:v>0.244538359723531</c:v>
                </c:pt>
                <c:pt idx="7523">
                  <c:v>0.244524543615354</c:v>
                </c:pt>
                <c:pt idx="7524">
                  <c:v>0.244440097075829</c:v>
                </c:pt>
                <c:pt idx="7525">
                  <c:v>0.244305973683411</c:v>
                </c:pt>
                <c:pt idx="7526">
                  <c:v>0.244276283004567</c:v>
                </c:pt>
                <c:pt idx="7527">
                  <c:v>0.24422149105444699</c:v>
                </c:pt>
                <c:pt idx="7528">
                  <c:v>0.24418850683832699</c:v>
                </c:pt>
                <c:pt idx="7529">
                  <c:v>0.24415779674398999</c:v>
                </c:pt>
                <c:pt idx="7530">
                  <c:v>0.24399830103765999</c:v>
                </c:pt>
                <c:pt idx="7531">
                  <c:v>0.24389881017713899</c:v>
                </c:pt>
                <c:pt idx="7532">
                  <c:v>0.24376628953635601</c:v>
                </c:pt>
                <c:pt idx="7533">
                  <c:v>0.24358816927228</c:v>
                </c:pt>
                <c:pt idx="7534">
                  <c:v>0.24347424625257599</c:v>
                </c:pt>
                <c:pt idx="7535">
                  <c:v>0.243400711881918</c:v>
                </c:pt>
                <c:pt idx="7536">
                  <c:v>0.24332673906183599</c:v>
                </c:pt>
                <c:pt idx="7537">
                  <c:v>0.243307932190342</c:v>
                </c:pt>
                <c:pt idx="7538">
                  <c:v>0.243258765568133</c:v>
                </c:pt>
                <c:pt idx="7539">
                  <c:v>0.243190175784819</c:v>
                </c:pt>
                <c:pt idx="7540">
                  <c:v>0.24302941450447901</c:v>
                </c:pt>
                <c:pt idx="7541">
                  <c:v>0.24302182972064501</c:v>
                </c:pt>
                <c:pt idx="7542">
                  <c:v>0.24300535259811201</c:v>
                </c:pt>
                <c:pt idx="7543">
                  <c:v>0.24277082143904899</c:v>
                </c:pt>
                <c:pt idx="7544">
                  <c:v>0.24272571718275501</c:v>
                </c:pt>
                <c:pt idx="7545">
                  <c:v>0.24272003058018801</c:v>
                </c:pt>
                <c:pt idx="7546">
                  <c:v>0.24271383440795299</c:v>
                </c:pt>
                <c:pt idx="7547">
                  <c:v>0.242707768005504</c:v>
                </c:pt>
                <c:pt idx="7548">
                  <c:v>0.24254828616218299</c:v>
                </c:pt>
                <c:pt idx="7549">
                  <c:v>0.24238633627869</c:v>
                </c:pt>
                <c:pt idx="7550">
                  <c:v>0.24227977916760901</c:v>
                </c:pt>
                <c:pt idx="7551">
                  <c:v>0.242270053131562</c:v>
                </c:pt>
                <c:pt idx="7552">
                  <c:v>0.242259785373164</c:v>
                </c:pt>
                <c:pt idx="7553">
                  <c:v>0.242129248244879</c:v>
                </c:pt>
                <c:pt idx="7554">
                  <c:v>0.241991444623117</c:v>
                </c:pt>
                <c:pt idx="7555">
                  <c:v>0.241949445417181</c:v>
                </c:pt>
                <c:pt idx="7556">
                  <c:v>0.24194294826171001</c:v>
                </c:pt>
                <c:pt idx="7557">
                  <c:v>0.24177448180685601</c:v>
                </c:pt>
                <c:pt idx="7558">
                  <c:v>0.24165438358799901</c:v>
                </c:pt>
                <c:pt idx="7559">
                  <c:v>0.24154328317871801</c:v>
                </c:pt>
                <c:pt idx="7560">
                  <c:v>0.24152934047628299</c:v>
                </c:pt>
                <c:pt idx="7561">
                  <c:v>0.24149773484531101</c:v>
                </c:pt>
                <c:pt idx="7562">
                  <c:v>0.24141224051611199</c:v>
                </c:pt>
                <c:pt idx="7563">
                  <c:v>0.241035783357225</c:v>
                </c:pt>
                <c:pt idx="7564">
                  <c:v>0.24090051748215599</c:v>
                </c:pt>
                <c:pt idx="7565">
                  <c:v>0.24089472281073601</c:v>
                </c:pt>
                <c:pt idx="7566">
                  <c:v>0.24070625279336499</c:v>
                </c:pt>
                <c:pt idx="7567">
                  <c:v>0.240565692495296</c:v>
                </c:pt>
                <c:pt idx="7568">
                  <c:v>0.24053060759478601</c:v>
                </c:pt>
                <c:pt idx="7569">
                  <c:v>0.240362938817132</c:v>
                </c:pt>
                <c:pt idx="7570">
                  <c:v>0.24006958171958601</c:v>
                </c:pt>
                <c:pt idx="7571">
                  <c:v>0.24004599153752201</c:v>
                </c:pt>
                <c:pt idx="7572">
                  <c:v>0.240025187577324</c:v>
                </c:pt>
                <c:pt idx="7573">
                  <c:v>0.23993262839940099</c:v>
                </c:pt>
                <c:pt idx="7574">
                  <c:v>0.23990952555966999</c:v>
                </c:pt>
                <c:pt idx="7575">
                  <c:v>0.23985691007534801</c:v>
                </c:pt>
                <c:pt idx="7576">
                  <c:v>0.23981951464304899</c:v>
                </c:pt>
                <c:pt idx="7577">
                  <c:v>0.23981951464304899</c:v>
                </c:pt>
                <c:pt idx="7578">
                  <c:v>0.23981951464304899</c:v>
                </c:pt>
                <c:pt idx="7579">
                  <c:v>0.23981951464304899</c:v>
                </c:pt>
                <c:pt idx="7580">
                  <c:v>0.23977306080216099</c:v>
                </c:pt>
                <c:pt idx="7581">
                  <c:v>0.239713077167231</c:v>
                </c:pt>
                <c:pt idx="7582">
                  <c:v>0.239662142957768</c:v>
                </c:pt>
                <c:pt idx="7583">
                  <c:v>0.239566082669079</c:v>
                </c:pt>
                <c:pt idx="7584">
                  <c:v>0.23945557651125601</c:v>
                </c:pt>
                <c:pt idx="7585">
                  <c:v>0.239352118720595</c:v>
                </c:pt>
                <c:pt idx="7586">
                  <c:v>0.239059984559223</c:v>
                </c:pt>
                <c:pt idx="7587">
                  <c:v>0.238959976960609</c:v>
                </c:pt>
                <c:pt idx="7588">
                  <c:v>0.238716598580866</c:v>
                </c:pt>
                <c:pt idx="7589">
                  <c:v>0.238633539536865</c:v>
                </c:pt>
                <c:pt idx="7590">
                  <c:v>0.23841227262561299</c:v>
                </c:pt>
                <c:pt idx="7591">
                  <c:v>0.23834687080615499</c:v>
                </c:pt>
                <c:pt idx="7592">
                  <c:v>0.23833012395855099</c:v>
                </c:pt>
                <c:pt idx="7593">
                  <c:v>0.23831202671128601</c:v>
                </c:pt>
                <c:pt idx="7594">
                  <c:v>0.23829132116219501</c:v>
                </c:pt>
                <c:pt idx="7595">
                  <c:v>0.23800064785619501</c:v>
                </c:pt>
                <c:pt idx="7596">
                  <c:v>0.237983169850077</c:v>
                </c:pt>
                <c:pt idx="7597">
                  <c:v>0.23797930248535601</c:v>
                </c:pt>
                <c:pt idx="7598">
                  <c:v>0.23791757597211799</c:v>
                </c:pt>
                <c:pt idx="7599">
                  <c:v>0.23791757597211799</c:v>
                </c:pt>
                <c:pt idx="7600">
                  <c:v>0.23791757597211799</c:v>
                </c:pt>
                <c:pt idx="7601">
                  <c:v>0.23791757597211799</c:v>
                </c:pt>
                <c:pt idx="7602">
                  <c:v>0.23791757597211799</c:v>
                </c:pt>
                <c:pt idx="7603">
                  <c:v>0.23786226077771999</c:v>
                </c:pt>
                <c:pt idx="7604">
                  <c:v>0.237679940694174</c:v>
                </c:pt>
                <c:pt idx="7605">
                  <c:v>0.23749514285596099</c:v>
                </c:pt>
                <c:pt idx="7606">
                  <c:v>0.237271575216843</c:v>
                </c:pt>
                <c:pt idx="7607">
                  <c:v>0.23722961163676201</c:v>
                </c:pt>
                <c:pt idx="7608">
                  <c:v>0.23722162964972901</c:v>
                </c:pt>
                <c:pt idx="7609">
                  <c:v>0.237125690889398</c:v>
                </c:pt>
                <c:pt idx="7610">
                  <c:v>0.23705240134285299</c:v>
                </c:pt>
                <c:pt idx="7611">
                  <c:v>0.23702540734295999</c:v>
                </c:pt>
                <c:pt idx="7612">
                  <c:v>0.236947248507931</c:v>
                </c:pt>
                <c:pt idx="7613">
                  <c:v>0.23687068822110299</c:v>
                </c:pt>
                <c:pt idx="7614">
                  <c:v>0.23684314321133901</c:v>
                </c:pt>
                <c:pt idx="7615">
                  <c:v>0.236511818920315</c:v>
                </c:pt>
                <c:pt idx="7616">
                  <c:v>0.236411902293198</c:v>
                </c:pt>
                <c:pt idx="7617">
                  <c:v>0.23634233956915501</c:v>
                </c:pt>
                <c:pt idx="7618">
                  <c:v>0.23624358961248201</c:v>
                </c:pt>
                <c:pt idx="7619">
                  <c:v>0.236006964258235</c:v>
                </c:pt>
                <c:pt idx="7620">
                  <c:v>0.236004334892958</c:v>
                </c:pt>
                <c:pt idx="7621">
                  <c:v>0.235934713119621</c:v>
                </c:pt>
                <c:pt idx="7622">
                  <c:v>0.23584769313392301</c:v>
                </c:pt>
                <c:pt idx="7623">
                  <c:v>0.23551986451870899</c:v>
                </c:pt>
                <c:pt idx="7624">
                  <c:v>0.23551650036938901</c:v>
                </c:pt>
                <c:pt idx="7625">
                  <c:v>0.235500404882517</c:v>
                </c:pt>
                <c:pt idx="7626">
                  <c:v>0.235433572054704</c:v>
                </c:pt>
                <c:pt idx="7627">
                  <c:v>0.23541292709374001</c:v>
                </c:pt>
                <c:pt idx="7628">
                  <c:v>0.23534538656587101</c:v>
                </c:pt>
                <c:pt idx="7629">
                  <c:v>0.235320816864766</c:v>
                </c:pt>
                <c:pt idx="7630">
                  <c:v>0.23526615491071901</c:v>
                </c:pt>
                <c:pt idx="7631">
                  <c:v>0.23526615491071901</c:v>
                </c:pt>
                <c:pt idx="7632">
                  <c:v>0.23526615491071901</c:v>
                </c:pt>
                <c:pt idx="7633">
                  <c:v>0.23526615491071901</c:v>
                </c:pt>
                <c:pt idx="7634">
                  <c:v>0.23525218158105499</c:v>
                </c:pt>
                <c:pt idx="7635">
                  <c:v>0.23524221761370601</c:v>
                </c:pt>
                <c:pt idx="7636">
                  <c:v>0.235236043971536</c:v>
                </c:pt>
                <c:pt idx="7637">
                  <c:v>0.23520594427699501</c:v>
                </c:pt>
                <c:pt idx="7638">
                  <c:v>0.23515499310646601</c:v>
                </c:pt>
                <c:pt idx="7639">
                  <c:v>0.235127794228321</c:v>
                </c:pt>
                <c:pt idx="7640">
                  <c:v>0.235080931832467</c:v>
                </c:pt>
                <c:pt idx="7641">
                  <c:v>0.23507395209493201</c:v>
                </c:pt>
                <c:pt idx="7642">
                  <c:v>0.235067676994656</c:v>
                </c:pt>
                <c:pt idx="7643">
                  <c:v>0.234864831472685</c:v>
                </c:pt>
                <c:pt idx="7644">
                  <c:v>0.234851578445475</c:v>
                </c:pt>
                <c:pt idx="7645">
                  <c:v>0.23484136298431099</c:v>
                </c:pt>
                <c:pt idx="7646">
                  <c:v>0.23482509089425599</c:v>
                </c:pt>
                <c:pt idx="7647">
                  <c:v>0.23478516100878799</c:v>
                </c:pt>
                <c:pt idx="7648">
                  <c:v>0.23474436813487301</c:v>
                </c:pt>
                <c:pt idx="7649">
                  <c:v>0.23468644351618401</c:v>
                </c:pt>
                <c:pt idx="7650">
                  <c:v>0.23465300362837299</c:v>
                </c:pt>
                <c:pt idx="7651">
                  <c:v>0.23463124559769599</c:v>
                </c:pt>
                <c:pt idx="7652">
                  <c:v>0.23451702080138701</c:v>
                </c:pt>
                <c:pt idx="7653">
                  <c:v>0.234363557575479</c:v>
                </c:pt>
                <c:pt idx="7654">
                  <c:v>0.234360230428663</c:v>
                </c:pt>
                <c:pt idx="7655">
                  <c:v>0.234344241244516</c:v>
                </c:pt>
                <c:pt idx="7656">
                  <c:v>0.234287307938149</c:v>
                </c:pt>
                <c:pt idx="7657">
                  <c:v>0.23424655439065001</c:v>
                </c:pt>
                <c:pt idx="7658">
                  <c:v>0.23403846959924399</c:v>
                </c:pt>
                <c:pt idx="7659">
                  <c:v>0.23402216848134</c:v>
                </c:pt>
                <c:pt idx="7660">
                  <c:v>0.23400202253152</c:v>
                </c:pt>
                <c:pt idx="7661">
                  <c:v>0.233965796967711</c:v>
                </c:pt>
                <c:pt idx="7662">
                  <c:v>0.23390907848744599</c:v>
                </c:pt>
                <c:pt idx="7663">
                  <c:v>0.23380705453362799</c:v>
                </c:pt>
                <c:pt idx="7664">
                  <c:v>0.233798052467274</c:v>
                </c:pt>
                <c:pt idx="7665">
                  <c:v>0.233787457009142</c:v>
                </c:pt>
                <c:pt idx="7666">
                  <c:v>0.233486237865382</c:v>
                </c:pt>
                <c:pt idx="7667">
                  <c:v>0.233466513249074</c:v>
                </c:pt>
                <c:pt idx="7668">
                  <c:v>0.233458157512374</c:v>
                </c:pt>
                <c:pt idx="7669">
                  <c:v>0.23343982089322199</c:v>
                </c:pt>
                <c:pt idx="7670">
                  <c:v>0.233406160588051</c:v>
                </c:pt>
                <c:pt idx="7671">
                  <c:v>0.233363258465938</c:v>
                </c:pt>
                <c:pt idx="7672">
                  <c:v>0.23320293384246099</c:v>
                </c:pt>
                <c:pt idx="7673">
                  <c:v>0.233199867408242</c:v>
                </c:pt>
                <c:pt idx="7674">
                  <c:v>0.23319163343379201</c:v>
                </c:pt>
                <c:pt idx="7675">
                  <c:v>0.233116740935742</c:v>
                </c:pt>
                <c:pt idx="7676">
                  <c:v>0.233006499291953</c:v>
                </c:pt>
                <c:pt idx="7677">
                  <c:v>0.23298134921679001</c:v>
                </c:pt>
                <c:pt idx="7678">
                  <c:v>0.23296131608168999</c:v>
                </c:pt>
                <c:pt idx="7679">
                  <c:v>0.23292337517476</c:v>
                </c:pt>
                <c:pt idx="7680">
                  <c:v>0.23276383606017301</c:v>
                </c:pt>
                <c:pt idx="7681">
                  <c:v>0.232688851395526</c:v>
                </c:pt>
                <c:pt idx="7682">
                  <c:v>0.23264438654653199</c:v>
                </c:pt>
                <c:pt idx="7683">
                  <c:v>0.232612202094819</c:v>
                </c:pt>
                <c:pt idx="7684">
                  <c:v>0.23242514305794701</c:v>
                </c:pt>
                <c:pt idx="7685">
                  <c:v>0.23239574196556101</c:v>
                </c:pt>
                <c:pt idx="7686">
                  <c:v>0.23215123067087501</c:v>
                </c:pt>
                <c:pt idx="7687">
                  <c:v>0.23214738281080299</c:v>
                </c:pt>
                <c:pt idx="7688">
                  <c:v>0.23195066746467499</c:v>
                </c:pt>
                <c:pt idx="7689">
                  <c:v>0.231840276503266</c:v>
                </c:pt>
                <c:pt idx="7690">
                  <c:v>0.23182320623886399</c:v>
                </c:pt>
                <c:pt idx="7691">
                  <c:v>0.23166144868927099</c:v>
                </c:pt>
                <c:pt idx="7692">
                  <c:v>0.231614696718077</c:v>
                </c:pt>
                <c:pt idx="7693">
                  <c:v>0.23160432528925801</c:v>
                </c:pt>
                <c:pt idx="7694">
                  <c:v>0.23155814184502899</c:v>
                </c:pt>
                <c:pt idx="7695">
                  <c:v>0.231331525739634</c:v>
                </c:pt>
                <c:pt idx="7696">
                  <c:v>0.231318488761214</c:v>
                </c:pt>
                <c:pt idx="7697">
                  <c:v>0.23113504674982199</c:v>
                </c:pt>
                <c:pt idx="7698">
                  <c:v>0.23106229355803301</c:v>
                </c:pt>
                <c:pt idx="7699">
                  <c:v>0.231007877773134</c:v>
                </c:pt>
                <c:pt idx="7700">
                  <c:v>0.23093575222635601</c:v>
                </c:pt>
                <c:pt idx="7701">
                  <c:v>0.23091069090128899</c:v>
                </c:pt>
                <c:pt idx="7702">
                  <c:v>0.230907327707217</c:v>
                </c:pt>
                <c:pt idx="7703">
                  <c:v>0.230806416475071</c:v>
                </c:pt>
                <c:pt idx="7704">
                  <c:v>0.230806416475071</c:v>
                </c:pt>
                <c:pt idx="7705">
                  <c:v>0.230806416475071</c:v>
                </c:pt>
                <c:pt idx="7706">
                  <c:v>0.230806416475071</c:v>
                </c:pt>
                <c:pt idx="7707">
                  <c:v>0.23077881963340499</c:v>
                </c:pt>
                <c:pt idx="7708">
                  <c:v>0.23065225352244201</c:v>
                </c:pt>
                <c:pt idx="7709">
                  <c:v>0.23057151687140601</c:v>
                </c:pt>
                <c:pt idx="7710">
                  <c:v>0.23053543409647401</c:v>
                </c:pt>
                <c:pt idx="7711">
                  <c:v>0.23043346791246899</c:v>
                </c:pt>
                <c:pt idx="7712">
                  <c:v>0.230153731822097</c:v>
                </c:pt>
                <c:pt idx="7713">
                  <c:v>0.23009650675559401</c:v>
                </c:pt>
                <c:pt idx="7714">
                  <c:v>0.230043094740469</c:v>
                </c:pt>
                <c:pt idx="7715">
                  <c:v>0.22991522368269901</c:v>
                </c:pt>
                <c:pt idx="7716">
                  <c:v>0.229879498498712</c:v>
                </c:pt>
                <c:pt idx="7717">
                  <c:v>0.229563877096149</c:v>
                </c:pt>
                <c:pt idx="7718">
                  <c:v>0.229486130075787</c:v>
                </c:pt>
                <c:pt idx="7719">
                  <c:v>0.22943936763338499</c:v>
                </c:pt>
                <c:pt idx="7720">
                  <c:v>0.229380387238827</c:v>
                </c:pt>
                <c:pt idx="7721">
                  <c:v>0.229374446107175</c:v>
                </c:pt>
                <c:pt idx="7722">
                  <c:v>0.229374446107175</c:v>
                </c:pt>
                <c:pt idx="7723">
                  <c:v>0.229374446107175</c:v>
                </c:pt>
                <c:pt idx="7724">
                  <c:v>0.229374446107175</c:v>
                </c:pt>
                <c:pt idx="7725">
                  <c:v>0.22914686981803201</c:v>
                </c:pt>
                <c:pt idx="7726">
                  <c:v>0.229143080252697</c:v>
                </c:pt>
                <c:pt idx="7727">
                  <c:v>0.22901905859588301</c:v>
                </c:pt>
                <c:pt idx="7728">
                  <c:v>0.22901827635000299</c:v>
                </c:pt>
                <c:pt idx="7729">
                  <c:v>0.22890733432499699</c:v>
                </c:pt>
                <c:pt idx="7730">
                  <c:v>0.22881039208766399</c:v>
                </c:pt>
                <c:pt idx="7731">
                  <c:v>0.22871010665584299</c:v>
                </c:pt>
                <c:pt idx="7732">
                  <c:v>0.22824051023536401</c:v>
                </c:pt>
                <c:pt idx="7733">
                  <c:v>0.22817660802721801</c:v>
                </c:pt>
                <c:pt idx="7734">
                  <c:v>0.228135844402865</c:v>
                </c:pt>
                <c:pt idx="7735">
                  <c:v>0.227997869789652</c:v>
                </c:pt>
                <c:pt idx="7736">
                  <c:v>0.22795356629542701</c:v>
                </c:pt>
                <c:pt idx="7737">
                  <c:v>0.22776219872616801</c:v>
                </c:pt>
                <c:pt idx="7738">
                  <c:v>0.22772971360976799</c:v>
                </c:pt>
                <c:pt idx="7739">
                  <c:v>0.22772788229107799</c:v>
                </c:pt>
                <c:pt idx="7740">
                  <c:v>0.22770300275576999</c:v>
                </c:pt>
                <c:pt idx="7741">
                  <c:v>0.22767752191588</c:v>
                </c:pt>
                <c:pt idx="7742">
                  <c:v>0.227518255072194</c:v>
                </c:pt>
                <c:pt idx="7743">
                  <c:v>0.227518255072194</c:v>
                </c:pt>
                <c:pt idx="7744">
                  <c:v>0.22751678362501099</c:v>
                </c:pt>
                <c:pt idx="7745">
                  <c:v>0.227507612792789</c:v>
                </c:pt>
                <c:pt idx="7746">
                  <c:v>0.22745639111354601</c:v>
                </c:pt>
                <c:pt idx="7747">
                  <c:v>0.227238121043633</c:v>
                </c:pt>
                <c:pt idx="7748">
                  <c:v>0.22717796766789</c:v>
                </c:pt>
                <c:pt idx="7749">
                  <c:v>0.226984761984244</c:v>
                </c:pt>
                <c:pt idx="7750">
                  <c:v>0.226895205653142</c:v>
                </c:pt>
                <c:pt idx="7751">
                  <c:v>0.22688959286600299</c:v>
                </c:pt>
                <c:pt idx="7752">
                  <c:v>0.22682753827174301</c:v>
                </c:pt>
                <c:pt idx="7753">
                  <c:v>0.22676235533431199</c:v>
                </c:pt>
                <c:pt idx="7754">
                  <c:v>0.226736506781819</c:v>
                </c:pt>
                <c:pt idx="7755">
                  <c:v>0.22671820294756601</c:v>
                </c:pt>
                <c:pt idx="7756">
                  <c:v>0.22657402469878801</c:v>
                </c:pt>
                <c:pt idx="7757">
                  <c:v>0.226565796153989</c:v>
                </c:pt>
                <c:pt idx="7758">
                  <c:v>0.226319297856031</c:v>
                </c:pt>
                <c:pt idx="7759">
                  <c:v>0.22628208749269299</c:v>
                </c:pt>
                <c:pt idx="7760">
                  <c:v>0.22619442701237499</c:v>
                </c:pt>
                <c:pt idx="7761">
                  <c:v>0.22613653699013</c:v>
                </c:pt>
                <c:pt idx="7762">
                  <c:v>0.22612706575142999</c:v>
                </c:pt>
                <c:pt idx="7763">
                  <c:v>0.22611474641358201</c:v>
                </c:pt>
                <c:pt idx="7764">
                  <c:v>0.22587652565319699</c:v>
                </c:pt>
                <c:pt idx="7765">
                  <c:v>0.225866779395416</c:v>
                </c:pt>
                <c:pt idx="7766">
                  <c:v>0.22577549092747801</c:v>
                </c:pt>
                <c:pt idx="7767">
                  <c:v>0.225732908501459</c:v>
                </c:pt>
                <c:pt idx="7768">
                  <c:v>0.22561233977239301</c:v>
                </c:pt>
                <c:pt idx="7769">
                  <c:v>0.22553230717519199</c:v>
                </c:pt>
                <c:pt idx="7770">
                  <c:v>0.22519393254258699</c:v>
                </c:pt>
                <c:pt idx="7771">
                  <c:v>0.225074047394976</c:v>
                </c:pt>
                <c:pt idx="7772">
                  <c:v>0.22502636644665999</c:v>
                </c:pt>
                <c:pt idx="7773">
                  <c:v>0.22483854820384</c:v>
                </c:pt>
                <c:pt idx="7774">
                  <c:v>0.22473245986617099</c:v>
                </c:pt>
                <c:pt idx="7775">
                  <c:v>0.22472273871081699</c:v>
                </c:pt>
                <c:pt idx="7776">
                  <c:v>0.22464351572514901</c:v>
                </c:pt>
                <c:pt idx="7777">
                  <c:v>0.224613873866014</c:v>
                </c:pt>
                <c:pt idx="7778">
                  <c:v>0.22445408416180901</c:v>
                </c:pt>
                <c:pt idx="7779">
                  <c:v>0.224409314316596</c:v>
                </c:pt>
                <c:pt idx="7780">
                  <c:v>0.22440729445663099</c:v>
                </c:pt>
                <c:pt idx="7781">
                  <c:v>0.22438368575311601</c:v>
                </c:pt>
                <c:pt idx="7782">
                  <c:v>0.22437970207225699</c:v>
                </c:pt>
                <c:pt idx="7783">
                  <c:v>0.224366679071278</c:v>
                </c:pt>
                <c:pt idx="7784">
                  <c:v>0.22430130803748</c:v>
                </c:pt>
                <c:pt idx="7785">
                  <c:v>0.224117565982412</c:v>
                </c:pt>
                <c:pt idx="7786">
                  <c:v>0.22408274712114301</c:v>
                </c:pt>
                <c:pt idx="7787">
                  <c:v>0.22406345633723901</c:v>
                </c:pt>
                <c:pt idx="7788">
                  <c:v>0.22403206940758599</c:v>
                </c:pt>
                <c:pt idx="7789">
                  <c:v>0.22378506777160301</c:v>
                </c:pt>
                <c:pt idx="7790">
                  <c:v>0.223755116541655</c:v>
                </c:pt>
                <c:pt idx="7791">
                  <c:v>0.22355383173596199</c:v>
                </c:pt>
                <c:pt idx="7792">
                  <c:v>0.223540836548099</c:v>
                </c:pt>
                <c:pt idx="7793">
                  <c:v>0.2234235609395</c:v>
                </c:pt>
                <c:pt idx="7794">
                  <c:v>0.22302995645208101</c:v>
                </c:pt>
                <c:pt idx="7795">
                  <c:v>0.222835863621417</c:v>
                </c:pt>
                <c:pt idx="7796">
                  <c:v>0.22279560639044299</c:v>
                </c:pt>
                <c:pt idx="7797">
                  <c:v>0.22268523829841899</c:v>
                </c:pt>
                <c:pt idx="7798">
                  <c:v>0.222673552924986</c:v>
                </c:pt>
                <c:pt idx="7799">
                  <c:v>0.22239143594545499</c:v>
                </c:pt>
                <c:pt idx="7800">
                  <c:v>0.22234415084741599</c:v>
                </c:pt>
                <c:pt idx="7801">
                  <c:v>0.22220862749992901</c:v>
                </c:pt>
                <c:pt idx="7802">
                  <c:v>0.22212848711102801</c:v>
                </c:pt>
                <c:pt idx="7803">
                  <c:v>0.22209844965995101</c:v>
                </c:pt>
                <c:pt idx="7804">
                  <c:v>0.222004852518041</c:v>
                </c:pt>
                <c:pt idx="7805">
                  <c:v>0.22197419044781799</c:v>
                </c:pt>
                <c:pt idx="7806">
                  <c:v>0.221970975470965</c:v>
                </c:pt>
                <c:pt idx="7807">
                  <c:v>0.221932690922725</c:v>
                </c:pt>
                <c:pt idx="7808">
                  <c:v>0.221910220723463</c:v>
                </c:pt>
                <c:pt idx="7809">
                  <c:v>0.22190144275902199</c:v>
                </c:pt>
                <c:pt idx="7810">
                  <c:v>0.221803770711824</c:v>
                </c:pt>
                <c:pt idx="7811">
                  <c:v>0.22173102193004099</c:v>
                </c:pt>
                <c:pt idx="7812">
                  <c:v>0.221693883812039</c:v>
                </c:pt>
                <c:pt idx="7813">
                  <c:v>0.221693883812039</c:v>
                </c:pt>
                <c:pt idx="7814">
                  <c:v>0.221693883812039</c:v>
                </c:pt>
                <c:pt idx="7815">
                  <c:v>0.221693883812039</c:v>
                </c:pt>
                <c:pt idx="7816">
                  <c:v>0.22166205537858</c:v>
                </c:pt>
                <c:pt idx="7817">
                  <c:v>0.221605158113866</c:v>
                </c:pt>
                <c:pt idx="7818">
                  <c:v>0.22152369553738899</c:v>
                </c:pt>
                <c:pt idx="7819">
                  <c:v>0.22145926909084701</c:v>
                </c:pt>
                <c:pt idx="7820">
                  <c:v>0.221328467938773</c:v>
                </c:pt>
                <c:pt idx="7821">
                  <c:v>0.22132446215562299</c:v>
                </c:pt>
                <c:pt idx="7822">
                  <c:v>0.221311280398822</c:v>
                </c:pt>
                <c:pt idx="7823">
                  <c:v>0.22128407912953699</c:v>
                </c:pt>
                <c:pt idx="7824">
                  <c:v>0.22119502465568799</c:v>
                </c:pt>
                <c:pt idx="7825">
                  <c:v>0.221188824491488</c:v>
                </c:pt>
                <c:pt idx="7826">
                  <c:v>0.221153956595741</c:v>
                </c:pt>
                <c:pt idx="7827">
                  <c:v>0.221056787411648</c:v>
                </c:pt>
                <c:pt idx="7828">
                  <c:v>0.22105132246336001</c:v>
                </c:pt>
                <c:pt idx="7829">
                  <c:v>0.221002567617852</c:v>
                </c:pt>
                <c:pt idx="7830">
                  <c:v>0.22098813671155701</c:v>
                </c:pt>
                <c:pt idx="7831">
                  <c:v>0.220788811790674</c:v>
                </c:pt>
                <c:pt idx="7832">
                  <c:v>0.220774023009596</c:v>
                </c:pt>
                <c:pt idx="7833">
                  <c:v>0.22066904385981401</c:v>
                </c:pt>
                <c:pt idx="7834">
                  <c:v>0.22056762247525299</c:v>
                </c:pt>
                <c:pt idx="7835">
                  <c:v>0.22054542293680099</c:v>
                </c:pt>
                <c:pt idx="7836">
                  <c:v>0.220528662570142</c:v>
                </c:pt>
                <c:pt idx="7837">
                  <c:v>0.220433280378454</c:v>
                </c:pt>
                <c:pt idx="7838">
                  <c:v>0.22034002217383</c:v>
                </c:pt>
                <c:pt idx="7839">
                  <c:v>0.22022459910348999</c:v>
                </c:pt>
                <c:pt idx="7840">
                  <c:v>0.22001596816018701</c:v>
                </c:pt>
                <c:pt idx="7841">
                  <c:v>0.220002751492962</c:v>
                </c:pt>
                <c:pt idx="7842">
                  <c:v>0.21983701016594201</c:v>
                </c:pt>
                <c:pt idx="7843">
                  <c:v>0.21983224437375001</c:v>
                </c:pt>
                <c:pt idx="7844">
                  <c:v>0.219797677024967</c:v>
                </c:pt>
                <c:pt idx="7845">
                  <c:v>0.21979271020636801</c:v>
                </c:pt>
                <c:pt idx="7846">
                  <c:v>0.21975385503007899</c:v>
                </c:pt>
                <c:pt idx="7847">
                  <c:v>0.21969673029690601</c:v>
                </c:pt>
                <c:pt idx="7848">
                  <c:v>0.21969234939509899</c:v>
                </c:pt>
                <c:pt idx="7849">
                  <c:v>0.21947947394028799</c:v>
                </c:pt>
                <c:pt idx="7850">
                  <c:v>0.21929416379615599</c:v>
                </c:pt>
                <c:pt idx="7851">
                  <c:v>0.21924416990714499</c:v>
                </c:pt>
                <c:pt idx="7852">
                  <c:v>0.219130999984497</c:v>
                </c:pt>
                <c:pt idx="7853">
                  <c:v>0.21899516788396201</c:v>
                </c:pt>
                <c:pt idx="7854">
                  <c:v>0.21890913636624501</c:v>
                </c:pt>
                <c:pt idx="7855">
                  <c:v>0.218840938616291</c:v>
                </c:pt>
                <c:pt idx="7856">
                  <c:v>0.21877789675406401</c:v>
                </c:pt>
                <c:pt idx="7857">
                  <c:v>0.21875154231723101</c:v>
                </c:pt>
                <c:pt idx="7858">
                  <c:v>0.218559454294771</c:v>
                </c:pt>
                <c:pt idx="7859">
                  <c:v>0.218559454294771</c:v>
                </c:pt>
                <c:pt idx="7860">
                  <c:v>0.218559454294771</c:v>
                </c:pt>
                <c:pt idx="7861">
                  <c:v>0.218559454294771</c:v>
                </c:pt>
                <c:pt idx="7862">
                  <c:v>0.21855081898245801</c:v>
                </c:pt>
                <c:pt idx="7863">
                  <c:v>0.218543527065094</c:v>
                </c:pt>
                <c:pt idx="7864">
                  <c:v>0.21847260556516601</c:v>
                </c:pt>
                <c:pt idx="7865">
                  <c:v>0.218317538569305</c:v>
                </c:pt>
                <c:pt idx="7866">
                  <c:v>0.218242264740762</c:v>
                </c:pt>
                <c:pt idx="7867">
                  <c:v>0.218203314288126</c:v>
                </c:pt>
                <c:pt idx="7868">
                  <c:v>0.21803896193355399</c:v>
                </c:pt>
                <c:pt idx="7869">
                  <c:v>0.21802794220230001</c:v>
                </c:pt>
                <c:pt idx="7870">
                  <c:v>0.218019138847623</c:v>
                </c:pt>
                <c:pt idx="7871">
                  <c:v>0.21780990058241301</c:v>
                </c:pt>
                <c:pt idx="7872">
                  <c:v>0.21775719305379099</c:v>
                </c:pt>
                <c:pt idx="7873">
                  <c:v>0.21757627632137999</c:v>
                </c:pt>
                <c:pt idx="7874">
                  <c:v>0.217540879343393</c:v>
                </c:pt>
                <c:pt idx="7875">
                  <c:v>0.21749044375305601</c:v>
                </c:pt>
                <c:pt idx="7876">
                  <c:v>0.21743267700951499</c:v>
                </c:pt>
                <c:pt idx="7877">
                  <c:v>0.21743267700951499</c:v>
                </c:pt>
                <c:pt idx="7878">
                  <c:v>0.21743267700951499</c:v>
                </c:pt>
                <c:pt idx="7879">
                  <c:v>0.21743267700951499</c:v>
                </c:pt>
                <c:pt idx="7880">
                  <c:v>0.21743267700951499</c:v>
                </c:pt>
                <c:pt idx="7881">
                  <c:v>0.21738501635524601</c:v>
                </c:pt>
                <c:pt idx="7882">
                  <c:v>0.21738501635524601</c:v>
                </c:pt>
                <c:pt idx="7883">
                  <c:v>0.21738501635524601</c:v>
                </c:pt>
                <c:pt idx="7884">
                  <c:v>0.21737168298454199</c:v>
                </c:pt>
                <c:pt idx="7885">
                  <c:v>0.217331278350305</c:v>
                </c:pt>
                <c:pt idx="7886">
                  <c:v>0.21728382619735701</c:v>
                </c:pt>
                <c:pt idx="7887">
                  <c:v>0.21728335641812499</c:v>
                </c:pt>
                <c:pt idx="7888">
                  <c:v>0.21725779983274901</c:v>
                </c:pt>
                <c:pt idx="7889">
                  <c:v>0.217251006217968</c:v>
                </c:pt>
                <c:pt idx="7890">
                  <c:v>0.217229946348899</c:v>
                </c:pt>
                <c:pt idx="7891">
                  <c:v>0.21713479460089</c:v>
                </c:pt>
                <c:pt idx="7892">
                  <c:v>0.217126246984957</c:v>
                </c:pt>
                <c:pt idx="7893">
                  <c:v>0.21702502015097899</c:v>
                </c:pt>
                <c:pt idx="7894">
                  <c:v>0.217014137511129</c:v>
                </c:pt>
                <c:pt idx="7895">
                  <c:v>0.216999489167994</c:v>
                </c:pt>
                <c:pt idx="7896">
                  <c:v>0.21697180851929801</c:v>
                </c:pt>
                <c:pt idx="7897">
                  <c:v>0.216955154483084</c:v>
                </c:pt>
                <c:pt idx="7898">
                  <c:v>0.21691011689158701</c:v>
                </c:pt>
                <c:pt idx="7899">
                  <c:v>0.216894830174269</c:v>
                </c:pt>
                <c:pt idx="7900">
                  <c:v>0.21682556817856599</c:v>
                </c:pt>
                <c:pt idx="7901">
                  <c:v>0.21668369110428301</c:v>
                </c:pt>
                <c:pt idx="7902">
                  <c:v>0.21639616451886101</c:v>
                </c:pt>
                <c:pt idx="7903">
                  <c:v>0.21637936608097899</c:v>
                </c:pt>
                <c:pt idx="7904">
                  <c:v>0.21637751559134899</c:v>
                </c:pt>
                <c:pt idx="7905">
                  <c:v>0.216338357031442</c:v>
                </c:pt>
                <c:pt idx="7906">
                  <c:v>0.216268786701698</c:v>
                </c:pt>
                <c:pt idx="7907">
                  <c:v>0.216116396859243</c:v>
                </c:pt>
                <c:pt idx="7908">
                  <c:v>0.216116396859243</c:v>
                </c:pt>
                <c:pt idx="7909">
                  <c:v>0.216116396859243</c:v>
                </c:pt>
                <c:pt idx="7910">
                  <c:v>0.216116396859243</c:v>
                </c:pt>
                <c:pt idx="7911">
                  <c:v>0.21604938179296901</c:v>
                </c:pt>
                <c:pt idx="7912">
                  <c:v>0.21597407875638999</c:v>
                </c:pt>
                <c:pt idx="7913">
                  <c:v>0.21590656084835699</c:v>
                </c:pt>
                <c:pt idx="7914">
                  <c:v>0.21585071746899601</c:v>
                </c:pt>
                <c:pt idx="7915">
                  <c:v>0.21572364312190601</c:v>
                </c:pt>
                <c:pt idx="7916">
                  <c:v>0.21564780999833499</c:v>
                </c:pt>
                <c:pt idx="7917">
                  <c:v>0.21551435259898699</c:v>
                </c:pt>
                <c:pt idx="7918">
                  <c:v>0.215446184797976</c:v>
                </c:pt>
                <c:pt idx="7919">
                  <c:v>0.21542515096242801</c:v>
                </c:pt>
                <c:pt idx="7920">
                  <c:v>0.215394902622281</c:v>
                </c:pt>
                <c:pt idx="7921">
                  <c:v>0.215224255171551</c:v>
                </c:pt>
                <c:pt idx="7922">
                  <c:v>0.215182573638072</c:v>
                </c:pt>
                <c:pt idx="7923">
                  <c:v>0.215180570669562</c:v>
                </c:pt>
                <c:pt idx="7924">
                  <c:v>0.21512148490490501</c:v>
                </c:pt>
                <c:pt idx="7925">
                  <c:v>0.214989424729807</c:v>
                </c:pt>
                <c:pt idx="7926">
                  <c:v>0.214749924284903</c:v>
                </c:pt>
                <c:pt idx="7927">
                  <c:v>0.21469348880936401</c:v>
                </c:pt>
                <c:pt idx="7928">
                  <c:v>0.21456357760835101</c:v>
                </c:pt>
                <c:pt idx="7929">
                  <c:v>0.214410587080094</c:v>
                </c:pt>
                <c:pt idx="7930">
                  <c:v>0.21434699498338</c:v>
                </c:pt>
                <c:pt idx="7931">
                  <c:v>0.21420607239314099</c:v>
                </c:pt>
                <c:pt idx="7932">
                  <c:v>0.214177368797693</c:v>
                </c:pt>
                <c:pt idx="7933">
                  <c:v>0.21410260777273499</c:v>
                </c:pt>
                <c:pt idx="7934">
                  <c:v>0.21408186748182101</c:v>
                </c:pt>
                <c:pt idx="7935">
                  <c:v>0.21400120828600899</c:v>
                </c:pt>
                <c:pt idx="7936">
                  <c:v>0.21399807649961999</c:v>
                </c:pt>
                <c:pt idx="7937">
                  <c:v>0.21395926902168699</c:v>
                </c:pt>
                <c:pt idx="7938">
                  <c:v>0.21377737844730799</c:v>
                </c:pt>
                <c:pt idx="7939">
                  <c:v>0.21372324372172999</c:v>
                </c:pt>
                <c:pt idx="7940">
                  <c:v>0.213510431284958</c:v>
                </c:pt>
                <c:pt idx="7941">
                  <c:v>0.21347741930317299</c:v>
                </c:pt>
                <c:pt idx="7942">
                  <c:v>0.21322757840359099</c:v>
                </c:pt>
                <c:pt idx="7943">
                  <c:v>0.213124373523677</c:v>
                </c:pt>
                <c:pt idx="7944">
                  <c:v>0.212897333809699</c:v>
                </c:pt>
                <c:pt idx="7945">
                  <c:v>0.21273367626596901</c:v>
                </c:pt>
                <c:pt idx="7946">
                  <c:v>0.21270605024084199</c:v>
                </c:pt>
                <c:pt idx="7947">
                  <c:v>0.21261509790178501</c:v>
                </c:pt>
                <c:pt idx="7948">
                  <c:v>0.21251686624340299</c:v>
                </c:pt>
                <c:pt idx="7949">
                  <c:v>0.21242221680402401</c:v>
                </c:pt>
                <c:pt idx="7950">
                  <c:v>0.21232079116286401</c:v>
                </c:pt>
                <c:pt idx="7951">
                  <c:v>0.21224697976204501</c:v>
                </c:pt>
                <c:pt idx="7952">
                  <c:v>0.211929278231548</c:v>
                </c:pt>
                <c:pt idx="7953">
                  <c:v>0.21191547789435</c:v>
                </c:pt>
                <c:pt idx="7954">
                  <c:v>0.21173221701762099</c:v>
                </c:pt>
                <c:pt idx="7955">
                  <c:v>0.211547529888998</c:v>
                </c:pt>
                <c:pt idx="7956">
                  <c:v>0.211438460873519</c:v>
                </c:pt>
                <c:pt idx="7957">
                  <c:v>0.21136770641663399</c:v>
                </c:pt>
                <c:pt idx="7958">
                  <c:v>0.211113710457556</c:v>
                </c:pt>
                <c:pt idx="7959">
                  <c:v>0.210933875923355</c:v>
                </c:pt>
                <c:pt idx="7960">
                  <c:v>0.21043976962703001</c:v>
                </c:pt>
                <c:pt idx="7961">
                  <c:v>0.21037051831279699</c:v>
                </c:pt>
                <c:pt idx="7962">
                  <c:v>0.210289768676754</c:v>
                </c:pt>
                <c:pt idx="7963">
                  <c:v>0.21024080023761299</c:v>
                </c:pt>
                <c:pt idx="7964">
                  <c:v>0.21016510399614399</c:v>
                </c:pt>
                <c:pt idx="7965">
                  <c:v>0.21014658655551</c:v>
                </c:pt>
                <c:pt idx="7966">
                  <c:v>0.21006967430210499</c:v>
                </c:pt>
                <c:pt idx="7967">
                  <c:v>0.20992250656007699</c:v>
                </c:pt>
                <c:pt idx="7968">
                  <c:v>0.20983165261426201</c:v>
                </c:pt>
                <c:pt idx="7969">
                  <c:v>0.209788518881424</c:v>
                </c:pt>
                <c:pt idx="7970">
                  <c:v>0.20968774201169699</c:v>
                </c:pt>
                <c:pt idx="7971">
                  <c:v>0.20956338955199599</c:v>
                </c:pt>
                <c:pt idx="7972">
                  <c:v>0.209518904985665</c:v>
                </c:pt>
                <c:pt idx="7973">
                  <c:v>0.20944045330939401</c:v>
                </c:pt>
                <c:pt idx="7974">
                  <c:v>0.209402937057695</c:v>
                </c:pt>
                <c:pt idx="7975">
                  <c:v>0.20933658839038499</c:v>
                </c:pt>
                <c:pt idx="7976">
                  <c:v>0.20931893093634399</c:v>
                </c:pt>
                <c:pt idx="7977">
                  <c:v>0.209190870868872</c:v>
                </c:pt>
                <c:pt idx="7978">
                  <c:v>0.20903026194138399</c:v>
                </c:pt>
                <c:pt idx="7979">
                  <c:v>0.20882201038786499</c:v>
                </c:pt>
                <c:pt idx="7980">
                  <c:v>0.20856552995313099</c:v>
                </c:pt>
                <c:pt idx="7981">
                  <c:v>0.20854085528784999</c:v>
                </c:pt>
                <c:pt idx="7982">
                  <c:v>0.20849977799435901</c:v>
                </c:pt>
                <c:pt idx="7983">
                  <c:v>0.208463146820421</c:v>
                </c:pt>
                <c:pt idx="7984">
                  <c:v>0.208387517100766</c:v>
                </c:pt>
                <c:pt idx="7985">
                  <c:v>0.20830835184738999</c:v>
                </c:pt>
                <c:pt idx="7986">
                  <c:v>0.208294946071054</c:v>
                </c:pt>
                <c:pt idx="7987">
                  <c:v>0.208172983721049</c:v>
                </c:pt>
                <c:pt idx="7988">
                  <c:v>0.20798477423012299</c:v>
                </c:pt>
                <c:pt idx="7989">
                  <c:v>0.20790261167478299</c:v>
                </c:pt>
                <c:pt idx="7990">
                  <c:v>0.207681458511881</c:v>
                </c:pt>
                <c:pt idx="7991">
                  <c:v>0.20768060320246901</c:v>
                </c:pt>
                <c:pt idx="7992">
                  <c:v>0.207566277956689</c:v>
                </c:pt>
                <c:pt idx="7993">
                  <c:v>0.20746213213329701</c:v>
                </c:pt>
                <c:pt idx="7994">
                  <c:v>0.20738177426262699</c:v>
                </c:pt>
                <c:pt idx="7995">
                  <c:v>0.20728036115583501</c:v>
                </c:pt>
                <c:pt idx="7996">
                  <c:v>0.20724247966642301</c:v>
                </c:pt>
                <c:pt idx="7997">
                  <c:v>0.207185870211407</c:v>
                </c:pt>
                <c:pt idx="7998">
                  <c:v>0.20718462188400399</c:v>
                </c:pt>
                <c:pt idx="7999">
                  <c:v>0.20715512379586401</c:v>
                </c:pt>
                <c:pt idx="8000">
                  <c:v>0.207078823435525</c:v>
                </c:pt>
                <c:pt idx="8001">
                  <c:v>0.20690665584137599</c:v>
                </c:pt>
                <c:pt idx="8002">
                  <c:v>0.20678033522554201</c:v>
                </c:pt>
                <c:pt idx="8003">
                  <c:v>0.20678033522554201</c:v>
                </c:pt>
                <c:pt idx="8004">
                  <c:v>0.20678033522554201</c:v>
                </c:pt>
                <c:pt idx="8005">
                  <c:v>0.20678033522554201</c:v>
                </c:pt>
                <c:pt idx="8006">
                  <c:v>0.20659467006191101</c:v>
                </c:pt>
                <c:pt idx="8007">
                  <c:v>0.20659467006191101</c:v>
                </c:pt>
                <c:pt idx="8008">
                  <c:v>0.20659467006191101</c:v>
                </c:pt>
                <c:pt idx="8009">
                  <c:v>0.206507677060497</c:v>
                </c:pt>
                <c:pt idx="8010">
                  <c:v>0.20648725439903201</c:v>
                </c:pt>
                <c:pt idx="8011">
                  <c:v>0.206466239675477</c:v>
                </c:pt>
                <c:pt idx="8012">
                  <c:v>0.20644483044237599</c:v>
                </c:pt>
                <c:pt idx="8013">
                  <c:v>0.20632920693219001</c:v>
                </c:pt>
                <c:pt idx="8014">
                  <c:v>0.20622814461368499</c:v>
                </c:pt>
                <c:pt idx="8015">
                  <c:v>0.206164887932927</c:v>
                </c:pt>
                <c:pt idx="8016">
                  <c:v>0.20612911656737101</c:v>
                </c:pt>
                <c:pt idx="8017">
                  <c:v>0.20609865680364001</c:v>
                </c:pt>
                <c:pt idx="8018">
                  <c:v>0.206018028337937</c:v>
                </c:pt>
                <c:pt idx="8019">
                  <c:v>0.20597470208222499</c:v>
                </c:pt>
                <c:pt idx="8020">
                  <c:v>0.205959186533267</c:v>
                </c:pt>
                <c:pt idx="8021">
                  <c:v>0.20590919192051499</c:v>
                </c:pt>
                <c:pt idx="8022">
                  <c:v>0.205890927754452</c:v>
                </c:pt>
                <c:pt idx="8023">
                  <c:v>0.20586819215756999</c:v>
                </c:pt>
                <c:pt idx="8024">
                  <c:v>0.205867528866749</c:v>
                </c:pt>
                <c:pt idx="8025">
                  <c:v>0.20575350935464801</c:v>
                </c:pt>
                <c:pt idx="8026">
                  <c:v>0.20568878328419399</c:v>
                </c:pt>
                <c:pt idx="8027">
                  <c:v>0.205678882946848</c:v>
                </c:pt>
                <c:pt idx="8028">
                  <c:v>0.20562667595185199</c:v>
                </c:pt>
                <c:pt idx="8029">
                  <c:v>0.20543957306639499</c:v>
                </c:pt>
                <c:pt idx="8030">
                  <c:v>0.20538851722394999</c:v>
                </c:pt>
                <c:pt idx="8031">
                  <c:v>0.205379161811168</c:v>
                </c:pt>
                <c:pt idx="8032">
                  <c:v>0.20528195925998799</c:v>
                </c:pt>
                <c:pt idx="8033">
                  <c:v>0.20513959172215801</c:v>
                </c:pt>
                <c:pt idx="8034">
                  <c:v>0.20511294854459899</c:v>
                </c:pt>
                <c:pt idx="8035">
                  <c:v>0.20510142822857899</c:v>
                </c:pt>
                <c:pt idx="8036">
                  <c:v>0.205026748075611</c:v>
                </c:pt>
                <c:pt idx="8037">
                  <c:v>0.205022421043032</c:v>
                </c:pt>
                <c:pt idx="8038">
                  <c:v>0.20498970630581201</c:v>
                </c:pt>
                <c:pt idx="8039">
                  <c:v>0.20492119267822301</c:v>
                </c:pt>
                <c:pt idx="8040">
                  <c:v>0.20482346240315899</c:v>
                </c:pt>
                <c:pt idx="8041">
                  <c:v>0.20470796863472601</c:v>
                </c:pt>
                <c:pt idx="8042">
                  <c:v>0.20467304410350201</c:v>
                </c:pt>
                <c:pt idx="8043">
                  <c:v>0.204627497977033</c:v>
                </c:pt>
                <c:pt idx="8044">
                  <c:v>0.20452274385687499</c:v>
                </c:pt>
                <c:pt idx="8045">
                  <c:v>0.204438931192721</c:v>
                </c:pt>
                <c:pt idx="8046">
                  <c:v>0.20439637502236099</c:v>
                </c:pt>
                <c:pt idx="8047">
                  <c:v>0.20437062204226</c:v>
                </c:pt>
                <c:pt idx="8048">
                  <c:v>0.204156303761133</c:v>
                </c:pt>
                <c:pt idx="8049">
                  <c:v>0.20415225340859999</c:v>
                </c:pt>
                <c:pt idx="8050">
                  <c:v>0.20414126464403801</c:v>
                </c:pt>
                <c:pt idx="8051">
                  <c:v>0.20409085046496001</c:v>
                </c:pt>
                <c:pt idx="8052">
                  <c:v>0.203880542787958</c:v>
                </c:pt>
                <c:pt idx="8053">
                  <c:v>0.20378864180161399</c:v>
                </c:pt>
                <c:pt idx="8054">
                  <c:v>0.203788555100129</c:v>
                </c:pt>
                <c:pt idx="8055">
                  <c:v>0.203607166723177</c:v>
                </c:pt>
                <c:pt idx="8056">
                  <c:v>0.203553103484822</c:v>
                </c:pt>
                <c:pt idx="8057">
                  <c:v>0.203470119392298</c:v>
                </c:pt>
                <c:pt idx="8058">
                  <c:v>0.20332677472073599</c:v>
                </c:pt>
                <c:pt idx="8059">
                  <c:v>0.203176799528025</c:v>
                </c:pt>
                <c:pt idx="8060">
                  <c:v>0.203112978330725</c:v>
                </c:pt>
                <c:pt idx="8061">
                  <c:v>0.20307219615605099</c:v>
                </c:pt>
                <c:pt idx="8062">
                  <c:v>0.20296552117211</c:v>
                </c:pt>
                <c:pt idx="8063">
                  <c:v>0.20276102975815399</c:v>
                </c:pt>
                <c:pt idx="8064">
                  <c:v>0.20273572437273599</c:v>
                </c:pt>
                <c:pt idx="8065">
                  <c:v>0.20272633432349499</c:v>
                </c:pt>
                <c:pt idx="8066">
                  <c:v>0.20243490660864</c:v>
                </c:pt>
                <c:pt idx="8067">
                  <c:v>0.202414113438765</c:v>
                </c:pt>
                <c:pt idx="8068">
                  <c:v>0.20234141305717501</c:v>
                </c:pt>
                <c:pt idx="8069">
                  <c:v>0.202089452768449</c:v>
                </c:pt>
                <c:pt idx="8070">
                  <c:v>0.20201559205323599</c:v>
                </c:pt>
                <c:pt idx="8071">
                  <c:v>0.201985675557948</c:v>
                </c:pt>
                <c:pt idx="8072">
                  <c:v>0.201952975205095</c:v>
                </c:pt>
                <c:pt idx="8073">
                  <c:v>0.20195200530892601</c:v>
                </c:pt>
                <c:pt idx="8074">
                  <c:v>0.20192381621922401</c:v>
                </c:pt>
                <c:pt idx="8075">
                  <c:v>0.20165424331582599</c:v>
                </c:pt>
                <c:pt idx="8076">
                  <c:v>0.201545514330737</c:v>
                </c:pt>
                <c:pt idx="8077">
                  <c:v>0.20152932354151101</c:v>
                </c:pt>
                <c:pt idx="8078">
                  <c:v>0.200991143890761</c:v>
                </c:pt>
                <c:pt idx="8079">
                  <c:v>0.200912566973661</c:v>
                </c:pt>
                <c:pt idx="8080">
                  <c:v>0.200790784437402</c:v>
                </c:pt>
                <c:pt idx="8081">
                  <c:v>0.200734211918286</c:v>
                </c:pt>
                <c:pt idx="8082">
                  <c:v>0.20067103354788501</c:v>
                </c:pt>
                <c:pt idx="8083">
                  <c:v>0.200632921672353</c:v>
                </c:pt>
                <c:pt idx="8084">
                  <c:v>0.200265969886851</c:v>
                </c:pt>
                <c:pt idx="8085">
                  <c:v>0.20022908011787999</c:v>
                </c:pt>
                <c:pt idx="8086">
                  <c:v>0.200022275686387</c:v>
                </c:pt>
                <c:pt idx="8087">
                  <c:v>0.19977932815310301</c:v>
                </c:pt>
                <c:pt idx="8088">
                  <c:v>0.199702540374216</c:v>
                </c:pt>
                <c:pt idx="8089">
                  <c:v>0.199676341824542</c:v>
                </c:pt>
                <c:pt idx="8090">
                  <c:v>0.19957633753954299</c:v>
                </c:pt>
                <c:pt idx="8091">
                  <c:v>0.19946986920562401</c:v>
                </c:pt>
                <c:pt idx="8092">
                  <c:v>0.19942606308348401</c:v>
                </c:pt>
                <c:pt idx="8093">
                  <c:v>0.19940291957542899</c:v>
                </c:pt>
                <c:pt idx="8094">
                  <c:v>0.199218449442291</c:v>
                </c:pt>
                <c:pt idx="8095">
                  <c:v>0.199207218933383</c:v>
                </c:pt>
                <c:pt idx="8096">
                  <c:v>0.199125099942214</c:v>
                </c:pt>
                <c:pt idx="8097">
                  <c:v>0.19907827201446601</c:v>
                </c:pt>
                <c:pt idx="8098">
                  <c:v>0.199052292568105</c:v>
                </c:pt>
                <c:pt idx="8099">
                  <c:v>0.19901711763132801</c:v>
                </c:pt>
                <c:pt idx="8100">
                  <c:v>0.19898313486632599</c:v>
                </c:pt>
                <c:pt idx="8101">
                  <c:v>0.19882684552847801</c:v>
                </c:pt>
                <c:pt idx="8102">
                  <c:v>0.198785361096182</c:v>
                </c:pt>
                <c:pt idx="8103">
                  <c:v>0.19870422380435199</c:v>
                </c:pt>
                <c:pt idx="8104">
                  <c:v>0.19863912730862501</c:v>
                </c:pt>
                <c:pt idx="8105">
                  <c:v>0.19854921750458901</c:v>
                </c:pt>
                <c:pt idx="8106">
                  <c:v>0.19849211279071799</c:v>
                </c:pt>
                <c:pt idx="8107">
                  <c:v>0.19840972338374899</c:v>
                </c:pt>
                <c:pt idx="8108">
                  <c:v>0.198235396054947</c:v>
                </c:pt>
                <c:pt idx="8109">
                  <c:v>0.19810108029427201</c:v>
                </c:pt>
                <c:pt idx="8110">
                  <c:v>0.19808158362147901</c:v>
                </c:pt>
                <c:pt idx="8111">
                  <c:v>0.19775585009835001</c:v>
                </c:pt>
                <c:pt idx="8112">
                  <c:v>0.19772877389201901</c:v>
                </c:pt>
                <c:pt idx="8113">
                  <c:v>0.19764023280871601</c:v>
                </c:pt>
                <c:pt idx="8114">
                  <c:v>0.19742979586737</c:v>
                </c:pt>
                <c:pt idx="8115">
                  <c:v>0.197295487938452</c:v>
                </c:pt>
                <c:pt idx="8116">
                  <c:v>0.19729380129728399</c:v>
                </c:pt>
                <c:pt idx="8117">
                  <c:v>0.197284024120264</c:v>
                </c:pt>
                <c:pt idx="8118">
                  <c:v>0.19724378631401501</c:v>
                </c:pt>
                <c:pt idx="8119">
                  <c:v>0.19715949585819001</c:v>
                </c:pt>
                <c:pt idx="8120">
                  <c:v>0.197131525679199</c:v>
                </c:pt>
                <c:pt idx="8121">
                  <c:v>0.19712902332722801</c:v>
                </c:pt>
                <c:pt idx="8122">
                  <c:v>0.19703789306807601</c:v>
                </c:pt>
                <c:pt idx="8123">
                  <c:v>0.19697608772891301</c:v>
                </c:pt>
                <c:pt idx="8124">
                  <c:v>0.19688798612901301</c:v>
                </c:pt>
                <c:pt idx="8125">
                  <c:v>0.196603027587546</c:v>
                </c:pt>
                <c:pt idx="8126">
                  <c:v>0.196514856493161</c:v>
                </c:pt>
                <c:pt idx="8127">
                  <c:v>0.19648134283030499</c:v>
                </c:pt>
                <c:pt idx="8128">
                  <c:v>0.19647084941053899</c:v>
                </c:pt>
                <c:pt idx="8129">
                  <c:v>0.19639107360122399</c:v>
                </c:pt>
                <c:pt idx="8130">
                  <c:v>0.19616524661172499</c:v>
                </c:pt>
                <c:pt idx="8131">
                  <c:v>0.19605556647278</c:v>
                </c:pt>
                <c:pt idx="8132">
                  <c:v>0.196035416674049</c:v>
                </c:pt>
                <c:pt idx="8133">
                  <c:v>0.196004955642783</c:v>
                </c:pt>
                <c:pt idx="8134">
                  <c:v>0.19584197970547099</c:v>
                </c:pt>
                <c:pt idx="8135">
                  <c:v>0.195802492959431</c:v>
                </c:pt>
                <c:pt idx="8136">
                  <c:v>0.195776631614307</c:v>
                </c:pt>
                <c:pt idx="8137">
                  <c:v>0.19571400057251601</c:v>
                </c:pt>
                <c:pt idx="8138">
                  <c:v>0.195695526417519</c:v>
                </c:pt>
                <c:pt idx="8139">
                  <c:v>0.19565076606852799</c:v>
                </c:pt>
                <c:pt idx="8140">
                  <c:v>0.19564109535815299</c:v>
                </c:pt>
                <c:pt idx="8141">
                  <c:v>0.195608875530384</c:v>
                </c:pt>
                <c:pt idx="8142">
                  <c:v>0.19554440085026301</c:v>
                </c:pt>
                <c:pt idx="8143">
                  <c:v>0.195476301343292</c:v>
                </c:pt>
                <c:pt idx="8144">
                  <c:v>0.195470622424679</c:v>
                </c:pt>
                <c:pt idx="8145">
                  <c:v>0.19540713571420101</c:v>
                </c:pt>
                <c:pt idx="8146">
                  <c:v>0.19539395033912299</c:v>
                </c:pt>
                <c:pt idx="8147">
                  <c:v>0.19522963310517399</c:v>
                </c:pt>
                <c:pt idx="8148">
                  <c:v>0.195229615427854</c:v>
                </c:pt>
                <c:pt idx="8149">
                  <c:v>0.19518719294847001</c:v>
                </c:pt>
                <c:pt idx="8150">
                  <c:v>0.19514740399356501</c:v>
                </c:pt>
                <c:pt idx="8151">
                  <c:v>0.19505798700872901</c:v>
                </c:pt>
                <c:pt idx="8152">
                  <c:v>0.19489134968764499</c:v>
                </c:pt>
                <c:pt idx="8153">
                  <c:v>0.194888935052033</c:v>
                </c:pt>
                <c:pt idx="8154">
                  <c:v>0.194858757848207</c:v>
                </c:pt>
                <c:pt idx="8155">
                  <c:v>0.194753243140836</c:v>
                </c:pt>
                <c:pt idx="8156">
                  <c:v>0.19453791015315</c:v>
                </c:pt>
                <c:pt idx="8157">
                  <c:v>0.19452936820465899</c:v>
                </c:pt>
                <c:pt idx="8158">
                  <c:v>0.194496588100355</c:v>
                </c:pt>
                <c:pt idx="8159">
                  <c:v>0.19441670239102199</c:v>
                </c:pt>
                <c:pt idx="8160">
                  <c:v>0.19440869787829901</c:v>
                </c:pt>
                <c:pt idx="8161">
                  <c:v>0.19420799578095399</c:v>
                </c:pt>
                <c:pt idx="8162">
                  <c:v>0.19407320199252701</c:v>
                </c:pt>
                <c:pt idx="8163">
                  <c:v>0.19403970589213099</c:v>
                </c:pt>
                <c:pt idx="8164">
                  <c:v>0.194031710886331</c:v>
                </c:pt>
                <c:pt idx="8165">
                  <c:v>0.193995742634789</c:v>
                </c:pt>
                <c:pt idx="8166">
                  <c:v>0.19374289964545699</c:v>
                </c:pt>
                <c:pt idx="8167">
                  <c:v>0.193632773247644</c:v>
                </c:pt>
                <c:pt idx="8168">
                  <c:v>0.193628693862053</c:v>
                </c:pt>
                <c:pt idx="8169">
                  <c:v>0.193530093818299</c:v>
                </c:pt>
                <c:pt idx="8170">
                  <c:v>0.193362854294296</c:v>
                </c:pt>
                <c:pt idx="8171">
                  <c:v>0.19287668328782201</c:v>
                </c:pt>
                <c:pt idx="8172">
                  <c:v>0.19280427133237199</c:v>
                </c:pt>
                <c:pt idx="8173">
                  <c:v>0.19273380781812399</c:v>
                </c:pt>
                <c:pt idx="8174">
                  <c:v>0.19271112529634099</c:v>
                </c:pt>
                <c:pt idx="8175">
                  <c:v>0.19269087159359</c:v>
                </c:pt>
                <c:pt idx="8176">
                  <c:v>0.19268806792881599</c:v>
                </c:pt>
                <c:pt idx="8177">
                  <c:v>0.19263434943212299</c:v>
                </c:pt>
                <c:pt idx="8178">
                  <c:v>0.19235023250041799</c:v>
                </c:pt>
                <c:pt idx="8179">
                  <c:v>0.19220497145607901</c:v>
                </c:pt>
                <c:pt idx="8180">
                  <c:v>0.19216731780809401</c:v>
                </c:pt>
                <c:pt idx="8181">
                  <c:v>0.192124426796634</c:v>
                </c:pt>
                <c:pt idx="8182">
                  <c:v>0.19191568778426699</c:v>
                </c:pt>
                <c:pt idx="8183">
                  <c:v>0.19189021740228401</c:v>
                </c:pt>
                <c:pt idx="8184">
                  <c:v>0.19187224252346399</c:v>
                </c:pt>
                <c:pt idx="8185">
                  <c:v>0.191719090340636</c:v>
                </c:pt>
                <c:pt idx="8186">
                  <c:v>0.19160840947875099</c:v>
                </c:pt>
                <c:pt idx="8187">
                  <c:v>0.19125082497585</c:v>
                </c:pt>
                <c:pt idx="8188">
                  <c:v>0.19119739641618999</c:v>
                </c:pt>
                <c:pt idx="8189">
                  <c:v>0.190764901637962</c:v>
                </c:pt>
                <c:pt idx="8190">
                  <c:v>0.19075275148486301</c:v>
                </c:pt>
                <c:pt idx="8191">
                  <c:v>0.19069449095441601</c:v>
                </c:pt>
                <c:pt idx="8192">
                  <c:v>0.19062493964923499</c:v>
                </c:pt>
                <c:pt idx="8193">
                  <c:v>0.190527896028691</c:v>
                </c:pt>
                <c:pt idx="8194">
                  <c:v>0.190484419791282</c:v>
                </c:pt>
                <c:pt idx="8195">
                  <c:v>0.190422990749852</c:v>
                </c:pt>
                <c:pt idx="8196">
                  <c:v>0.19036348926615601</c:v>
                </c:pt>
                <c:pt idx="8197">
                  <c:v>0.190334525216803</c:v>
                </c:pt>
                <c:pt idx="8198">
                  <c:v>0.190317163201429</c:v>
                </c:pt>
                <c:pt idx="8199">
                  <c:v>0.19030389546229101</c:v>
                </c:pt>
                <c:pt idx="8200">
                  <c:v>0.189931881099386</c:v>
                </c:pt>
                <c:pt idx="8201">
                  <c:v>0.18970104476924299</c:v>
                </c:pt>
                <c:pt idx="8202">
                  <c:v>0.18969705658324601</c:v>
                </c:pt>
                <c:pt idx="8203">
                  <c:v>0.18968178831955501</c:v>
                </c:pt>
                <c:pt idx="8204">
                  <c:v>0.18950534533678501</c:v>
                </c:pt>
                <c:pt idx="8205">
                  <c:v>0.189320263267553</c:v>
                </c:pt>
                <c:pt idx="8206">
                  <c:v>0.189112866036072</c:v>
                </c:pt>
                <c:pt idx="8207">
                  <c:v>0.18823440920258799</c:v>
                </c:pt>
                <c:pt idx="8208">
                  <c:v>0.18818534865559999</c:v>
                </c:pt>
                <c:pt idx="8209">
                  <c:v>0.18812514291513399</c:v>
                </c:pt>
                <c:pt idx="8210">
                  <c:v>0.18811528753860501</c:v>
                </c:pt>
                <c:pt idx="8211">
                  <c:v>0.18802082661061501</c:v>
                </c:pt>
                <c:pt idx="8212">
                  <c:v>0.18794463660021099</c:v>
                </c:pt>
                <c:pt idx="8213">
                  <c:v>0.18779892577958901</c:v>
                </c:pt>
                <c:pt idx="8214">
                  <c:v>0.18774684047410301</c:v>
                </c:pt>
                <c:pt idx="8215">
                  <c:v>0.18769812764391</c:v>
                </c:pt>
                <c:pt idx="8216">
                  <c:v>0.187507863745558</c:v>
                </c:pt>
                <c:pt idx="8217">
                  <c:v>0.187427696756444</c:v>
                </c:pt>
                <c:pt idx="8218">
                  <c:v>0.187388638270998</c:v>
                </c:pt>
                <c:pt idx="8219">
                  <c:v>0.187263932684502</c:v>
                </c:pt>
                <c:pt idx="8220">
                  <c:v>0.18723467635871299</c:v>
                </c:pt>
                <c:pt idx="8221">
                  <c:v>0.18695743127660699</c:v>
                </c:pt>
                <c:pt idx="8222">
                  <c:v>0.186950386139735</c:v>
                </c:pt>
                <c:pt idx="8223">
                  <c:v>0.186663185744775</c:v>
                </c:pt>
                <c:pt idx="8224">
                  <c:v>0.18626908481885299</c:v>
                </c:pt>
                <c:pt idx="8225">
                  <c:v>0.186202750161717</c:v>
                </c:pt>
                <c:pt idx="8226">
                  <c:v>0.186179194658222</c:v>
                </c:pt>
                <c:pt idx="8227">
                  <c:v>0.186166593273906</c:v>
                </c:pt>
                <c:pt idx="8228">
                  <c:v>0.186041285207731</c:v>
                </c:pt>
                <c:pt idx="8229">
                  <c:v>0.185907026392679</c:v>
                </c:pt>
                <c:pt idx="8230">
                  <c:v>0.18577774424209101</c:v>
                </c:pt>
                <c:pt idx="8231">
                  <c:v>0.185752935605177</c:v>
                </c:pt>
                <c:pt idx="8232">
                  <c:v>0.185629979914958</c:v>
                </c:pt>
                <c:pt idx="8233">
                  <c:v>0.18543150679908799</c:v>
                </c:pt>
                <c:pt idx="8234">
                  <c:v>0.185255435146919</c:v>
                </c:pt>
                <c:pt idx="8235">
                  <c:v>0.185206456943831</c:v>
                </c:pt>
                <c:pt idx="8236">
                  <c:v>0.18496427649260599</c:v>
                </c:pt>
                <c:pt idx="8237">
                  <c:v>0.18490585544264901</c:v>
                </c:pt>
                <c:pt idx="8238">
                  <c:v>0.18489840870490601</c:v>
                </c:pt>
                <c:pt idx="8239">
                  <c:v>0.18488188068384401</c:v>
                </c:pt>
                <c:pt idx="8240">
                  <c:v>0.184763434040771</c:v>
                </c:pt>
                <c:pt idx="8241">
                  <c:v>0.18462749865750899</c:v>
                </c:pt>
                <c:pt idx="8242">
                  <c:v>0.18460705922298301</c:v>
                </c:pt>
                <c:pt idx="8243">
                  <c:v>0.18451802770372699</c:v>
                </c:pt>
                <c:pt idx="8244">
                  <c:v>0.184431341418101</c:v>
                </c:pt>
                <c:pt idx="8245">
                  <c:v>0.18436325348257901</c:v>
                </c:pt>
                <c:pt idx="8246">
                  <c:v>0.18419585735156899</c:v>
                </c:pt>
                <c:pt idx="8247">
                  <c:v>0.18416083930785801</c:v>
                </c:pt>
                <c:pt idx="8248">
                  <c:v>0.184045818698507</c:v>
                </c:pt>
                <c:pt idx="8249">
                  <c:v>0.183948412290659</c:v>
                </c:pt>
                <c:pt idx="8250">
                  <c:v>0.183519053959871</c:v>
                </c:pt>
                <c:pt idx="8251">
                  <c:v>0.18347504786363</c:v>
                </c:pt>
                <c:pt idx="8252">
                  <c:v>0.18322991585725501</c:v>
                </c:pt>
                <c:pt idx="8253">
                  <c:v>0.18313792339123899</c:v>
                </c:pt>
                <c:pt idx="8254">
                  <c:v>0.18313213346613</c:v>
                </c:pt>
                <c:pt idx="8255">
                  <c:v>0.18300974203671799</c:v>
                </c:pt>
                <c:pt idx="8256">
                  <c:v>0.182980640008816</c:v>
                </c:pt>
                <c:pt idx="8257">
                  <c:v>0.18289965784043899</c:v>
                </c:pt>
                <c:pt idx="8258">
                  <c:v>0.182874621563868</c:v>
                </c:pt>
                <c:pt idx="8259">
                  <c:v>0.18283348602861199</c:v>
                </c:pt>
                <c:pt idx="8260">
                  <c:v>0.18272851905502099</c:v>
                </c:pt>
                <c:pt idx="8261">
                  <c:v>0.18255790041714801</c:v>
                </c:pt>
                <c:pt idx="8262">
                  <c:v>0.18244995499216801</c:v>
                </c:pt>
                <c:pt idx="8263">
                  <c:v>0.18234713565261801</c:v>
                </c:pt>
                <c:pt idx="8264">
                  <c:v>0.182015840115059</c:v>
                </c:pt>
                <c:pt idx="8265">
                  <c:v>0.18188640776029599</c:v>
                </c:pt>
                <c:pt idx="8266">
                  <c:v>0.181495672330479</c:v>
                </c:pt>
                <c:pt idx="8267">
                  <c:v>0.18146918956066899</c:v>
                </c:pt>
                <c:pt idx="8268">
                  <c:v>0.181405863562489</c:v>
                </c:pt>
                <c:pt idx="8269">
                  <c:v>0.18135613169544401</c:v>
                </c:pt>
                <c:pt idx="8270">
                  <c:v>0.181285430143343</c:v>
                </c:pt>
                <c:pt idx="8271">
                  <c:v>0.18123331367079901</c:v>
                </c:pt>
                <c:pt idx="8272">
                  <c:v>0.18115972343335801</c:v>
                </c:pt>
                <c:pt idx="8273">
                  <c:v>0.18087962004973401</c:v>
                </c:pt>
                <c:pt idx="8274">
                  <c:v>0.18039845057630499</c:v>
                </c:pt>
                <c:pt idx="8275">
                  <c:v>0.18031124586980499</c:v>
                </c:pt>
                <c:pt idx="8276">
                  <c:v>0.18022834669782301</c:v>
                </c:pt>
                <c:pt idx="8277">
                  <c:v>0.180134315840977</c:v>
                </c:pt>
                <c:pt idx="8278">
                  <c:v>0.180025177199371</c:v>
                </c:pt>
                <c:pt idx="8279">
                  <c:v>0.17986584731355301</c:v>
                </c:pt>
                <c:pt idx="8280">
                  <c:v>0.179842513389743</c:v>
                </c:pt>
                <c:pt idx="8281">
                  <c:v>0.17972453187148399</c:v>
                </c:pt>
                <c:pt idx="8282">
                  <c:v>0.179718524719719</c:v>
                </c:pt>
                <c:pt idx="8283">
                  <c:v>0.17961557274119699</c:v>
                </c:pt>
                <c:pt idx="8284">
                  <c:v>0.17959312796433999</c:v>
                </c:pt>
                <c:pt idx="8285">
                  <c:v>0.17951011671313399</c:v>
                </c:pt>
                <c:pt idx="8286">
                  <c:v>0.179264600250154</c:v>
                </c:pt>
                <c:pt idx="8287">
                  <c:v>0.17920241763617001</c:v>
                </c:pt>
                <c:pt idx="8288">
                  <c:v>0.17916920076040399</c:v>
                </c:pt>
                <c:pt idx="8289">
                  <c:v>0.17908418005406301</c:v>
                </c:pt>
                <c:pt idx="8290">
                  <c:v>0.17897575044339001</c:v>
                </c:pt>
                <c:pt idx="8291">
                  <c:v>0.178960067269021</c:v>
                </c:pt>
                <c:pt idx="8292">
                  <c:v>0.178766734847535</c:v>
                </c:pt>
                <c:pt idx="8293">
                  <c:v>0.178753724024591</c:v>
                </c:pt>
                <c:pt idx="8294">
                  <c:v>0.178208941676951</c:v>
                </c:pt>
                <c:pt idx="8295">
                  <c:v>0.17805339003342899</c:v>
                </c:pt>
                <c:pt idx="8296">
                  <c:v>0.17803143771864999</c:v>
                </c:pt>
                <c:pt idx="8297">
                  <c:v>0.17770882528499199</c:v>
                </c:pt>
                <c:pt idx="8298">
                  <c:v>0.17760860405479501</c:v>
                </c:pt>
                <c:pt idx="8299">
                  <c:v>0.17760292987850201</c:v>
                </c:pt>
                <c:pt idx="8300">
                  <c:v>0.17758726554201301</c:v>
                </c:pt>
                <c:pt idx="8301">
                  <c:v>0.177547484776686</c:v>
                </c:pt>
                <c:pt idx="8302">
                  <c:v>0.17747824467780501</c:v>
                </c:pt>
                <c:pt idx="8303">
                  <c:v>0.177342019470034</c:v>
                </c:pt>
                <c:pt idx="8304">
                  <c:v>0.177255739978435</c:v>
                </c:pt>
                <c:pt idx="8305">
                  <c:v>0.17719106733722501</c:v>
                </c:pt>
                <c:pt idx="8306">
                  <c:v>0.17690410405217699</c:v>
                </c:pt>
                <c:pt idx="8307">
                  <c:v>0.17680066888441301</c:v>
                </c:pt>
                <c:pt idx="8308">
                  <c:v>0.176797885403503</c:v>
                </c:pt>
                <c:pt idx="8309">
                  <c:v>0.17621386744905099</c:v>
                </c:pt>
                <c:pt idx="8310">
                  <c:v>0.17562564311505499</c:v>
                </c:pt>
                <c:pt idx="8311">
                  <c:v>0.175509701013915</c:v>
                </c:pt>
                <c:pt idx="8312">
                  <c:v>0.17506621935899999</c:v>
                </c:pt>
                <c:pt idx="8313">
                  <c:v>0.17488230798075999</c:v>
                </c:pt>
                <c:pt idx="8314">
                  <c:v>0.17488230798075999</c:v>
                </c:pt>
                <c:pt idx="8315">
                  <c:v>0.17488230798075999</c:v>
                </c:pt>
                <c:pt idx="8316">
                  <c:v>0.174619891450422</c:v>
                </c:pt>
                <c:pt idx="8317">
                  <c:v>0.174619711056935</c:v>
                </c:pt>
                <c:pt idx="8318">
                  <c:v>0.17445393646332499</c:v>
                </c:pt>
                <c:pt idx="8319">
                  <c:v>0.174370569384459</c:v>
                </c:pt>
                <c:pt idx="8320">
                  <c:v>0.17431306721901299</c:v>
                </c:pt>
                <c:pt idx="8321">
                  <c:v>0.17426307022232501</c:v>
                </c:pt>
                <c:pt idx="8322">
                  <c:v>0.17419914997782501</c:v>
                </c:pt>
                <c:pt idx="8323">
                  <c:v>0.17407099094555001</c:v>
                </c:pt>
                <c:pt idx="8324">
                  <c:v>0.173886914922432</c:v>
                </c:pt>
                <c:pt idx="8325">
                  <c:v>0.17360298312071801</c:v>
                </c:pt>
                <c:pt idx="8326">
                  <c:v>0.17358619749852799</c:v>
                </c:pt>
                <c:pt idx="8327">
                  <c:v>0.17357027407901601</c:v>
                </c:pt>
                <c:pt idx="8328">
                  <c:v>0.173449492386266</c:v>
                </c:pt>
                <c:pt idx="8329">
                  <c:v>0.173210864335436</c:v>
                </c:pt>
                <c:pt idx="8330">
                  <c:v>0.173142576975159</c:v>
                </c:pt>
                <c:pt idx="8331">
                  <c:v>0.172868301924025</c:v>
                </c:pt>
                <c:pt idx="8332">
                  <c:v>0.17286530152846299</c:v>
                </c:pt>
                <c:pt idx="8333">
                  <c:v>0.17276403353129399</c:v>
                </c:pt>
                <c:pt idx="8334">
                  <c:v>0.172755261755278</c:v>
                </c:pt>
                <c:pt idx="8335">
                  <c:v>0.172755261755278</c:v>
                </c:pt>
                <c:pt idx="8336">
                  <c:v>0.172755261755278</c:v>
                </c:pt>
                <c:pt idx="8337">
                  <c:v>0.172691803665769</c:v>
                </c:pt>
                <c:pt idx="8338">
                  <c:v>0.17268656378363201</c:v>
                </c:pt>
                <c:pt idx="8339">
                  <c:v>0.172669035870922</c:v>
                </c:pt>
                <c:pt idx="8340">
                  <c:v>0.17230442522255099</c:v>
                </c:pt>
                <c:pt idx="8341">
                  <c:v>0.172273751588704</c:v>
                </c:pt>
                <c:pt idx="8342">
                  <c:v>0.17226976669310901</c:v>
                </c:pt>
                <c:pt idx="8343">
                  <c:v>0.17216185131075101</c:v>
                </c:pt>
                <c:pt idx="8344">
                  <c:v>0.17191157472987001</c:v>
                </c:pt>
                <c:pt idx="8345">
                  <c:v>0.17172665553632699</c:v>
                </c:pt>
                <c:pt idx="8346">
                  <c:v>0.17153369419066899</c:v>
                </c:pt>
                <c:pt idx="8347">
                  <c:v>0.171485225331518</c:v>
                </c:pt>
                <c:pt idx="8348">
                  <c:v>0.171384206346165</c:v>
                </c:pt>
                <c:pt idx="8349">
                  <c:v>0.171265809898556</c:v>
                </c:pt>
                <c:pt idx="8350">
                  <c:v>0.17114418970607401</c:v>
                </c:pt>
                <c:pt idx="8351">
                  <c:v>0.17097368607996799</c:v>
                </c:pt>
                <c:pt idx="8352">
                  <c:v>0.17028067703494901</c:v>
                </c:pt>
                <c:pt idx="8353">
                  <c:v>0.17013377797736501</c:v>
                </c:pt>
                <c:pt idx="8354">
                  <c:v>0.17012924957815501</c:v>
                </c:pt>
                <c:pt idx="8355">
                  <c:v>0.170108695861204</c:v>
                </c:pt>
                <c:pt idx="8356">
                  <c:v>0.16993508381883099</c:v>
                </c:pt>
                <c:pt idx="8357">
                  <c:v>0.169713177189626</c:v>
                </c:pt>
                <c:pt idx="8358">
                  <c:v>0.16962556860329001</c:v>
                </c:pt>
                <c:pt idx="8359">
                  <c:v>0.16943907816602799</c:v>
                </c:pt>
                <c:pt idx="8360">
                  <c:v>0.16910553561760999</c:v>
                </c:pt>
                <c:pt idx="8361">
                  <c:v>0.16910449514637699</c:v>
                </c:pt>
                <c:pt idx="8362">
                  <c:v>0.169097105916591</c:v>
                </c:pt>
                <c:pt idx="8363">
                  <c:v>0.168749739232952</c:v>
                </c:pt>
                <c:pt idx="8364">
                  <c:v>0.16857945945528399</c:v>
                </c:pt>
                <c:pt idx="8365">
                  <c:v>0.16836426468892299</c:v>
                </c:pt>
                <c:pt idx="8366">
                  <c:v>0.16825708188226901</c:v>
                </c:pt>
                <c:pt idx="8367">
                  <c:v>0.16818877435652799</c:v>
                </c:pt>
                <c:pt idx="8368">
                  <c:v>0.168093537820211</c:v>
                </c:pt>
                <c:pt idx="8369">
                  <c:v>0.16806572545097501</c:v>
                </c:pt>
                <c:pt idx="8370">
                  <c:v>0.16800416106022001</c:v>
                </c:pt>
                <c:pt idx="8371">
                  <c:v>0.16791156528256601</c:v>
                </c:pt>
                <c:pt idx="8372">
                  <c:v>0.16779955817109801</c:v>
                </c:pt>
                <c:pt idx="8373">
                  <c:v>0.167711437281437</c:v>
                </c:pt>
                <c:pt idx="8374">
                  <c:v>0.16769446358303899</c:v>
                </c:pt>
                <c:pt idx="8375">
                  <c:v>0.16766368567922499</c:v>
                </c:pt>
                <c:pt idx="8376">
                  <c:v>0.16725985510931901</c:v>
                </c:pt>
                <c:pt idx="8377">
                  <c:v>0.16706879915264</c:v>
                </c:pt>
                <c:pt idx="8378">
                  <c:v>0.16637131594275301</c:v>
                </c:pt>
                <c:pt idx="8379">
                  <c:v>0.16634783470998701</c:v>
                </c:pt>
                <c:pt idx="8380">
                  <c:v>0.16625741645975101</c:v>
                </c:pt>
                <c:pt idx="8381">
                  <c:v>0.166134635331181</c:v>
                </c:pt>
                <c:pt idx="8382">
                  <c:v>0.16603720045717199</c:v>
                </c:pt>
                <c:pt idx="8383">
                  <c:v>0.166015568211899</c:v>
                </c:pt>
                <c:pt idx="8384">
                  <c:v>0.16598105761035001</c:v>
                </c:pt>
                <c:pt idx="8385">
                  <c:v>0.165852594739964</c:v>
                </c:pt>
                <c:pt idx="8386">
                  <c:v>0.16574992270701699</c:v>
                </c:pt>
                <c:pt idx="8387">
                  <c:v>0.16566744334820299</c:v>
                </c:pt>
                <c:pt idx="8388">
                  <c:v>0.16562230999379801</c:v>
                </c:pt>
                <c:pt idx="8389">
                  <c:v>0.16554758479449999</c:v>
                </c:pt>
                <c:pt idx="8390">
                  <c:v>0.165418196148438</c:v>
                </c:pt>
                <c:pt idx="8391">
                  <c:v>0.16534901856023401</c:v>
                </c:pt>
                <c:pt idx="8392">
                  <c:v>0.16533811345097199</c:v>
                </c:pt>
                <c:pt idx="8393">
                  <c:v>0.165294426996421</c:v>
                </c:pt>
                <c:pt idx="8394">
                  <c:v>0.16504862238926099</c:v>
                </c:pt>
                <c:pt idx="8395">
                  <c:v>0.164959680340101</c:v>
                </c:pt>
                <c:pt idx="8396">
                  <c:v>0.16461107611328599</c:v>
                </c:pt>
                <c:pt idx="8397">
                  <c:v>0.16443432155096699</c:v>
                </c:pt>
                <c:pt idx="8398">
                  <c:v>0.16404810850257501</c:v>
                </c:pt>
                <c:pt idx="8399">
                  <c:v>0.16389345626766799</c:v>
                </c:pt>
                <c:pt idx="8400">
                  <c:v>0.163858660795279</c:v>
                </c:pt>
                <c:pt idx="8401">
                  <c:v>0.163607007278495</c:v>
                </c:pt>
                <c:pt idx="8402">
                  <c:v>0.16350347556693701</c:v>
                </c:pt>
                <c:pt idx="8403">
                  <c:v>0.163218710686137</c:v>
                </c:pt>
                <c:pt idx="8404">
                  <c:v>0.16300097645797099</c:v>
                </c:pt>
                <c:pt idx="8405">
                  <c:v>0.162972589913294</c:v>
                </c:pt>
                <c:pt idx="8406">
                  <c:v>0.162924993823586</c:v>
                </c:pt>
                <c:pt idx="8407">
                  <c:v>0.16281148982225499</c:v>
                </c:pt>
                <c:pt idx="8408">
                  <c:v>0.162701852802528</c:v>
                </c:pt>
                <c:pt idx="8409">
                  <c:v>0.16252910116268399</c:v>
                </c:pt>
                <c:pt idx="8410">
                  <c:v>0.16245687468592901</c:v>
                </c:pt>
                <c:pt idx="8411">
                  <c:v>0.16226905801212799</c:v>
                </c:pt>
                <c:pt idx="8412">
                  <c:v>0.162066908393665</c:v>
                </c:pt>
                <c:pt idx="8413">
                  <c:v>0.16192249058501601</c:v>
                </c:pt>
                <c:pt idx="8414">
                  <c:v>0.16178137984629701</c:v>
                </c:pt>
                <c:pt idx="8415">
                  <c:v>0.161773737653848</c:v>
                </c:pt>
                <c:pt idx="8416">
                  <c:v>0.161766609186134</c:v>
                </c:pt>
                <c:pt idx="8417">
                  <c:v>0.16164716429527101</c:v>
                </c:pt>
                <c:pt idx="8418">
                  <c:v>0.16159628057414699</c:v>
                </c:pt>
                <c:pt idx="8419">
                  <c:v>0.16129723993917799</c:v>
                </c:pt>
                <c:pt idx="8420">
                  <c:v>0.161248092405959</c:v>
                </c:pt>
                <c:pt idx="8421">
                  <c:v>0.160982894129095</c:v>
                </c:pt>
                <c:pt idx="8422">
                  <c:v>0.16091378262887501</c:v>
                </c:pt>
                <c:pt idx="8423">
                  <c:v>0.16084209241901001</c:v>
                </c:pt>
                <c:pt idx="8424">
                  <c:v>0.16044254293794799</c:v>
                </c:pt>
                <c:pt idx="8425">
                  <c:v>0.160050200905134</c:v>
                </c:pt>
                <c:pt idx="8426">
                  <c:v>0.15989819186426099</c:v>
                </c:pt>
                <c:pt idx="8427">
                  <c:v>0.15986301357014099</c:v>
                </c:pt>
                <c:pt idx="8428">
                  <c:v>0.15982994837196501</c:v>
                </c:pt>
                <c:pt idx="8429">
                  <c:v>0.159808490160254</c:v>
                </c:pt>
                <c:pt idx="8430">
                  <c:v>0.15976924234631901</c:v>
                </c:pt>
                <c:pt idx="8431">
                  <c:v>0.15964432439607401</c:v>
                </c:pt>
                <c:pt idx="8432">
                  <c:v>0.15896025144626999</c:v>
                </c:pt>
                <c:pt idx="8433">
                  <c:v>0.158851258613146</c:v>
                </c:pt>
                <c:pt idx="8434">
                  <c:v>0.158652322741513</c:v>
                </c:pt>
                <c:pt idx="8435">
                  <c:v>0.158631866590626</c:v>
                </c:pt>
                <c:pt idx="8436">
                  <c:v>0.15849928853810899</c:v>
                </c:pt>
                <c:pt idx="8437">
                  <c:v>0.15818869423065399</c:v>
                </c:pt>
                <c:pt idx="8438">
                  <c:v>0.158133267246202</c:v>
                </c:pt>
                <c:pt idx="8439">
                  <c:v>0.15791735745867999</c:v>
                </c:pt>
                <c:pt idx="8440">
                  <c:v>0.15778618864083899</c:v>
                </c:pt>
                <c:pt idx="8441">
                  <c:v>0.15757317433063101</c:v>
                </c:pt>
                <c:pt idx="8442">
                  <c:v>0.15747432483281101</c:v>
                </c:pt>
                <c:pt idx="8443">
                  <c:v>0.15711841049025499</c:v>
                </c:pt>
                <c:pt idx="8444">
                  <c:v>0.15710915653020399</c:v>
                </c:pt>
                <c:pt idx="8445">
                  <c:v>0.15710584054872301</c:v>
                </c:pt>
                <c:pt idx="8446">
                  <c:v>0.15706467868125901</c:v>
                </c:pt>
                <c:pt idx="8447">
                  <c:v>0.15705582740236801</c:v>
                </c:pt>
                <c:pt idx="8448">
                  <c:v>0.157050970264065</c:v>
                </c:pt>
                <c:pt idx="8449">
                  <c:v>0.15676619636762601</c:v>
                </c:pt>
                <c:pt idx="8450">
                  <c:v>0.15653960989423299</c:v>
                </c:pt>
                <c:pt idx="8451">
                  <c:v>0.15653370201962899</c:v>
                </c:pt>
                <c:pt idx="8452">
                  <c:v>0.15621911411523801</c:v>
                </c:pt>
                <c:pt idx="8453">
                  <c:v>0.156172754223421</c:v>
                </c:pt>
                <c:pt idx="8454">
                  <c:v>0.156030581295999</c:v>
                </c:pt>
                <c:pt idx="8455">
                  <c:v>0.155946972714614</c:v>
                </c:pt>
                <c:pt idx="8456">
                  <c:v>0.15579853544153699</c:v>
                </c:pt>
                <c:pt idx="8457">
                  <c:v>0.15576622124619699</c:v>
                </c:pt>
                <c:pt idx="8458">
                  <c:v>0.155765117737487</c:v>
                </c:pt>
                <c:pt idx="8459">
                  <c:v>0.15573009756436901</c:v>
                </c:pt>
                <c:pt idx="8460">
                  <c:v>0.15560252906243499</c:v>
                </c:pt>
                <c:pt idx="8461">
                  <c:v>0.15545427057743499</c:v>
                </c:pt>
                <c:pt idx="8462">
                  <c:v>0.155438050338885</c:v>
                </c:pt>
                <c:pt idx="8463">
                  <c:v>0.15515751475860401</c:v>
                </c:pt>
                <c:pt idx="8464">
                  <c:v>0.15514129218217201</c:v>
                </c:pt>
                <c:pt idx="8465">
                  <c:v>0.154935906482849</c:v>
                </c:pt>
                <c:pt idx="8466">
                  <c:v>0.154909654827103</c:v>
                </c:pt>
                <c:pt idx="8467">
                  <c:v>0.154703965252907</c:v>
                </c:pt>
                <c:pt idx="8468">
                  <c:v>0.154688646073605</c:v>
                </c:pt>
                <c:pt idx="8469">
                  <c:v>0.15436358849059301</c:v>
                </c:pt>
                <c:pt idx="8470">
                  <c:v>0.15435122433999601</c:v>
                </c:pt>
                <c:pt idx="8471">
                  <c:v>0.15424834163677301</c:v>
                </c:pt>
                <c:pt idx="8472">
                  <c:v>0.15421965529717699</c:v>
                </c:pt>
                <c:pt idx="8473">
                  <c:v>0.154168901344024</c:v>
                </c:pt>
                <c:pt idx="8474">
                  <c:v>0.154130632205812</c:v>
                </c:pt>
                <c:pt idx="8475">
                  <c:v>0.153855194669205</c:v>
                </c:pt>
                <c:pt idx="8476">
                  <c:v>0.153789006258677</c:v>
                </c:pt>
                <c:pt idx="8477">
                  <c:v>0.153721307937804</c:v>
                </c:pt>
                <c:pt idx="8478">
                  <c:v>0.15363719372908499</c:v>
                </c:pt>
                <c:pt idx="8479">
                  <c:v>0.153561922914628</c:v>
                </c:pt>
                <c:pt idx="8480">
                  <c:v>0.15339130895463801</c:v>
                </c:pt>
                <c:pt idx="8481">
                  <c:v>0.15313920964071601</c:v>
                </c:pt>
                <c:pt idx="8482">
                  <c:v>0.15308006347663999</c:v>
                </c:pt>
                <c:pt idx="8483">
                  <c:v>0.152856219799865</c:v>
                </c:pt>
                <c:pt idx="8484">
                  <c:v>0.15249688884898399</c:v>
                </c:pt>
                <c:pt idx="8485">
                  <c:v>0.152481566944527</c:v>
                </c:pt>
                <c:pt idx="8486">
                  <c:v>0.15208604440790799</c:v>
                </c:pt>
                <c:pt idx="8487">
                  <c:v>0.15199713374992499</c:v>
                </c:pt>
                <c:pt idx="8488">
                  <c:v>0.15196029071898401</c:v>
                </c:pt>
                <c:pt idx="8489">
                  <c:v>0.151873160607116</c:v>
                </c:pt>
                <c:pt idx="8490">
                  <c:v>0.15129642514136499</c:v>
                </c:pt>
                <c:pt idx="8491">
                  <c:v>0.15118557614193601</c:v>
                </c:pt>
                <c:pt idx="8492">
                  <c:v>0.151172643708649</c:v>
                </c:pt>
                <c:pt idx="8493">
                  <c:v>0.15112627775774701</c:v>
                </c:pt>
                <c:pt idx="8494">
                  <c:v>0.15099118632149999</c:v>
                </c:pt>
                <c:pt idx="8495">
                  <c:v>0.15098583816705499</c:v>
                </c:pt>
                <c:pt idx="8496">
                  <c:v>0.15086161940862899</c:v>
                </c:pt>
                <c:pt idx="8497">
                  <c:v>0.15065416632694201</c:v>
                </c:pt>
                <c:pt idx="8498">
                  <c:v>0.150588912630928</c:v>
                </c:pt>
                <c:pt idx="8499">
                  <c:v>0.15047952352590499</c:v>
                </c:pt>
                <c:pt idx="8500">
                  <c:v>0.150457402143785</c:v>
                </c:pt>
                <c:pt idx="8501">
                  <c:v>0.15031204246378299</c:v>
                </c:pt>
                <c:pt idx="8502">
                  <c:v>0.15026451820225001</c:v>
                </c:pt>
                <c:pt idx="8503">
                  <c:v>0.150255169704125</c:v>
                </c:pt>
                <c:pt idx="8504">
                  <c:v>0.14997811113817999</c:v>
                </c:pt>
                <c:pt idx="8505">
                  <c:v>0.14991404552222901</c:v>
                </c:pt>
                <c:pt idx="8506">
                  <c:v>0.149908815191062</c:v>
                </c:pt>
                <c:pt idx="8507">
                  <c:v>0.14980118368628101</c:v>
                </c:pt>
                <c:pt idx="8508">
                  <c:v>0.149768586240454</c:v>
                </c:pt>
                <c:pt idx="8509">
                  <c:v>0.149759234752702</c:v>
                </c:pt>
                <c:pt idx="8510">
                  <c:v>0.14975801400901101</c:v>
                </c:pt>
                <c:pt idx="8511">
                  <c:v>0.14964200372142999</c:v>
                </c:pt>
                <c:pt idx="8512">
                  <c:v>0.14928894463832601</c:v>
                </c:pt>
                <c:pt idx="8513">
                  <c:v>0.14916136989348699</c:v>
                </c:pt>
                <c:pt idx="8514">
                  <c:v>0.149157829753823</c:v>
                </c:pt>
                <c:pt idx="8515">
                  <c:v>0.149115489122954</c:v>
                </c:pt>
                <c:pt idx="8516">
                  <c:v>0.148822990140694</c:v>
                </c:pt>
                <c:pt idx="8517">
                  <c:v>0.14878921971756501</c:v>
                </c:pt>
                <c:pt idx="8518">
                  <c:v>0.148347302251296</c:v>
                </c:pt>
                <c:pt idx="8519">
                  <c:v>0.148185501485288</c:v>
                </c:pt>
                <c:pt idx="8520">
                  <c:v>0.14804183061145501</c:v>
                </c:pt>
                <c:pt idx="8521">
                  <c:v>0.14794899973911699</c:v>
                </c:pt>
                <c:pt idx="8522">
                  <c:v>0.147944985639024</c:v>
                </c:pt>
                <c:pt idx="8523">
                  <c:v>0.147729986496793</c:v>
                </c:pt>
                <c:pt idx="8524">
                  <c:v>0.14751435160295101</c:v>
                </c:pt>
                <c:pt idx="8525">
                  <c:v>0.147458609483792</c:v>
                </c:pt>
                <c:pt idx="8526">
                  <c:v>0.14731638104122499</c:v>
                </c:pt>
                <c:pt idx="8527">
                  <c:v>0.14719027206406099</c:v>
                </c:pt>
                <c:pt idx="8528">
                  <c:v>0.14714681421977699</c:v>
                </c:pt>
                <c:pt idx="8529">
                  <c:v>0.147068125542203</c:v>
                </c:pt>
                <c:pt idx="8530">
                  <c:v>0.146988103991749</c:v>
                </c:pt>
                <c:pt idx="8531">
                  <c:v>0.14690300815002799</c:v>
                </c:pt>
                <c:pt idx="8532">
                  <c:v>0.14674527542205701</c:v>
                </c:pt>
                <c:pt idx="8533">
                  <c:v>0.146710471594342</c:v>
                </c:pt>
                <c:pt idx="8534">
                  <c:v>0.146683203307058</c:v>
                </c:pt>
                <c:pt idx="8535">
                  <c:v>0.14657708448705201</c:v>
                </c:pt>
                <c:pt idx="8536">
                  <c:v>0.14641338001825799</c:v>
                </c:pt>
                <c:pt idx="8537">
                  <c:v>0.14585054192161701</c:v>
                </c:pt>
                <c:pt idx="8538">
                  <c:v>0.14572882588668301</c:v>
                </c:pt>
                <c:pt idx="8539">
                  <c:v>0.14536217960438899</c:v>
                </c:pt>
                <c:pt idx="8540">
                  <c:v>0.145079578531352</c:v>
                </c:pt>
                <c:pt idx="8541">
                  <c:v>0.145026688787459</c:v>
                </c:pt>
                <c:pt idx="8542">
                  <c:v>0.14500536267342401</c:v>
                </c:pt>
                <c:pt idx="8543">
                  <c:v>0.14485720598885701</c:v>
                </c:pt>
                <c:pt idx="8544">
                  <c:v>0.14468642671938201</c:v>
                </c:pt>
                <c:pt idx="8545">
                  <c:v>0.14445478937077</c:v>
                </c:pt>
                <c:pt idx="8546">
                  <c:v>0.1442864455456</c:v>
                </c:pt>
                <c:pt idx="8547">
                  <c:v>0.14427412939362599</c:v>
                </c:pt>
                <c:pt idx="8548">
                  <c:v>0.14420785121438601</c:v>
                </c:pt>
                <c:pt idx="8549">
                  <c:v>0.14414713198419599</c:v>
                </c:pt>
                <c:pt idx="8550">
                  <c:v>0.143736814302417</c:v>
                </c:pt>
                <c:pt idx="8551">
                  <c:v>0.14366225250638001</c:v>
                </c:pt>
                <c:pt idx="8552">
                  <c:v>0.143486454927614</c:v>
                </c:pt>
                <c:pt idx="8553">
                  <c:v>0.143376504854521</c:v>
                </c:pt>
                <c:pt idx="8554">
                  <c:v>0.14332702483007101</c:v>
                </c:pt>
                <c:pt idx="8555">
                  <c:v>0.14321861113415801</c:v>
                </c:pt>
                <c:pt idx="8556">
                  <c:v>0.14300784907130601</c:v>
                </c:pt>
                <c:pt idx="8557">
                  <c:v>0.1429159441434</c:v>
                </c:pt>
                <c:pt idx="8558">
                  <c:v>0.142876623450191</c:v>
                </c:pt>
                <c:pt idx="8559">
                  <c:v>0.14285985960441899</c:v>
                </c:pt>
                <c:pt idx="8560">
                  <c:v>0.142760491873344</c:v>
                </c:pt>
                <c:pt idx="8561">
                  <c:v>0.14261793947446499</c:v>
                </c:pt>
                <c:pt idx="8562">
                  <c:v>0.14257906931084199</c:v>
                </c:pt>
                <c:pt idx="8563">
                  <c:v>0.14232469121845601</c:v>
                </c:pt>
                <c:pt idx="8564">
                  <c:v>0.14218322071267001</c:v>
                </c:pt>
                <c:pt idx="8565">
                  <c:v>0.14212157059017499</c:v>
                </c:pt>
                <c:pt idx="8566">
                  <c:v>0.14211035534643399</c:v>
                </c:pt>
                <c:pt idx="8567">
                  <c:v>0.14195819005346599</c:v>
                </c:pt>
                <c:pt idx="8568">
                  <c:v>0.14192445691393099</c:v>
                </c:pt>
                <c:pt idx="8569">
                  <c:v>0.14183655157040301</c:v>
                </c:pt>
                <c:pt idx="8570">
                  <c:v>0.14183420119554199</c:v>
                </c:pt>
                <c:pt idx="8571">
                  <c:v>0.14154646585056699</c:v>
                </c:pt>
                <c:pt idx="8572">
                  <c:v>0.14149970881459201</c:v>
                </c:pt>
                <c:pt idx="8573">
                  <c:v>0.14145394442235301</c:v>
                </c:pt>
                <c:pt idx="8574">
                  <c:v>0.14142640596030501</c:v>
                </c:pt>
                <c:pt idx="8575">
                  <c:v>0.14128922765642499</c:v>
                </c:pt>
                <c:pt idx="8576">
                  <c:v>0.14128652571314701</c:v>
                </c:pt>
                <c:pt idx="8577">
                  <c:v>0.14120481391949599</c:v>
                </c:pt>
                <c:pt idx="8578">
                  <c:v>0.14109041897952099</c:v>
                </c:pt>
                <c:pt idx="8579">
                  <c:v>0.14108600140021199</c:v>
                </c:pt>
                <c:pt idx="8580">
                  <c:v>0.14083554239087601</c:v>
                </c:pt>
                <c:pt idx="8581">
                  <c:v>0.140820364440331</c:v>
                </c:pt>
                <c:pt idx="8582">
                  <c:v>0.140721414429995</c:v>
                </c:pt>
                <c:pt idx="8583">
                  <c:v>0.140675254443895</c:v>
                </c:pt>
                <c:pt idx="8584">
                  <c:v>0.14062111530511601</c:v>
                </c:pt>
                <c:pt idx="8585">
                  <c:v>0.14061067659515</c:v>
                </c:pt>
                <c:pt idx="8586">
                  <c:v>0.140549130892094</c:v>
                </c:pt>
                <c:pt idx="8587">
                  <c:v>0.14006059188925801</c:v>
                </c:pt>
                <c:pt idx="8588">
                  <c:v>0.13998497958213901</c:v>
                </c:pt>
                <c:pt idx="8589">
                  <c:v>0.139808970827006</c:v>
                </c:pt>
                <c:pt idx="8590">
                  <c:v>0.13961080260238501</c:v>
                </c:pt>
                <c:pt idx="8591">
                  <c:v>0.13952926665957699</c:v>
                </c:pt>
                <c:pt idx="8592">
                  <c:v>0.13943542878269799</c:v>
                </c:pt>
                <c:pt idx="8593">
                  <c:v>0.139334698525337</c:v>
                </c:pt>
                <c:pt idx="8594">
                  <c:v>0.13930947595582799</c:v>
                </c:pt>
                <c:pt idx="8595">
                  <c:v>0.139282948721202</c:v>
                </c:pt>
                <c:pt idx="8596">
                  <c:v>0.13927005223133801</c:v>
                </c:pt>
                <c:pt idx="8597">
                  <c:v>0.139084193903145</c:v>
                </c:pt>
                <c:pt idx="8598">
                  <c:v>0.139068463863879</c:v>
                </c:pt>
                <c:pt idx="8599">
                  <c:v>0.13902295807753001</c:v>
                </c:pt>
                <c:pt idx="8600">
                  <c:v>0.13893903366646801</c:v>
                </c:pt>
                <c:pt idx="8601">
                  <c:v>0.13855540866462501</c:v>
                </c:pt>
                <c:pt idx="8602">
                  <c:v>0.13844881939304099</c:v>
                </c:pt>
                <c:pt idx="8603">
                  <c:v>0.138260483206574</c:v>
                </c:pt>
                <c:pt idx="8604">
                  <c:v>0.13811814158759</c:v>
                </c:pt>
                <c:pt idx="8605">
                  <c:v>0.13805110110407701</c:v>
                </c:pt>
                <c:pt idx="8606">
                  <c:v>0.138006054410902</c:v>
                </c:pt>
                <c:pt idx="8607">
                  <c:v>0.13763670156643901</c:v>
                </c:pt>
                <c:pt idx="8608">
                  <c:v>0.13701753431949101</c:v>
                </c:pt>
                <c:pt idx="8609">
                  <c:v>0.13647967283718401</c:v>
                </c:pt>
                <c:pt idx="8610">
                  <c:v>0.136441430505753</c:v>
                </c:pt>
                <c:pt idx="8611">
                  <c:v>0.13573721692906299</c:v>
                </c:pt>
                <c:pt idx="8612">
                  <c:v>0.13573107920160801</c:v>
                </c:pt>
                <c:pt idx="8613">
                  <c:v>0.13569085835922401</c:v>
                </c:pt>
                <c:pt idx="8614">
                  <c:v>0.135372573334374</c:v>
                </c:pt>
                <c:pt idx="8615">
                  <c:v>0.135236477226192</c:v>
                </c:pt>
                <c:pt idx="8616">
                  <c:v>0.134790843897518</c:v>
                </c:pt>
                <c:pt idx="8617">
                  <c:v>0.13357345658921099</c:v>
                </c:pt>
                <c:pt idx="8618">
                  <c:v>0.13350084015497199</c:v>
                </c:pt>
                <c:pt idx="8619">
                  <c:v>0.13334645527573599</c:v>
                </c:pt>
                <c:pt idx="8620">
                  <c:v>0.13302680988629101</c:v>
                </c:pt>
                <c:pt idx="8621">
                  <c:v>0.132937623665383</c:v>
                </c:pt>
                <c:pt idx="8622">
                  <c:v>0.13276698753761301</c:v>
                </c:pt>
                <c:pt idx="8623">
                  <c:v>0.13236743974866499</c:v>
                </c:pt>
                <c:pt idx="8624">
                  <c:v>0.13234535777397</c:v>
                </c:pt>
                <c:pt idx="8625">
                  <c:v>0.13230304641254001</c:v>
                </c:pt>
                <c:pt idx="8626">
                  <c:v>0.13227651800312001</c:v>
                </c:pt>
                <c:pt idx="8627">
                  <c:v>0.132059724457851</c:v>
                </c:pt>
                <c:pt idx="8628">
                  <c:v>0.13202397610275399</c:v>
                </c:pt>
                <c:pt idx="8629">
                  <c:v>0.131438202742621</c:v>
                </c:pt>
                <c:pt idx="8630">
                  <c:v>0.131128036237668</c:v>
                </c:pt>
                <c:pt idx="8631">
                  <c:v>0.13109982372183701</c:v>
                </c:pt>
                <c:pt idx="8632">
                  <c:v>0.13066235919540201</c:v>
                </c:pt>
                <c:pt idx="8633">
                  <c:v>0.130650914442449</c:v>
                </c:pt>
                <c:pt idx="8634">
                  <c:v>0.130407855940357</c:v>
                </c:pt>
                <c:pt idx="8635">
                  <c:v>0.130171942066205</c:v>
                </c:pt>
                <c:pt idx="8636">
                  <c:v>0.129622719090323</c:v>
                </c:pt>
                <c:pt idx="8637">
                  <c:v>0.12952887437444999</c:v>
                </c:pt>
                <c:pt idx="8638">
                  <c:v>0.12941531169434001</c:v>
                </c:pt>
                <c:pt idx="8639">
                  <c:v>0.12899725305922999</c:v>
                </c:pt>
                <c:pt idx="8640">
                  <c:v>0.12897252469965401</c:v>
                </c:pt>
                <c:pt idx="8641">
                  <c:v>0.12824722388537901</c:v>
                </c:pt>
                <c:pt idx="8642">
                  <c:v>0.12806717986045399</c:v>
                </c:pt>
                <c:pt idx="8643">
                  <c:v>0.126924297865605</c:v>
                </c:pt>
                <c:pt idx="8644">
                  <c:v>0.126781382472481</c:v>
                </c:pt>
                <c:pt idx="8645">
                  <c:v>0.12677476601219201</c:v>
                </c:pt>
                <c:pt idx="8646">
                  <c:v>0.126700979128754</c:v>
                </c:pt>
                <c:pt idx="8647">
                  <c:v>0.12658112904340699</c:v>
                </c:pt>
                <c:pt idx="8648">
                  <c:v>0.126112920767352</c:v>
                </c:pt>
                <c:pt idx="8649">
                  <c:v>0.12592650942884701</c:v>
                </c:pt>
                <c:pt idx="8650">
                  <c:v>0.12573931192788701</c:v>
                </c:pt>
                <c:pt idx="8651">
                  <c:v>0.12548659725146</c:v>
                </c:pt>
                <c:pt idx="8652">
                  <c:v>0.12547693963832399</c:v>
                </c:pt>
                <c:pt idx="8653">
                  <c:v>0.12538241560251401</c:v>
                </c:pt>
                <c:pt idx="8654">
                  <c:v>0.124698177743085</c:v>
                </c:pt>
                <c:pt idx="8655">
                  <c:v>0.12443988827222301</c:v>
                </c:pt>
                <c:pt idx="8656">
                  <c:v>0.12391830351331</c:v>
                </c:pt>
                <c:pt idx="8657">
                  <c:v>0.123908258203941</c:v>
                </c:pt>
                <c:pt idx="8658">
                  <c:v>0.12389519796182299</c:v>
                </c:pt>
                <c:pt idx="8659">
                  <c:v>0.123792150792399</c:v>
                </c:pt>
                <c:pt idx="8660">
                  <c:v>0.12378246441349799</c:v>
                </c:pt>
                <c:pt idx="8661">
                  <c:v>0.123583865990039</c:v>
                </c:pt>
                <c:pt idx="8662">
                  <c:v>0.123003199996918</c:v>
                </c:pt>
                <c:pt idx="8663">
                  <c:v>0.122962136545218</c:v>
                </c:pt>
                <c:pt idx="8664">
                  <c:v>0.12258355488418</c:v>
                </c:pt>
                <c:pt idx="8665">
                  <c:v>0.121451392423737</c:v>
                </c:pt>
                <c:pt idx="8666">
                  <c:v>0.12129030422208301</c:v>
                </c:pt>
                <c:pt idx="8667">
                  <c:v>0.121127637566882</c:v>
                </c:pt>
                <c:pt idx="8668">
                  <c:v>0.120553767684453</c:v>
                </c:pt>
                <c:pt idx="8669">
                  <c:v>0.120353561793669</c:v>
                </c:pt>
                <c:pt idx="8670">
                  <c:v>0.119980911293312</c:v>
                </c:pt>
                <c:pt idx="8671">
                  <c:v>0.119834786133972</c:v>
                </c:pt>
                <c:pt idx="8672">
                  <c:v>0.118852715315987</c:v>
                </c:pt>
                <c:pt idx="8673">
                  <c:v>0.118674412809662</c:v>
                </c:pt>
                <c:pt idx="8674">
                  <c:v>0.118549567282607</c:v>
                </c:pt>
                <c:pt idx="8675">
                  <c:v>0.117748012889825</c:v>
                </c:pt>
                <c:pt idx="8676">
                  <c:v>0.117669697686079</c:v>
                </c:pt>
                <c:pt idx="8677">
                  <c:v>0.117616808673741</c:v>
                </c:pt>
                <c:pt idx="8678">
                  <c:v>0.11750009785811601</c:v>
                </c:pt>
                <c:pt idx="8679">
                  <c:v>0.11746286723261801</c:v>
                </c:pt>
                <c:pt idx="8680">
                  <c:v>0.117221082937347</c:v>
                </c:pt>
                <c:pt idx="8681">
                  <c:v>0.117186301203117</c:v>
                </c:pt>
                <c:pt idx="8682">
                  <c:v>0.116916156589564</c:v>
                </c:pt>
                <c:pt idx="8683">
                  <c:v>0.116788106150492</c:v>
                </c:pt>
                <c:pt idx="8684">
                  <c:v>0.116752017397753</c:v>
                </c:pt>
                <c:pt idx="8685">
                  <c:v>0.116544244140544</c:v>
                </c:pt>
                <c:pt idx="8686">
                  <c:v>0.116389441783179</c:v>
                </c:pt>
                <c:pt idx="8687">
                  <c:v>0.116035233270518</c:v>
                </c:pt>
                <c:pt idx="8688">
                  <c:v>0.11590008917830399</c:v>
                </c:pt>
                <c:pt idx="8689">
                  <c:v>0.115861904822394</c:v>
                </c:pt>
                <c:pt idx="8690">
                  <c:v>0.11560976363127801</c:v>
                </c:pt>
                <c:pt idx="8691">
                  <c:v>0.115220098599972</c:v>
                </c:pt>
                <c:pt idx="8692">
                  <c:v>0.115125729922143</c:v>
                </c:pt>
                <c:pt idx="8693">
                  <c:v>0.115097226364074</c:v>
                </c:pt>
                <c:pt idx="8694">
                  <c:v>0.11507383084855501</c:v>
                </c:pt>
                <c:pt idx="8695">
                  <c:v>0.114636652895254</c:v>
                </c:pt>
                <c:pt idx="8696">
                  <c:v>0.114294191053895</c:v>
                </c:pt>
                <c:pt idx="8697">
                  <c:v>0.11418201214531699</c:v>
                </c:pt>
                <c:pt idx="8698">
                  <c:v>0.114123307674421</c:v>
                </c:pt>
                <c:pt idx="8699">
                  <c:v>0.114035792317788</c:v>
                </c:pt>
                <c:pt idx="8700">
                  <c:v>0.113889589539953</c:v>
                </c:pt>
                <c:pt idx="8701">
                  <c:v>0.113727066435116</c:v>
                </c:pt>
                <c:pt idx="8702">
                  <c:v>0.113499779808045</c:v>
                </c:pt>
                <c:pt idx="8703">
                  <c:v>0.113268906809815</c:v>
                </c:pt>
                <c:pt idx="8704">
                  <c:v>0.113068450122414</c:v>
                </c:pt>
                <c:pt idx="8705">
                  <c:v>0.11295079821559099</c:v>
                </c:pt>
                <c:pt idx="8706">
                  <c:v>0.1125696304334</c:v>
                </c:pt>
                <c:pt idx="8707">
                  <c:v>0.112308090069834</c:v>
                </c:pt>
                <c:pt idx="8708">
                  <c:v>0.11221952076052601</c:v>
                </c:pt>
                <c:pt idx="8709">
                  <c:v>0.112191932040278</c:v>
                </c:pt>
                <c:pt idx="8710">
                  <c:v>0.110968852045375</c:v>
                </c:pt>
                <c:pt idx="8711">
                  <c:v>0.11085301877897399</c:v>
                </c:pt>
                <c:pt idx="8712">
                  <c:v>0.11085301877897399</c:v>
                </c:pt>
                <c:pt idx="8713">
                  <c:v>0.11085301877897399</c:v>
                </c:pt>
                <c:pt idx="8714">
                  <c:v>0.11085301877897399</c:v>
                </c:pt>
                <c:pt idx="8715">
                  <c:v>0.11085301877897399</c:v>
                </c:pt>
                <c:pt idx="8716">
                  <c:v>0.11082576495480601</c:v>
                </c:pt>
                <c:pt idx="8717">
                  <c:v>0.110681820736374</c:v>
                </c:pt>
                <c:pt idx="8718">
                  <c:v>0.11050746029540701</c:v>
                </c:pt>
                <c:pt idx="8719">
                  <c:v>0.11041951956144699</c:v>
                </c:pt>
                <c:pt idx="8720">
                  <c:v>0.11030489218825699</c:v>
                </c:pt>
                <c:pt idx="8721">
                  <c:v>0.11027791592568501</c:v>
                </c:pt>
                <c:pt idx="8722">
                  <c:v>0.110215501749207</c:v>
                </c:pt>
                <c:pt idx="8723">
                  <c:v>0.110213389382938</c:v>
                </c:pt>
                <c:pt idx="8724">
                  <c:v>0.109795284093333</c:v>
                </c:pt>
                <c:pt idx="8725">
                  <c:v>0.10960499859499299</c:v>
                </c:pt>
                <c:pt idx="8726">
                  <c:v>0.109373680860607</c:v>
                </c:pt>
                <c:pt idx="8727">
                  <c:v>0.109189306810152</c:v>
                </c:pt>
                <c:pt idx="8728">
                  <c:v>0.109147373423799</c:v>
                </c:pt>
                <c:pt idx="8729">
                  <c:v>0.10896374918714299</c:v>
                </c:pt>
                <c:pt idx="8730">
                  <c:v>0.108828539520537</c:v>
                </c:pt>
                <c:pt idx="8731">
                  <c:v>0.108716077397362</c:v>
                </c:pt>
                <c:pt idx="8732">
                  <c:v>0.108639273189506</c:v>
                </c:pt>
                <c:pt idx="8733">
                  <c:v>0.108124575924925</c:v>
                </c:pt>
                <c:pt idx="8734">
                  <c:v>0.107922647011245</c:v>
                </c:pt>
                <c:pt idx="8735">
                  <c:v>0.107767834444912</c:v>
                </c:pt>
                <c:pt idx="8736">
                  <c:v>0.107599404057552</c:v>
                </c:pt>
                <c:pt idx="8737">
                  <c:v>0.10748902053399</c:v>
                </c:pt>
                <c:pt idx="8738">
                  <c:v>0.107072077065042</c:v>
                </c:pt>
                <c:pt idx="8739">
                  <c:v>0.10659403791401099</c:v>
                </c:pt>
                <c:pt idx="8740">
                  <c:v>0.106414838843781</c:v>
                </c:pt>
                <c:pt idx="8741">
                  <c:v>0.10588125469667201</c:v>
                </c:pt>
                <c:pt idx="8742">
                  <c:v>0.10579397133815201</c:v>
                </c:pt>
                <c:pt idx="8743">
                  <c:v>0.105114987066046</c:v>
                </c:pt>
                <c:pt idx="8744">
                  <c:v>0.104489400260644</c:v>
                </c:pt>
                <c:pt idx="8745">
                  <c:v>0.104472638141304</c:v>
                </c:pt>
                <c:pt idx="8746">
                  <c:v>0.10416185438555201</c:v>
                </c:pt>
                <c:pt idx="8747">
                  <c:v>0.103918466367848</c:v>
                </c:pt>
                <c:pt idx="8748">
                  <c:v>0.10389705362588</c:v>
                </c:pt>
                <c:pt idx="8749">
                  <c:v>0.10380843366569199</c:v>
                </c:pt>
                <c:pt idx="8750">
                  <c:v>0.103741968217906</c:v>
                </c:pt>
                <c:pt idx="8751">
                  <c:v>0.10372363149843999</c:v>
                </c:pt>
                <c:pt idx="8752">
                  <c:v>0.10351848486368299</c:v>
                </c:pt>
                <c:pt idx="8753">
                  <c:v>0.10349069108224</c:v>
                </c:pt>
                <c:pt idx="8754">
                  <c:v>0.103426932924503</c:v>
                </c:pt>
                <c:pt idx="8755">
                  <c:v>0.10284346023831201</c:v>
                </c:pt>
                <c:pt idx="8756">
                  <c:v>0.10218509550900701</c:v>
                </c:pt>
                <c:pt idx="8757">
                  <c:v>9.5295894418933297E-2</c:v>
                </c:pt>
                <c:pt idx="8758">
                  <c:v>8.7430807984407805E-2</c:v>
                </c:pt>
                <c:pt idx="8759">
                  <c:v>8.4160866645535695E-2</c:v>
                </c:pt>
              </c:numCache>
            </c:numRef>
          </c:val>
          <c:smooth val="0"/>
          <c:extLst>
            <c:ext xmlns:c16="http://schemas.microsoft.com/office/drawing/2014/chart" uri="{C3380CC4-5D6E-409C-BE32-E72D297353CC}">
              <c16:uniqueId val="{00000000-F89B-48B6-80D5-C8A7C147AA06}"/>
            </c:ext>
          </c:extLst>
        </c:ser>
        <c:dLbls>
          <c:showLegendKey val="0"/>
          <c:showVal val="0"/>
          <c:showCatName val="0"/>
          <c:showSerName val="0"/>
          <c:showPercent val="0"/>
          <c:showBubbleSize val="0"/>
        </c:dLbls>
        <c:smooth val="0"/>
        <c:axId val="585154792"/>
        <c:axId val="585154136"/>
      </c:lineChart>
      <c:catAx>
        <c:axId val="5851547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154136"/>
        <c:crosses val="autoZero"/>
        <c:auto val="1"/>
        <c:lblAlgn val="ctr"/>
        <c:lblOffset val="100"/>
        <c:noMultiLvlLbl val="0"/>
      </c:catAx>
      <c:valAx>
        <c:axId val="585154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154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492944</xdr:colOff>
      <xdr:row>3</xdr:row>
      <xdr:rowOff>125886</xdr:rowOff>
    </xdr:from>
    <xdr:to>
      <xdr:col>18</xdr:col>
      <xdr:colOff>58918</xdr:colOff>
      <xdr:row>18</xdr:row>
      <xdr:rowOff>70503</xdr:rowOff>
    </xdr:to>
    <xdr:graphicFrame macro="">
      <xdr:nvGraphicFramePr>
        <xdr:cNvPr id="2" name="Chart 1">
          <a:extLst>
            <a:ext uri="{FF2B5EF4-FFF2-40B4-BE49-F238E27FC236}">
              <a16:creationId xmlns:a16="http://schemas.microsoft.com/office/drawing/2014/main" id="{D326443C-8270-41F0-A936-3748E5DBFA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caneta_cardiff_ac_uk/Documents/04%20-%20Projects/03%20-%20PhD/03%20-%20Analysis/05%20-%20Optimisation/Optimisation%20dat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ersonal/caneta_cardiff_ac_uk/Documents/04%20-%20Projects/03%20-%20PhD/02%20-%20Writing/02%20-%20Graphs%20and%20table/Tables%20for%20repo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example from DHC book"/>
      <sheetName val="Load duration"/>
      <sheetName val="Technology"/>
      <sheetName val="Parameters"/>
      <sheetName val="Detailed comparison waste heat"/>
    </sheetNames>
    <sheetDataSet>
      <sheetData sheetId="0"/>
      <sheetData sheetId="1"/>
      <sheetData sheetId="2"/>
      <sheetData sheetId="3"/>
      <sheetData sheetId="4">
        <row r="2">
          <cell r="B2">
            <v>0.05</v>
          </cell>
        </row>
        <row r="9">
          <cell r="B9">
            <v>9.81</v>
          </cell>
        </row>
        <row r="10">
          <cell r="B10">
            <v>0.85</v>
          </cell>
        </row>
        <row r="12">
          <cell r="B12">
            <v>100</v>
          </cell>
        </row>
        <row r="13">
          <cell r="B13">
            <v>0</v>
          </cell>
        </row>
        <row r="22">
          <cell r="B22">
            <v>660000</v>
          </cell>
        </row>
        <row r="28">
          <cell r="B28">
            <v>105000</v>
          </cell>
        </row>
      </sheetData>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timisation section"/>
      <sheetName val="Waste heat data"/>
      <sheetName val="coincidence factor"/>
      <sheetName val="Estimation of heat demand"/>
      <sheetName val="Parameters"/>
      <sheetName val="Energy Exergy"/>
      <sheetName val="Litterature review"/>
      <sheetName val="Input data"/>
    </sheetNames>
    <sheetDataSet>
      <sheetData sheetId="0" refreshError="1"/>
      <sheetData sheetId="1" refreshError="1"/>
      <sheetData sheetId="2" refreshError="1"/>
      <sheetData sheetId="3" refreshError="1"/>
      <sheetData sheetId="4">
        <row r="1">
          <cell r="B1">
            <v>0.88</v>
          </cell>
        </row>
      </sheetData>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s.dk/en/our-services/projections-and-models/technology-data" TargetMode="External"/><Relationship Id="rId3" Type="http://schemas.openxmlformats.org/officeDocument/2006/relationships/hyperlink" Target="https://ens.dk/en/our-services/projections-and-models/technology-data" TargetMode="External"/><Relationship Id="rId7" Type="http://schemas.openxmlformats.org/officeDocument/2006/relationships/hyperlink" Target="https://ens.dk/en/our-services/projections-and-models/technology-data" TargetMode="External"/><Relationship Id="rId2" Type="http://schemas.openxmlformats.org/officeDocument/2006/relationships/hyperlink" Target="https://www.ofgem.gov.uk/environmental-programmes/non-domestic-rhi/contacts-guidance-and-resources/tariffs-and-payments-non-domestic-rhi" TargetMode="External"/><Relationship Id="rId1" Type="http://schemas.openxmlformats.org/officeDocument/2006/relationships/hyperlink" Target="https://www.ofgem.gov.uk/environmental-programmes/non-domestic-rhi/contacts-guidance-and-resources/tariffs-and-payments-non-domestic-rhi" TargetMode="External"/><Relationship Id="rId6" Type="http://schemas.openxmlformats.org/officeDocument/2006/relationships/hyperlink" Target="https://ens.dk/en/our-services/projections-and-models/technology-data" TargetMode="External"/><Relationship Id="rId5" Type="http://schemas.openxmlformats.org/officeDocument/2006/relationships/hyperlink" Target="https://ens.dk/en/our-services/projections-and-models/technology-data" TargetMode="External"/><Relationship Id="rId10" Type="http://schemas.openxmlformats.org/officeDocument/2006/relationships/comments" Target="../comments1.xml"/><Relationship Id="rId4" Type="http://schemas.openxmlformats.org/officeDocument/2006/relationships/hyperlink" Target="https://ens.dk/en/our-services/projections-and-models/technology-data"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hyperlink" Target="https://ens.dk/sites/ens.dk/files/Analyser/technology_data_catalogue_for_individual_heating_installations_-_upd._march_2018.pdf" TargetMode="External"/><Relationship Id="rId13" Type="http://schemas.openxmlformats.org/officeDocument/2006/relationships/hyperlink" Target="https://ens.dk/sites/ens.dk/files/Analyser/technology_data_catalogue_for_individual_heating_installations_-_upd._march_2018.pdf" TargetMode="External"/><Relationship Id="rId18" Type="http://schemas.openxmlformats.org/officeDocument/2006/relationships/hyperlink" Target="https://www.ofgem.gov.uk/environmental-programmes/domestic-rhi/contacts-guidance-and-resources/tariffs-and-payments-domestic-rhi/current-future-tariffs" TargetMode="External"/><Relationship Id="rId26" Type="http://schemas.openxmlformats.org/officeDocument/2006/relationships/hyperlink" Target="https://www.ofgem.gov.uk/environmental-programmes/domestic-rhi/contacts-guidance-and-resources/tariffs-and-payments-domestic-rhi/current-future-tariffs" TargetMode="External"/><Relationship Id="rId3" Type="http://schemas.openxmlformats.org/officeDocument/2006/relationships/hyperlink" Target="https://ens.dk/sites/ens.dk/files/Analyser/technology_data_catalogue_for_individual_heating_installations_-_upd._march_2018.pdf" TargetMode="External"/><Relationship Id="rId21" Type="http://schemas.openxmlformats.org/officeDocument/2006/relationships/hyperlink" Target="https://www.ofgem.gov.uk/environmental-programmes/domestic-rhi/contacts-guidance-and-resources/tariffs-and-payments-domestic-rhi/current-future-tariffs" TargetMode="External"/><Relationship Id="rId7" Type="http://schemas.openxmlformats.org/officeDocument/2006/relationships/hyperlink" Target="https://ens.dk/sites/ens.dk/files/Analyser/technology_data_catalogue_for_individual_heating_installations_-_upd._march_2018.pdf" TargetMode="External"/><Relationship Id="rId12" Type="http://schemas.openxmlformats.org/officeDocument/2006/relationships/hyperlink" Target="https://ens.dk/sites/ens.dk/files/Analyser/technology_data_catalogue_for_individual_heating_installations_-_upd._march_2018.pdf" TargetMode="External"/><Relationship Id="rId17" Type="http://schemas.openxmlformats.org/officeDocument/2006/relationships/hyperlink" Target="https://www.ofgem.gov.uk/environmental-programmes/domestic-rhi/contacts-guidance-and-resources/tariffs-and-payments-domestic-rhi/current-future-tariffs" TargetMode="External"/><Relationship Id="rId25" Type="http://schemas.openxmlformats.org/officeDocument/2006/relationships/hyperlink" Target="https://www.ofgem.gov.uk/environmental-programmes/domestic-rhi/contacts-guidance-and-resources/tariffs-and-payments-domestic-rhi/current-future-tariffs" TargetMode="External"/><Relationship Id="rId2" Type="http://schemas.openxmlformats.org/officeDocument/2006/relationships/hyperlink" Target="https://ens.dk/sites/ens.dk/files/Analyser/technology_data_catalogue_for_individual_heating_installations_-_upd._march_2018.pdf" TargetMode="External"/><Relationship Id="rId16" Type="http://schemas.openxmlformats.org/officeDocument/2006/relationships/hyperlink" Target="https://www.ofgem.gov.uk/environmental-programmes/domestic-rhi/contacts-guidance-and-resources/tariffs-and-payments-domestic-rhi/current-future-tariffs" TargetMode="External"/><Relationship Id="rId20" Type="http://schemas.openxmlformats.org/officeDocument/2006/relationships/hyperlink" Target="https://www.ofgem.gov.uk/environmental-programmes/domestic-rhi/contacts-guidance-and-resources/tariffs-and-payments-domestic-rhi/current-future-tariffs" TargetMode="External"/><Relationship Id="rId29" Type="http://schemas.openxmlformats.org/officeDocument/2006/relationships/printerSettings" Target="../printerSettings/printerSettings1.bin"/><Relationship Id="rId1" Type="http://schemas.openxmlformats.org/officeDocument/2006/relationships/hyperlink" Target="https://ens.dk/sites/ens.dk/files/Analyser/technology_data_catalogue_for_individual_heating_installations_-_upd._march_2018.pdf" TargetMode="External"/><Relationship Id="rId6" Type="http://schemas.openxmlformats.org/officeDocument/2006/relationships/hyperlink" Target="https://ens.dk/sites/ens.dk/files/Analyser/technology_data_catalogue_for_individual_heating_installations_-_upd._march_2018.pdf" TargetMode="External"/><Relationship Id="rId11" Type="http://schemas.openxmlformats.org/officeDocument/2006/relationships/hyperlink" Target="https://ens.dk/sites/ens.dk/files/Analyser/technology_data_catalogue_for_individual_heating_installations_-_upd._march_2018.pdf" TargetMode="External"/><Relationship Id="rId24" Type="http://schemas.openxmlformats.org/officeDocument/2006/relationships/hyperlink" Target="https://www.ofgem.gov.uk/environmental-programmes/domestic-rhi/contacts-guidance-and-resources/tariffs-and-payments-domestic-rhi/current-future-tariffs" TargetMode="External"/><Relationship Id="rId5" Type="http://schemas.openxmlformats.org/officeDocument/2006/relationships/hyperlink" Target="https://ens.dk/sites/ens.dk/files/Analyser/technology_data_catalogue_for_individual_heating_installations_-_upd._march_2018.pdf" TargetMode="External"/><Relationship Id="rId15" Type="http://schemas.openxmlformats.org/officeDocument/2006/relationships/hyperlink" Target="https://ens.dk/sites/ens.dk/files/Analyser/technology_data_catalogue_for_individual_heating_installations_-_upd._march_2018.pdf" TargetMode="External"/><Relationship Id="rId23" Type="http://schemas.openxmlformats.org/officeDocument/2006/relationships/hyperlink" Target="https://www.ofgem.gov.uk/environmental-programmes/domestic-rhi/contacts-guidance-and-resources/tariffs-and-payments-domestic-rhi/current-future-tariffs" TargetMode="External"/><Relationship Id="rId28" Type="http://schemas.openxmlformats.org/officeDocument/2006/relationships/hyperlink" Target="https://ens.dk/sites/ens.dk/files/Analyser/technology_data_catalogue_for_individual_heating_installations_-_upd._march_2018.pdf" TargetMode="External"/><Relationship Id="rId10" Type="http://schemas.openxmlformats.org/officeDocument/2006/relationships/hyperlink" Target="https://ens.dk/sites/ens.dk/files/Analyser/technology_data_catalogue_for_individual_heating_installations_-_upd._march_2018.pdf" TargetMode="External"/><Relationship Id="rId19" Type="http://schemas.openxmlformats.org/officeDocument/2006/relationships/hyperlink" Target="https://www.ofgem.gov.uk/environmental-programmes/domestic-rhi/contacts-guidance-and-resources/tariffs-and-payments-domestic-rhi/current-future-tariffs" TargetMode="External"/><Relationship Id="rId4" Type="http://schemas.openxmlformats.org/officeDocument/2006/relationships/hyperlink" Target="https://ens.dk/sites/ens.dk/files/Analyser/technology_data_catalogue_for_individual_heating_installations_-_upd._march_2018.pdf" TargetMode="External"/><Relationship Id="rId9" Type="http://schemas.openxmlformats.org/officeDocument/2006/relationships/hyperlink" Target="https://ens.dk/sites/ens.dk/files/Analyser/technology_data_catalogue_for_individual_heating_installations_-_upd._march_2018.pdf" TargetMode="External"/><Relationship Id="rId14" Type="http://schemas.openxmlformats.org/officeDocument/2006/relationships/hyperlink" Target="https://ens.dk/sites/ens.dk/files/Analyser/technology_data_catalogue_for_individual_heating_installations_-_upd._march_2018.pdf" TargetMode="External"/><Relationship Id="rId22" Type="http://schemas.openxmlformats.org/officeDocument/2006/relationships/hyperlink" Target="https://www.ofgem.gov.uk/environmental-programmes/domestic-rhi/contacts-guidance-and-resources/tariffs-and-payments-domestic-rhi/current-future-tariffs" TargetMode="External"/><Relationship Id="rId27" Type="http://schemas.openxmlformats.org/officeDocument/2006/relationships/hyperlink" Target="https://ens.dk/sites/ens.dk/files/Analyser/technology_data_catalogue_for_individual_heating_installations_-_upd._march_2018.pdf"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ens.dk/sites/ens.dk/files/Analyser/technology_data_catalogue_for_individual_heating_installations_-_upd._march_2018.pdf" TargetMode="External"/><Relationship Id="rId2" Type="http://schemas.openxmlformats.org/officeDocument/2006/relationships/hyperlink" Target="https://www.dacorum.gov.uk/docs/default-source/planning-development/spatial_planning-10.07.21-lowzerocarbonstudy_july2010-chapter4.pdf?sfvrsn=0" TargetMode="External"/><Relationship Id="rId1" Type="http://schemas.openxmlformats.org/officeDocument/2006/relationships/hyperlink" Target="https://www.dacorum.gov.uk/docs/default-source/planning-development/spatial_planning-10.07.21-lowzerocarbonstudy_july2010-chapter4.pdf?sfvrsn=0" TargetMode="External"/><Relationship Id="rId6" Type="http://schemas.openxmlformats.org/officeDocument/2006/relationships/hyperlink" Target="https://ens.dk/sites/ens.dk/files/Analyser/technology_data_catalogue_for_individual_heating_installations_-_upd._march_2018.pdf" TargetMode="External"/><Relationship Id="rId5" Type="http://schemas.openxmlformats.org/officeDocument/2006/relationships/hyperlink" Target="https://ens.dk/sites/ens.dk/files/Analyser/technology_data_catalogue_for_individual_heating_installations_-_upd._march_2018.pdf" TargetMode="External"/><Relationship Id="rId4" Type="http://schemas.openxmlformats.org/officeDocument/2006/relationships/hyperlink" Target="https://ens.dk/sites/ens.dk/files/Analyser/technology_data_catalogue_for_individual_heating_installations_-_upd._march_2018.pdf"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hyperlink" Target="https://ens.dk/sites/ens.dk/files/Analyser/technology_data_for_energy_transport_dec_2017_1.pdf" TargetMode="External"/><Relationship Id="rId2" Type="http://schemas.openxmlformats.org/officeDocument/2006/relationships/hyperlink" Target="https://ens.dk/sites/ens.dk/files/Analyser/technology_data_for_energy_transport_dec_2017_1.pdf" TargetMode="External"/><Relationship Id="rId1" Type="http://schemas.openxmlformats.org/officeDocument/2006/relationships/hyperlink" Target="https://www.sciencedirect.com/science/article/pii/S0306261918302058" TargetMode="External"/><Relationship Id="rId4"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sheetPr>
  <dimension ref="A1:R12"/>
  <sheetViews>
    <sheetView tabSelected="1" topLeftCell="K1" zoomScale="80" zoomScaleNormal="80" workbookViewId="0">
      <selection activeCell="Q34" sqref="Q34"/>
    </sheetView>
  </sheetViews>
  <sheetFormatPr defaultRowHeight="15" x14ac:dyDescent="0.25"/>
  <cols>
    <col min="1" max="1" width="31.5703125" bestFit="1" customWidth="1"/>
    <col min="2" max="3" width="20.5703125" customWidth="1"/>
    <col min="4" max="4" width="23.85546875" bestFit="1" customWidth="1"/>
    <col min="5" max="6" width="23.85546875" customWidth="1"/>
    <col min="7" max="7" width="51.85546875" bestFit="1" customWidth="1"/>
    <col min="8" max="8" width="54.5703125" bestFit="1" customWidth="1"/>
    <col min="9" max="9" width="58.140625" bestFit="1" customWidth="1"/>
    <col min="10" max="10" width="51.7109375" bestFit="1" customWidth="1"/>
    <col min="11" max="11" width="14.140625" bestFit="1" customWidth="1"/>
    <col min="12" max="12" width="19.140625" bestFit="1" customWidth="1"/>
    <col min="13" max="13" width="19.140625" customWidth="1"/>
    <col min="14" max="14" width="14.28515625" bestFit="1" customWidth="1"/>
    <col min="15" max="15" width="36.140625" bestFit="1" customWidth="1"/>
    <col min="16" max="16" width="97.7109375" bestFit="1" customWidth="1"/>
  </cols>
  <sheetData>
    <row r="1" spans="1:18" s="114" customFormat="1" ht="24" customHeight="1" x14ac:dyDescent="0.25">
      <c r="A1" s="108" t="s">
        <v>2</v>
      </c>
      <c r="B1" s="108" t="s">
        <v>209</v>
      </c>
      <c r="C1" s="108" t="s">
        <v>271</v>
      </c>
      <c r="D1" s="108" t="s">
        <v>7</v>
      </c>
      <c r="E1" s="108" t="s">
        <v>77</v>
      </c>
      <c r="F1" s="108" t="s">
        <v>273</v>
      </c>
      <c r="G1" s="108" t="s">
        <v>291</v>
      </c>
      <c r="H1" s="108" t="s">
        <v>292</v>
      </c>
      <c r="I1" s="108" t="s">
        <v>293</v>
      </c>
      <c r="J1" s="108" t="s">
        <v>171</v>
      </c>
      <c r="K1" s="108" t="s">
        <v>151</v>
      </c>
      <c r="L1" s="108" t="s">
        <v>152</v>
      </c>
      <c r="M1" s="108" t="s">
        <v>263</v>
      </c>
      <c r="N1" s="108" t="s">
        <v>150</v>
      </c>
      <c r="O1" s="108" t="s">
        <v>76</v>
      </c>
      <c r="P1" s="113" t="s">
        <v>9</v>
      </c>
      <c r="Q1" s="114" t="s">
        <v>13</v>
      </c>
      <c r="R1" s="114" t="s">
        <v>266</v>
      </c>
    </row>
    <row r="2" spans="1:18" x14ac:dyDescent="0.25">
      <c r="A2" s="127" t="s">
        <v>289</v>
      </c>
      <c r="B2" s="127" t="s">
        <v>264</v>
      </c>
      <c r="C2" s="127">
        <v>2050</v>
      </c>
      <c r="D2" s="127">
        <v>20</v>
      </c>
      <c r="E2" s="15">
        <v>1000000</v>
      </c>
      <c r="F2" s="127">
        <v>5</v>
      </c>
      <c r="G2">
        <f>130000*EUR_GBP</f>
        <v>114400</v>
      </c>
      <c r="H2">
        <f>920*EUR_GBP</f>
        <v>809.6</v>
      </c>
      <c r="I2">
        <f>1*EUR_GBP</f>
        <v>0.88</v>
      </c>
      <c r="J2" s="161">
        <v>5.0000000000000001E-3</v>
      </c>
      <c r="K2" s="11">
        <v>0.99</v>
      </c>
      <c r="L2" s="127">
        <v>0</v>
      </c>
      <c r="M2" s="48">
        <f t="shared" ref="M2:M6" si="0">(K2*(1-278/(273+21))+L2)/1</f>
        <v>5.3877551020408115E-2</v>
      </c>
      <c r="N2" s="15" t="s">
        <v>167</v>
      </c>
    </row>
    <row r="3" spans="1:18" ht="45" x14ac:dyDescent="0.25">
      <c r="A3" s="122" t="s">
        <v>270</v>
      </c>
      <c r="B3" s="15" t="s">
        <v>290</v>
      </c>
      <c r="C3" s="48">
        <v>2050</v>
      </c>
      <c r="D3" s="122">
        <v>25</v>
      </c>
      <c r="E3" s="48">
        <v>1000000</v>
      </c>
      <c r="F3" s="122">
        <v>80</v>
      </c>
      <c r="G3" s="123">
        <f>750000*L3/K3*EUR_GBP</f>
        <v>160422.72126816382</v>
      </c>
      <c r="H3" s="124">
        <f>209000*L3/K3*EUR_GBP</f>
        <v>44704.464993394984</v>
      </c>
      <c r="I3" s="124">
        <f>23.9*L3/K3*EUR_GBP</f>
        <v>5.1121373844121534</v>
      </c>
      <c r="J3" s="48">
        <v>2.9000000000000001E-2</v>
      </c>
      <c r="K3" s="48">
        <f>(0.941)-L3</f>
        <v>0.7569999999999999</v>
      </c>
      <c r="L3" s="48">
        <v>0.184</v>
      </c>
      <c r="M3" s="15">
        <f t="shared" si="0"/>
        <v>0.22519727891156457</v>
      </c>
      <c r="N3" s="122" t="s">
        <v>272</v>
      </c>
      <c r="O3" s="48"/>
      <c r="P3" s="125" t="s">
        <v>276</v>
      </c>
    </row>
    <row r="4" spans="1:18" ht="27.75" customHeight="1" x14ac:dyDescent="0.25">
      <c r="A4" s="15" t="s">
        <v>3</v>
      </c>
      <c r="B4" s="15" t="s">
        <v>290</v>
      </c>
      <c r="C4" s="15">
        <v>2050</v>
      </c>
      <c r="D4" s="15">
        <v>25</v>
      </c>
      <c r="E4" s="15">
        <v>1000000</v>
      </c>
      <c r="F4" s="15" t="s">
        <v>284</v>
      </c>
      <c r="G4" s="118">
        <f>50000*EUR_GBP</f>
        <v>44000</v>
      </c>
      <c r="H4" s="15">
        <f>1700*EUR_GBP</f>
        <v>1496</v>
      </c>
      <c r="I4" s="15">
        <f>1*EUR_GBP</f>
        <v>0.88</v>
      </c>
      <c r="J4" s="15">
        <f>0.1%</f>
        <v>1E-3</v>
      </c>
      <c r="K4" s="13">
        <v>0.96</v>
      </c>
      <c r="L4" s="15">
        <v>0</v>
      </c>
      <c r="M4" s="15">
        <f t="shared" si="0"/>
        <v>5.224489795918362E-2</v>
      </c>
      <c r="N4" s="15" t="s">
        <v>168</v>
      </c>
      <c r="O4" s="50"/>
      <c r="P4" s="1" t="s">
        <v>285</v>
      </c>
      <c r="Q4" s="12" t="s">
        <v>283</v>
      </c>
    </row>
    <row r="5" spans="1:18" x14ac:dyDescent="0.25">
      <c r="A5" s="112" t="s">
        <v>295</v>
      </c>
      <c r="B5" s="15" t="s">
        <v>290</v>
      </c>
      <c r="C5" s="112">
        <v>2050</v>
      </c>
      <c r="D5" s="112">
        <v>25</v>
      </c>
      <c r="E5" s="15">
        <v>1000000</v>
      </c>
      <c r="F5" s="112">
        <v>3</v>
      </c>
      <c r="G5" s="15">
        <f>860000*EUR_GBP</f>
        <v>756800</v>
      </c>
      <c r="H5" s="15">
        <f>2000*EUR_GBP</f>
        <v>1760</v>
      </c>
      <c r="I5" s="15">
        <f>2.7*EUR_GBP</f>
        <v>2.3760000000000003</v>
      </c>
      <c r="J5" s="13">
        <v>0.01</v>
      </c>
      <c r="K5" s="13">
        <v>3.7</v>
      </c>
      <c r="L5" s="112">
        <v>0</v>
      </c>
      <c r="M5" s="112">
        <f t="shared" si="0"/>
        <v>0.2013605442176869</v>
      </c>
      <c r="N5" s="15" t="s">
        <v>167</v>
      </c>
      <c r="O5" s="15"/>
      <c r="P5" s="126" t="s">
        <v>294</v>
      </c>
      <c r="Q5" s="12" t="s">
        <v>283</v>
      </c>
    </row>
    <row r="6" spans="1:18" x14ac:dyDescent="0.25">
      <c r="A6" s="15" t="s">
        <v>279</v>
      </c>
      <c r="B6" s="15" t="s">
        <v>290</v>
      </c>
      <c r="C6" s="15">
        <v>2050</v>
      </c>
      <c r="D6" s="15">
        <v>25</v>
      </c>
      <c r="E6" s="15">
        <v>1000000</v>
      </c>
      <c r="F6" s="15">
        <v>17.3</v>
      </c>
      <c r="G6" s="118">
        <f>1850000*EUR_GBP</f>
        <v>1628000</v>
      </c>
      <c r="H6" s="15">
        <f>15300*EUR_GBP</f>
        <v>13464</v>
      </c>
      <c r="I6" s="15">
        <f>2.8*EUR_GBP</f>
        <v>2.464</v>
      </c>
      <c r="J6" s="15">
        <f>4.9%</f>
        <v>4.9000000000000002E-2</v>
      </c>
      <c r="K6" s="13">
        <v>3.03</v>
      </c>
      <c r="L6" s="15">
        <v>0</v>
      </c>
      <c r="M6" s="15">
        <f t="shared" si="0"/>
        <v>0.16489795918367331</v>
      </c>
      <c r="N6" s="15" t="s">
        <v>167</v>
      </c>
      <c r="O6" s="51"/>
      <c r="P6" s="1" t="s">
        <v>280</v>
      </c>
      <c r="Q6" s="12" t="s">
        <v>283</v>
      </c>
      <c r="R6" s="12" t="s">
        <v>267</v>
      </c>
    </row>
    <row r="7" spans="1:18" ht="30" x14ac:dyDescent="0.25">
      <c r="A7" s="15" t="s">
        <v>172</v>
      </c>
      <c r="B7" s="15" t="s">
        <v>290</v>
      </c>
      <c r="C7" s="15">
        <v>2050</v>
      </c>
      <c r="D7" s="15">
        <v>25</v>
      </c>
      <c r="E7" s="15">
        <v>1000000</v>
      </c>
      <c r="F7" s="15" t="s">
        <v>274</v>
      </c>
      <c r="G7" s="118">
        <f>1100000*L7/K7*EUR_GBP</f>
        <v>616000</v>
      </c>
      <c r="H7" s="15">
        <f>26000*L7/K7*EUR_GBP</f>
        <v>14559.999999999998</v>
      </c>
      <c r="I7" s="15">
        <f>4*L7/K7*EUR_GBP</f>
        <v>2.2399999999999998</v>
      </c>
      <c r="J7" s="15"/>
      <c r="K7" s="53">
        <v>0.55000000000000004</v>
      </c>
      <c r="L7" s="53">
        <v>0.35</v>
      </c>
      <c r="M7" s="15">
        <f t="shared" ref="M7:M11" si="1">(K7*(1-278/(273+21))+L7)/1</f>
        <v>0.37993197278911561</v>
      </c>
      <c r="N7" s="15" t="s">
        <v>168</v>
      </c>
      <c r="O7" s="50"/>
      <c r="P7" s="1" t="s">
        <v>277</v>
      </c>
      <c r="Q7" t="s">
        <v>75</v>
      </c>
    </row>
    <row r="8" spans="1:18" x14ac:dyDescent="0.25">
      <c r="A8" s="48" t="s">
        <v>55</v>
      </c>
      <c r="B8" s="15" t="s">
        <v>290</v>
      </c>
      <c r="C8" s="48"/>
      <c r="D8" s="48">
        <v>25</v>
      </c>
      <c r="E8" s="15">
        <v>1000000</v>
      </c>
      <c r="F8" s="48">
        <v>80</v>
      </c>
      <c r="G8" s="119">
        <f>3200000*L8/K8*EUR_GBP</f>
        <v>1258598.0707395501</v>
      </c>
      <c r="H8" s="48">
        <f>129000*L8/K8*EUR_GBP</f>
        <v>50737.234726688104</v>
      </c>
      <c r="I8" s="48">
        <f>4.6*L8/K8*EUR_GBP</f>
        <v>1.8092347266881028</v>
      </c>
      <c r="J8" s="48"/>
      <c r="K8" s="120">
        <f>0.9-L8</f>
        <v>0.622</v>
      </c>
      <c r="L8" s="120">
        <v>0.27800000000000002</v>
      </c>
      <c r="M8" s="15">
        <f t="shared" si="1"/>
        <v>0.31185034013605439</v>
      </c>
      <c r="N8" s="48" t="s">
        <v>170</v>
      </c>
      <c r="O8" s="121"/>
      <c r="P8" s="1" t="s">
        <v>275</v>
      </c>
      <c r="R8" s="12" t="s">
        <v>267</v>
      </c>
    </row>
    <row r="9" spans="1:18" x14ac:dyDescent="0.25">
      <c r="A9" s="112" t="s">
        <v>281</v>
      </c>
      <c r="B9" s="15" t="s">
        <v>290</v>
      </c>
      <c r="C9" s="112">
        <v>2050</v>
      </c>
      <c r="D9" s="112">
        <v>25</v>
      </c>
      <c r="E9" s="15">
        <v>10</v>
      </c>
      <c r="F9" s="112">
        <v>20</v>
      </c>
      <c r="G9" s="112">
        <f>380000*EUR_GBP</f>
        <v>334400</v>
      </c>
      <c r="H9" s="112">
        <f>4000*EUR_GBP</f>
        <v>3520</v>
      </c>
      <c r="I9" s="112">
        <f>1.7*EUR_GBP</f>
        <v>1.496</v>
      </c>
      <c r="J9" s="13">
        <v>0.01</v>
      </c>
      <c r="K9" s="13">
        <v>3.8</v>
      </c>
      <c r="L9" s="112">
        <v>0</v>
      </c>
      <c r="M9" s="48">
        <f>(K9*(1-278/(273+21))+L9)/1</f>
        <v>0.20680272108843517</v>
      </c>
      <c r="N9" s="15" t="s">
        <v>167</v>
      </c>
      <c r="O9" s="15"/>
      <c r="P9" s="126" t="s">
        <v>282</v>
      </c>
      <c r="Q9" s="12" t="s">
        <v>283</v>
      </c>
    </row>
    <row r="10" spans="1:18" x14ac:dyDescent="0.25">
      <c r="A10" s="112" t="s">
        <v>278</v>
      </c>
      <c r="B10" s="15" t="s">
        <v>290</v>
      </c>
      <c r="C10" s="15">
        <v>2050</v>
      </c>
      <c r="D10" s="112">
        <v>25</v>
      </c>
      <c r="E10" s="15">
        <v>1000000</v>
      </c>
      <c r="F10" s="112">
        <v>6</v>
      </c>
      <c r="G10" s="15">
        <f>590000*EUR_GBP</f>
        <v>519200</v>
      </c>
      <c r="H10" s="15">
        <f>29600*EUR_GBP</f>
        <v>26048</v>
      </c>
      <c r="I10" s="15">
        <f>3.78*EUR_GBP</f>
        <v>3.3264</v>
      </c>
      <c r="J10" s="15">
        <f>0.02</f>
        <v>0.02</v>
      </c>
      <c r="K10" s="13">
        <v>0.89</v>
      </c>
      <c r="L10" s="15">
        <v>0</v>
      </c>
      <c r="M10" s="15">
        <f t="shared" si="1"/>
        <v>4.8435374149659823E-2</v>
      </c>
      <c r="N10" s="15" t="s">
        <v>170</v>
      </c>
      <c r="O10" s="15"/>
      <c r="P10" s="126" t="s">
        <v>286</v>
      </c>
      <c r="Q10" s="12" t="s">
        <v>283</v>
      </c>
    </row>
    <row r="11" spans="1:18" s="128" customFormat="1" x14ac:dyDescent="0.25">
      <c r="A11" s="122" t="s">
        <v>296</v>
      </c>
      <c r="B11" s="48" t="s">
        <v>264</v>
      </c>
      <c r="C11" s="122">
        <v>2050</v>
      </c>
      <c r="D11" s="122">
        <v>25</v>
      </c>
      <c r="E11" s="48">
        <v>1000000</v>
      </c>
      <c r="F11" s="122">
        <v>11.2</v>
      </c>
      <c r="G11" s="48">
        <f>2380000*EUR_GBP</f>
        <v>2094400</v>
      </c>
      <c r="H11" s="48">
        <f>19900*EUR_GBP</f>
        <v>17512</v>
      </c>
      <c r="I11" s="48">
        <f>5.9*EUR_GBP</f>
        <v>5.1920000000000002</v>
      </c>
      <c r="J11" s="162">
        <v>4.2000000000000003E-2</v>
      </c>
      <c r="K11" s="163">
        <v>4.9400000000000004</v>
      </c>
      <c r="L11" s="122">
        <v>0</v>
      </c>
      <c r="M11" s="122">
        <f t="shared" si="1"/>
        <v>0.26884353741496575</v>
      </c>
      <c r="N11" s="48" t="s">
        <v>167</v>
      </c>
      <c r="O11" s="48"/>
      <c r="P11" s="164" t="s">
        <v>297</v>
      </c>
      <c r="Q11" s="129" t="s">
        <v>283</v>
      </c>
    </row>
    <row r="12" spans="1:18" s="52" customFormat="1" ht="45" x14ac:dyDescent="0.25">
      <c r="A12" s="52" t="s">
        <v>341</v>
      </c>
      <c r="B12" s="52" t="s">
        <v>264</v>
      </c>
      <c r="C12" s="52">
        <v>2050</v>
      </c>
      <c r="D12" s="52">
        <v>25</v>
      </c>
      <c r="E12" s="52">
        <v>1000000</v>
      </c>
      <c r="F12" s="52">
        <v>80</v>
      </c>
      <c r="G12" s="165">
        <f>G3</f>
        <v>160422.72126816382</v>
      </c>
      <c r="H12" s="165">
        <f>H3</f>
        <v>44704.464993394984</v>
      </c>
      <c r="I12" s="165">
        <f>I3</f>
        <v>5.1121373844121534</v>
      </c>
      <c r="J12" s="52">
        <v>2.9000000000000001E-2</v>
      </c>
      <c r="K12" s="52">
        <v>0.75</v>
      </c>
      <c r="L12" s="52">
        <v>0</v>
      </c>
      <c r="M12" s="52">
        <f>(K12*(1-278/(273+21))+L12)/1</f>
        <v>4.0816326530612207E-2</v>
      </c>
      <c r="N12" s="52" t="s">
        <v>272</v>
      </c>
      <c r="P12" s="166" t="s">
        <v>276</v>
      </c>
      <c r="Q12" s="52" t="s">
        <v>342</v>
      </c>
    </row>
  </sheetData>
  <hyperlinks>
    <hyperlink ref="R6" r:id="rId1" xr:uid="{00000000-0004-0000-0000-000000000000}"/>
    <hyperlink ref="R8" r:id="rId2" xr:uid="{00000000-0004-0000-0000-000001000000}"/>
    <hyperlink ref="Q9" r:id="rId3" xr:uid="{00000000-0004-0000-0000-000002000000}"/>
    <hyperlink ref="Q10" r:id="rId4" xr:uid="{00000000-0004-0000-0000-000003000000}"/>
    <hyperlink ref="Q6" r:id="rId5" xr:uid="{00000000-0004-0000-0000-000004000000}"/>
    <hyperlink ref="Q4" r:id="rId6" xr:uid="{00000000-0004-0000-0000-000005000000}"/>
    <hyperlink ref="Q5" r:id="rId7" xr:uid="{00000000-0004-0000-0000-000006000000}"/>
    <hyperlink ref="Q11" r:id="rId8" xr:uid="{00000000-0004-0000-0000-000007000000}"/>
  </hyperlinks>
  <pageMargins left="0.7" right="0.7" top="0.75" bottom="0.75" header="0.3" footer="0.3"/>
  <legacy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sheetPr>
  <dimension ref="A1:H2"/>
  <sheetViews>
    <sheetView workbookViewId="0">
      <selection activeCell="F37" sqref="F37"/>
    </sheetView>
  </sheetViews>
  <sheetFormatPr defaultRowHeight="15" x14ac:dyDescent="0.25"/>
  <cols>
    <col min="1" max="1" width="11.140625" bestFit="1" customWidth="1"/>
    <col min="6" max="6" width="20.28515625" customWidth="1"/>
    <col min="7" max="7" width="20.7109375" customWidth="1"/>
  </cols>
  <sheetData>
    <row r="1" spans="1:8" ht="120" x14ac:dyDescent="0.25">
      <c r="A1" s="15" t="s">
        <v>2</v>
      </c>
      <c r="B1" s="56" t="s">
        <v>186</v>
      </c>
      <c r="C1" s="56" t="s">
        <v>187</v>
      </c>
      <c r="D1" s="56" t="s">
        <v>188</v>
      </c>
      <c r="E1" s="56" t="s">
        <v>189</v>
      </c>
      <c r="F1" s="55" t="s">
        <v>191</v>
      </c>
      <c r="G1" s="55" t="s">
        <v>190</v>
      </c>
      <c r="H1" s="1" t="s">
        <v>9</v>
      </c>
    </row>
    <row r="2" spans="1:8" x14ac:dyDescent="0.25">
      <c r="A2" s="15" t="s">
        <v>5</v>
      </c>
      <c r="B2" s="7">
        <v>0.08</v>
      </c>
      <c r="C2" s="15">
        <f>25*EUR_GBP</f>
        <v>22</v>
      </c>
      <c r="D2" s="15">
        <f>12*EUR_GBP</f>
        <v>10.56</v>
      </c>
      <c r="E2" s="15">
        <f>9*EUR_GBP</f>
        <v>7.92</v>
      </c>
      <c r="F2" s="2">
        <f>115000*EUR_GBP</f>
        <v>101200</v>
      </c>
      <c r="G2" s="2">
        <f>105000*EUR_GBP</f>
        <v>92400</v>
      </c>
      <c r="H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sheetPr>
  <dimension ref="A1:E4"/>
  <sheetViews>
    <sheetView workbookViewId="0">
      <selection activeCell="B45" sqref="B45"/>
    </sheetView>
  </sheetViews>
  <sheetFormatPr defaultRowHeight="15" x14ac:dyDescent="0.25"/>
  <cols>
    <col min="1" max="1" width="26.28515625" bestFit="1" customWidth="1"/>
    <col min="2" max="2" width="11.140625" bestFit="1" customWidth="1"/>
    <col min="3" max="3" width="12.140625" bestFit="1" customWidth="1"/>
  </cols>
  <sheetData>
    <row r="1" spans="1:5" x14ac:dyDescent="0.25">
      <c r="A1" s="15" t="s">
        <v>65</v>
      </c>
      <c r="B1" s="15" t="s">
        <v>174</v>
      </c>
      <c r="C1" s="15" t="s">
        <v>182</v>
      </c>
      <c r="D1" s="54" t="s">
        <v>175</v>
      </c>
      <c r="E1" s="54" t="s">
        <v>257</v>
      </c>
    </row>
    <row r="2" spans="1:5" x14ac:dyDescent="0.25">
      <c r="A2" s="15" t="s">
        <v>183</v>
      </c>
      <c r="B2" s="50">
        <f>251.68*(1+E2)</f>
        <v>251.68</v>
      </c>
      <c r="C2" s="50">
        <f>1779.36*(1+E2)</f>
        <v>1779.36</v>
      </c>
      <c r="E2" s="11">
        <v>0</v>
      </c>
    </row>
    <row r="3" spans="1:5" x14ac:dyDescent="0.25">
      <c r="A3" s="15" t="s">
        <v>185</v>
      </c>
      <c r="B3" s="50">
        <f>188.32*(1+E2)</f>
        <v>188.32</v>
      </c>
      <c r="C3" s="50">
        <f>1518*(1+E2)</f>
        <v>1518</v>
      </c>
    </row>
    <row r="4" spans="1:5" x14ac:dyDescent="0.25">
      <c r="A4" s="15" t="s">
        <v>184</v>
      </c>
      <c r="B4" s="50">
        <f>132.88*(1+E2)</f>
        <v>132.88</v>
      </c>
      <c r="C4" s="50">
        <f>1212.64*(1+E2)</f>
        <v>1212.6400000000001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R182"/>
  <sheetViews>
    <sheetView topLeftCell="A139" workbookViewId="0">
      <pane xSplit="1" topLeftCell="B1" activePane="topRight" state="frozen"/>
      <selection pane="topRight" activeCell="B149" sqref="B149"/>
    </sheetView>
  </sheetViews>
  <sheetFormatPr defaultRowHeight="15" x14ac:dyDescent="0.25"/>
  <cols>
    <col min="1" max="1" width="35" bestFit="1" customWidth="1"/>
    <col min="2" max="2" width="19.28515625" bestFit="1" customWidth="1"/>
    <col min="3" max="3" width="19.28515625" customWidth="1"/>
    <col min="4" max="4" width="13.28515625" bestFit="1" customWidth="1"/>
    <col min="5" max="5" width="16.42578125" bestFit="1" customWidth="1"/>
    <col min="6" max="6" width="41" bestFit="1" customWidth="1"/>
    <col min="7" max="7" width="21.85546875" bestFit="1" customWidth="1"/>
    <col min="8" max="8" width="41.7109375" bestFit="1" customWidth="1"/>
    <col min="9" max="9" width="14.140625" style="74" bestFit="1" customWidth="1"/>
    <col min="10" max="11" width="19.140625" bestFit="1" customWidth="1"/>
    <col min="12" max="12" width="10" customWidth="1"/>
    <col min="13" max="14" width="19.140625" bestFit="1" customWidth="1"/>
    <col min="15" max="15" width="20.7109375" bestFit="1" customWidth="1"/>
    <col min="19" max="16384" width="9.140625" style="131"/>
  </cols>
  <sheetData>
    <row r="1" spans="1:18" s="149" customFormat="1" x14ac:dyDescent="0.25">
      <c r="A1" s="67" t="s">
        <v>2</v>
      </c>
      <c r="B1" s="67" t="s">
        <v>200</v>
      </c>
      <c r="C1" s="67" t="s">
        <v>209</v>
      </c>
      <c r="D1" s="67" t="s">
        <v>158</v>
      </c>
      <c r="E1" s="67" t="s">
        <v>162</v>
      </c>
      <c r="F1" s="67" t="s">
        <v>163</v>
      </c>
      <c r="G1" s="68" t="s">
        <v>7</v>
      </c>
      <c r="H1" s="67" t="s">
        <v>160</v>
      </c>
      <c r="I1" s="69" t="s">
        <v>151</v>
      </c>
      <c r="J1" s="67" t="s">
        <v>152</v>
      </c>
      <c r="K1" s="67" t="s">
        <v>263</v>
      </c>
      <c r="L1" s="67" t="s">
        <v>150</v>
      </c>
      <c r="M1" s="67" t="s">
        <v>199</v>
      </c>
      <c r="N1" s="67" t="s">
        <v>198</v>
      </c>
      <c r="O1" s="67" t="s">
        <v>221</v>
      </c>
      <c r="P1" s="167" t="s">
        <v>155</v>
      </c>
      <c r="Q1" s="167"/>
      <c r="R1" s="167"/>
    </row>
    <row r="2" spans="1:18" x14ac:dyDescent="0.25">
      <c r="A2" s="15" t="s">
        <v>149</v>
      </c>
      <c r="B2" s="15" t="s">
        <v>203</v>
      </c>
      <c r="C2" s="15" t="s">
        <v>210</v>
      </c>
      <c r="D2" s="15">
        <v>10</v>
      </c>
      <c r="E2" s="15">
        <f>(2300+3100)/2</f>
        <v>2700</v>
      </c>
      <c r="F2" s="15">
        <f>195*EUR_GBP</f>
        <v>171.6</v>
      </c>
      <c r="G2" s="15">
        <v>20</v>
      </c>
      <c r="H2" s="15">
        <v>150</v>
      </c>
      <c r="I2" s="70">
        <v>0.97</v>
      </c>
      <c r="J2" s="15">
        <v>0</v>
      </c>
      <c r="K2" s="15">
        <f>(I2*(1-278/(273+21))+J2)/1</f>
        <v>5.2789115646258454E-2</v>
      </c>
      <c r="L2" s="15" t="s">
        <v>179</v>
      </c>
      <c r="M2" s="15">
        <v>0</v>
      </c>
      <c r="N2" s="15">
        <v>0</v>
      </c>
      <c r="O2" s="15"/>
      <c r="P2" s="15" t="s">
        <v>156</v>
      </c>
      <c r="Q2" s="17" t="s">
        <v>157</v>
      </c>
      <c r="R2" s="141"/>
    </row>
    <row r="3" spans="1:18" x14ac:dyDescent="0.25">
      <c r="A3" s="15" t="s">
        <v>153</v>
      </c>
      <c r="B3" s="15" t="s">
        <v>203</v>
      </c>
      <c r="C3" s="15" t="s">
        <v>210</v>
      </c>
      <c r="D3" s="15">
        <v>3</v>
      </c>
      <c r="E3" s="15">
        <f>2.3*EUR_GBP*1000</f>
        <v>2024</v>
      </c>
      <c r="F3" s="15">
        <f>24*EUR_GBP</f>
        <v>21.12</v>
      </c>
      <c r="G3" s="15">
        <v>30</v>
      </c>
      <c r="H3" s="15">
        <v>0</v>
      </c>
      <c r="I3" s="70">
        <v>1</v>
      </c>
      <c r="J3" s="15">
        <v>0</v>
      </c>
      <c r="K3" s="15">
        <f t="shared" ref="K3:K93" si="0">(I3*(1-278/(273+21))+J3)/1</f>
        <v>5.4421768707482943E-2</v>
      </c>
      <c r="L3" s="15" t="s">
        <v>154</v>
      </c>
      <c r="M3" s="15">
        <v>0</v>
      </c>
      <c r="N3" s="15">
        <v>0</v>
      </c>
      <c r="O3" s="15"/>
      <c r="P3" s="15"/>
      <c r="Q3" s="17" t="s">
        <v>157</v>
      </c>
      <c r="R3" s="141"/>
    </row>
    <row r="4" spans="1:18" x14ac:dyDescent="0.25">
      <c r="A4" s="15" t="s">
        <v>229</v>
      </c>
      <c r="B4" s="15" t="s">
        <v>203</v>
      </c>
      <c r="C4" s="15" t="s">
        <v>210</v>
      </c>
      <c r="D4" s="15">
        <v>10</v>
      </c>
      <c r="E4" s="15">
        <f>9.4*1000*EUR_GBP</f>
        <v>8272</v>
      </c>
      <c r="F4" s="15">
        <f>271*EUR_GBP</f>
        <v>238.48</v>
      </c>
      <c r="G4" s="15">
        <v>18</v>
      </c>
      <c r="H4" s="15">
        <v>100</v>
      </c>
      <c r="I4" s="70">
        <v>3.4</v>
      </c>
      <c r="J4" s="15">
        <v>0</v>
      </c>
      <c r="K4" s="15">
        <f t="shared" si="0"/>
        <v>0.185034013605442</v>
      </c>
      <c r="L4" s="15" t="s">
        <v>154</v>
      </c>
      <c r="M4" s="15">
        <v>0</v>
      </c>
      <c r="N4" s="15">
        <v>0</v>
      </c>
      <c r="O4" s="15"/>
      <c r="P4" s="15" t="s">
        <v>230</v>
      </c>
      <c r="Q4" s="17"/>
      <c r="R4" s="141"/>
    </row>
    <row r="5" spans="1:18" x14ac:dyDescent="0.25">
      <c r="A5" s="15" t="s">
        <v>159</v>
      </c>
      <c r="B5" s="15" t="s">
        <v>203</v>
      </c>
      <c r="C5" s="15" t="s">
        <v>210</v>
      </c>
      <c r="D5" s="15">
        <v>10</v>
      </c>
      <c r="E5" s="15">
        <f>6.8*EUR_GBP*1000</f>
        <v>5984</v>
      </c>
      <c r="F5" s="15">
        <f>488*EUR_GBP</f>
        <v>429.44</v>
      </c>
      <c r="G5" s="15">
        <v>20</v>
      </c>
      <c r="H5" s="15">
        <v>240</v>
      </c>
      <c r="I5" s="70">
        <v>0.82</v>
      </c>
      <c r="J5" s="15">
        <v>0</v>
      </c>
      <c r="K5" s="15">
        <f t="shared" si="0"/>
        <v>4.4625850340136011E-2</v>
      </c>
      <c r="L5" s="15" t="s">
        <v>180</v>
      </c>
      <c r="M5" s="15">
        <v>0</v>
      </c>
      <c r="N5" s="15">
        <v>0</v>
      </c>
      <c r="O5" s="15"/>
      <c r="P5" s="15"/>
      <c r="Q5" s="17" t="s">
        <v>157</v>
      </c>
      <c r="R5" s="141"/>
    </row>
    <row r="6" spans="1:18" x14ac:dyDescent="0.25">
      <c r="A6" s="15" t="s">
        <v>161</v>
      </c>
      <c r="B6" s="15" t="s">
        <v>203</v>
      </c>
      <c r="C6" s="15" t="s">
        <v>210</v>
      </c>
      <c r="D6" s="15">
        <v>15</v>
      </c>
      <c r="E6" s="15">
        <f>5.9*1000*EUR_GBP</f>
        <v>5192</v>
      </c>
      <c r="F6" s="15">
        <f>234*EUR_GBP</f>
        <v>205.92</v>
      </c>
      <c r="G6" s="15">
        <v>20</v>
      </c>
      <c r="H6" s="15">
        <v>140</v>
      </c>
      <c r="I6" s="70">
        <v>0.92</v>
      </c>
      <c r="J6" s="15">
        <v>0</v>
      </c>
      <c r="K6" s="15">
        <f t="shared" si="0"/>
        <v>5.0068027210884311E-2</v>
      </c>
      <c r="L6" s="15" t="s">
        <v>181</v>
      </c>
      <c r="M6" s="15">
        <v>0</v>
      </c>
      <c r="N6" s="15">
        <v>0</v>
      </c>
      <c r="O6" s="15"/>
      <c r="P6" s="15"/>
      <c r="Q6" s="17" t="s">
        <v>157</v>
      </c>
      <c r="R6" s="141"/>
    </row>
    <row r="7" spans="1:18" x14ac:dyDescent="0.25">
      <c r="A7" s="60" t="s">
        <v>149</v>
      </c>
      <c r="B7" s="60" t="s">
        <v>202</v>
      </c>
      <c r="C7" s="60" t="s">
        <v>210</v>
      </c>
      <c r="D7" s="60">
        <v>10</v>
      </c>
      <c r="E7" s="60">
        <f>(2300+3100)/2</f>
        <v>2700</v>
      </c>
      <c r="F7" s="60">
        <f>195*EUR_GBP</f>
        <v>171.6</v>
      </c>
      <c r="G7" s="60">
        <v>20</v>
      </c>
      <c r="H7" s="60">
        <v>150</v>
      </c>
      <c r="I7" s="71">
        <v>0.97</v>
      </c>
      <c r="J7" s="60">
        <v>0</v>
      </c>
      <c r="K7" s="60">
        <f t="shared" si="0"/>
        <v>5.2789115646258454E-2</v>
      </c>
      <c r="L7" s="60" t="s">
        <v>179</v>
      </c>
      <c r="M7" s="60">
        <v>0</v>
      </c>
      <c r="N7" s="60">
        <v>0</v>
      </c>
      <c r="O7" s="60"/>
      <c r="P7" s="60" t="s">
        <v>156</v>
      </c>
      <c r="Q7" s="61" t="s">
        <v>157</v>
      </c>
      <c r="R7" s="142"/>
    </row>
    <row r="8" spans="1:18" x14ac:dyDescent="0.25">
      <c r="A8" s="60" t="s">
        <v>153</v>
      </c>
      <c r="B8" s="60" t="s">
        <v>202</v>
      </c>
      <c r="C8" s="60" t="s">
        <v>210</v>
      </c>
      <c r="D8" s="60">
        <v>3</v>
      </c>
      <c r="E8" s="60">
        <f>2.3*EUR_GBP*1000</f>
        <v>2024</v>
      </c>
      <c r="F8" s="60">
        <f>24*EUR_GBP</f>
        <v>21.12</v>
      </c>
      <c r="G8" s="60">
        <v>30</v>
      </c>
      <c r="H8" s="60">
        <v>0</v>
      </c>
      <c r="I8" s="71">
        <v>1</v>
      </c>
      <c r="J8" s="60">
        <v>0</v>
      </c>
      <c r="K8" s="60">
        <f t="shared" si="0"/>
        <v>5.4421768707482943E-2</v>
      </c>
      <c r="L8" s="60" t="s">
        <v>154</v>
      </c>
      <c r="M8" s="60">
        <v>0</v>
      </c>
      <c r="N8" s="60">
        <v>0</v>
      </c>
      <c r="O8" s="60"/>
      <c r="P8" s="60"/>
      <c r="Q8" s="61" t="s">
        <v>157</v>
      </c>
      <c r="R8" s="142"/>
    </row>
    <row r="9" spans="1:18" x14ac:dyDescent="0.25">
      <c r="A9" s="60" t="s">
        <v>161</v>
      </c>
      <c r="B9" s="60" t="s">
        <v>202</v>
      </c>
      <c r="C9" s="60" t="s">
        <v>210</v>
      </c>
      <c r="D9" s="60">
        <v>15</v>
      </c>
      <c r="E9" s="60">
        <f>5.9*1000*EUR_GBP</f>
        <v>5192</v>
      </c>
      <c r="F9" s="60">
        <f>234*EUR_GBP</f>
        <v>205.92</v>
      </c>
      <c r="G9" s="60">
        <v>20</v>
      </c>
      <c r="H9" s="60">
        <v>140</v>
      </c>
      <c r="I9" s="71">
        <v>0.92</v>
      </c>
      <c r="J9" s="60">
        <v>0</v>
      </c>
      <c r="K9" s="60">
        <f t="shared" si="0"/>
        <v>5.0068027210884311E-2</v>
      </c>
      <c r="L9" s="60" t="s">
        <v>181</v>
      </c>
      <c r="M9" s="60">
        <v>0</v>
      </c>
      <c r="N9" s="60">
        <v>0</v>
      </c>
      <c r="O9" s="60"/>
      <c r="P9" s="60"/>
      <c r="Q9" s="61" t="s">
        <v>157</v>
      </c>
      <c r="R9" s="142"/>
    </row>
    <row r="10" spans="1:18" x14ac:dyDescent="0.25">
      <c r="A10" s="62" t="s">
        <v>149</v>
      </c>
      <c r="B10" s="62" t="s">
        <v>201</v>
      </c>
      <c r="C10" s="62" t="s">
        <v>210</v>
      </c>
      <c r="D10" s="62">
        <v>10</v>
      </c>
      <c r="E10" s="62">
        <f>(2300+3100)/2</f>
        <v>2700</v>
      </c>
      <c r="F10" s="62">
        <f>195*EUR_GBP</f>
        <v>171.6</v>
      </c>
      <c r="G10" s="62">
        <v>20</v>
      </c>
      <c r="H10" s="62">
        <v>150</v>
      </c>
      <c r="I10" s="72">
        <v>0.97</v>
      </c>
      <c r="J10" s="62">
        <v>0</v>
      </c>
      <c r="K10" s="62">
        <f t="shared" si="0"/>
        <v>5.2789115646258454E-2</v>
      </c>
      <c r="L10" s="62" t="s">
        <v>179</v>
      </c>
      <c r="M10" s="62">
        <v>0</v>
      </c>
      <c r="N10" s="62">
        <v>0</v>
      </c>
      <c r="O10" s="62"/>
      <c r="P10" s="62" t="s">
        <v>156</v>
      </c>
      <c r="Q10" s="63" t="s">
        <v>157</v>
      </c>
      <c r="R10" s="142"/>
    </row>
    <row r="11" spans="1:18" x14ac:dyDescent="0.25">
      <c r="A11" s="62" t="s">
        <v>153</v>
      </c>
      <c r="B11" s="62" t="s">
        <v>201</v>
      </c>
      <c r="C11" s="62" t="s">
        <v>210</v>
      </c>
      <c r="D11" s="62">
        <v>3</v>
      </c>
      <c r="E11" s="62">
        <f>2.3*EUR_GBP*1000</f>
        <v>2024</v>
      </c>
      <c r="F11" s="62">
        <f>24*EUR_GBP</f>
        <v>21.12</v>
      </c>
      <c r="G11" s="62">
        <v>30</v>
      </c>
      <c r="H11" s="62">
        <v>0</v>
      </c>
      <c r="I11" s="72">
        <v>1</v>
      </c>
      <c r="J11" s="62">
        <v>0</v>
      </c>
      <c r="K11" s="62">
        <f t="shared" si="0"/>
        <v>5.4421768707482943E-2</v>
      </c>
      <c r="L11" s="62" t="s">
        <v>154</v>
      </c>
      <c r="M11" s="62">
        <v>0</v>
      </c>
      <c r="N11" s="62">
        <v>0</v>
      </c>
      <c r="O11" s="62"/>
      <c r="P11" s="62"/>
      <c r="Q11" s="63" t="s">
        <v>157</v>
      </c>
      <c r="R11" s="142"/>
    </row>
    <row r="12" spans="1:18" x14ac:dyDescent="0.25">
      <c r="A12" s="62" t="s">
        <v>194</v>
      </c>
      <c r="B12" s="62" t="s">
        <v>201</v>
      </c>
      <c r="C12" s="62" t="s">
        <v>210</v>
      </c>
      <c r="D12" s="62">
        <v>10</v>
      </c>
      <c r="E12" s="62">
        <f>15*1000*EUR_GBP</f>
        <v>13200</v>
      </c>
      <c r="F12" s="62">
        <f>271*EUR_GBP</f>
        <v>238.48</v>
      </c>
      <c r="G12" s="62">
        <v>20</v>
      </c>
      <c r="H12" s="62">
        <v>100</v>
      </c>
      <c r="I12" s="72">
        <v>3.8</v>
      </c>
      <c r="J12" s="62">
        <v>0</v>
      </c>
      <c r="K12" s="62">
        <f t="shared" si="0"/>
        <v>0.20680272108843517</v>
      </c>
      <c r="L12" s="62" t="s">
        <v>154</v>
      </c>
      <c r="M12" s="62">
        <v>0</v>
      </c>
      <c r="N12" s="62">
        <v>0</v>
      </c>
      <c r="O12" s="62"/>
      <c r="P12" s="62" t="s">
        <v>230</v>
      </c>
      <c r="Q12" s="63"/>
      <c r="R12" s="142"/>
    </row>
    <row r="13" spans="1:18" x14ac:dyDescent="0.25">
      <c r="A13" s="62" t="s">
        <v>194</v>
      </c>
      <c r="B13" s="62" t="s">
        <v>238</v>
      </c>
      <c r="C13" s="62" t="s">
        <v>210</v>
      </c>
      <c r="D13" s="62">
        <v>4</v>
      </c>
      <c r="E13" s="62">
        <f>11*1000*EUR_GBP</f>
        <v>9680</v>
      </c>
      <c r="F13" s="62">
        <f>271*EUR_GBP</f>
        <v>238.48</v>
      </c>
      <c r="G13" s="62">
        <v>20</v>
      </c>
      <c r="H13" s="62">
        <v>100</v>
      </c>
      <c r="I13" s="72">
        <v>3.2</v>
      </c>
      <c r="J13" s="62">
        <v>0</v>
      </c>
      <c r="K13" s="62">
        <f t="shared" si="0"/>
        <v>0.17414965986394543</v>
      </c>
      <c r="L13" s="62" t="s">
        <v>154</v>
      </c>
      <c r="M13" s="62">
        <v>0</v>
      </c>
      <c r="N13" s="62">
        <v>0</v>
      </c>
      <c r="O13" s="62"/>
      <c r="P13" s="62" t="s">
        <v>230</v>
      </c>
      <c r="Q13" s="63"/>
      <c r="R13" s="142"/>
    </row>
    <row r="14" spans="1:18" x14ac:dyDescent="0.25">
      <c r="A14" s="62" t="s">
        <v>229</v>
      </c>
      <c r="B14" s="62" t="s">
        <v>201</v>
      </c>
      <c r="C14" s="62" t="s">
        <v>210</v>
      </c>
      <c r="D14" s="62">
        <v>10</v>
      </c>
      <c r="E14" s="62">
        <f>9.4*1000*EUR_GBP</f>
        <v>8272</v>
      </c>
      <c r="F14" s="62">
        <f>271*EUR_GBP</f>
        <v>238.48</v>
      </c>
      <c r="G14" s="62">
        <v>18</v>
      </c>
      <c r="H14" s="62">
        <v>100</v>
      </c>
      <c r="I14" s="72">
        <v>3.4</v>
      </c>
      <c r="J14" s="62">
        <v>0</v>
      </c>
      <c r="K14" s="62">
        <f t="shared" si="0"/>
        <v>0.185034013605442</v>
      </c>
      <c r="L14" s="62" t="s">
        <v>154</v>
      </c>
      <c r="M14" s="62">
        <v>0</v>
      </c>
      <c r="N14" s="62">
        <v>0</v>
      </c>
      <c r="O14" s="62"/>
      <c r="P14" s="62"/>
      <c r="Q14" s="63"/>
      <c r="R14" s="142"/>
    </row>
    <row r="15" spans="1:18" x14ac:dyDescent="0.25">
      <c r="A15" s="62" t="s">
        <v>159</v>
      </c>
      <c r="B15" s="62" t="s">
        <v>201</v>
      </c>
      <c r="C15" s="62" t="s">
        <v>210</v>
      </c>
      <c r="D15" s="62">
        <v>10</v>
      </c>
      <c r="E15" s="62">
        <f>6.8*EUR_GBP*1000</f>
        <v>5984</v>
      </c>
      <c r="F15" s="62">
        <f>488*EUR_GBP</f>
        <v>429.44</v>
      </c>
      <c r="G15" s="62">
        <v>20</v>
      </c>
      <c r="H15" s="62">
        <v>240</v>
      </c>
      <c r="I15" s="72">
        <v>0.82</v>
      </c>
      <c r="J15" s="62">
        <v>0</v>
      </c>
      <c r="K15" s="62">
        <f t="shared" si="0"/>
        <v>4.4625850340136011E-2</v>
      </c>
      <c r="L15" s="62" t="s">
        <v>180</v>
      </c>
      <c r="M15" s="62">
        <v>0</v>
      </c>
      <c r="N15" s="62">
        <v>0</v>
      </c>
      <c r="O15" s="62"/>
      <c r="P15" s="62"/>
      <c r="Q15" s="63" t="s">
        <v>157</v>
      </c>
      <c r="R15" s="142"/>
    </row>
    <row r="16" spans="1:18" x14ac:dyDescent="0.25">
      <c r="A16" s="62" t="s">
        <v>161</v>
      </c>
      <c r="B16" s="62" t="s">
        <v>201</v>
      </c>
      <c r="C16" s="62" t="s">
        <v>210</v>
      </c>
      <c r="D16" s="62">
        <v>15</v>
      </c>
      <c r="E16" s="62">
        <f>5.9*1000*EUR_GBP</f>
        <v>5192</v>
      </c>
      <c r="F16" s="62">
        <f>234*EUR_GBP</f>
        <v>205.92</v>
      </c>
      <c r="G16" s="62">
        <v>20</v>
      </c>
      <c r="H16" s="62">
        <v>140</v>
      </c>
      <c r="I16" s="72">
        <v>0.92</v>
      </c>
      <c r="J16" s="62">
        <v>0</v>
      </c>
      <c r="K16" s="62">
        <f t="shared" si="0"/>
        <v>5.0068027210884311E-2</v>
      </c>
      <c r="L16" s="62" t="s">
        <v>181</v>
      </c>
      <c r="M16" s="62">
        <v>0</v>
      </c>
      <c r="N16" s="62">
        <v>0</v>
      </c>
      <c r="O16" s="62"/>
      <c r="P16" s="62"/>
      <c r="Q16" s="63" t="s">
        <v>157</v>
      </c>
      <c r="R16" s="142"/>
    </row>
    <row r="17" spans="1:18" x14ac:dyDescent="0.25">
      <c r="A17" s="64" t="s">
        <v>149</v>
      </c>
      <c r="B17" s="64" t="s">
        <v>204</v>
      </c>
      <c r="C17" s="64" t="s">
        <v>210</v>
      </c>
      <c r="D17" s="64">
        <v>10</v>
      </c>
      <c r="E17" s="64">
        <f>(2300+3100)/2</f>
        <v>2700</v>
      </c>
      <c r="F17" s="64">
        <f>195*EUR_GBP</f>
        <v>171.6</v>
      </c>
      <c r="G17" s="64">
        <v>20</v>
      </c>
      <c r="H17" s="64">
        <v>150</v>
      </c>
      <c r="I17" s="73">
        <v>0.97</v>
      </c>
      <c r="J17" s="64">
        <v>0</v>
      </c>
      <c r="K17" s="64">
        <f t="shared" si="0"/>
        <v>5.2789115646258454E-2</v>
      </c>
      <c r="L17" s="64" t="s">
        <v>179</v>
      </c>
      <c r="M17" s="64">
        <v>0</v>
      </c>
      <c r="N17" s="64">
        <v>0</v>
      </c>
      <c r="O17" s="64"/>
      <c r="P17" s="64" t="s">
        <v>156</v>
      </c>
      <c r="Q17" s="65" t="s">
        <v>157</v>
      </c>
      <c r="R17" s="143"/>
    </row>
    <row r="18" spans="1:18" x14ac:dyDescent="0.25">
      <c r="A18" s="64" t="s">
        <v>153</v>
      </c>
      <c r="B18" s="64" t="s">
        <v>204</v>
      </c>
      <c r="C18" s="64" t="s">
        <v>210</v>
      </c>
      <c r="D18" s="64">
        <v>3</v>
      </c>
      <c r="E18" s="64">
        <f>2.3*EUR_GBP*1000</f>
        <v>2024</v>
      </c>
      <c r="F18" s="64">
        <f>24*EUR_GBP</f>
        <v>21.12</v>
      </c>
      <c r="G18" s="64">
        <v>30</v>
      </c>
      <c r="H18" s="64">
        <v>0</v>
      </c>
      <c r="I18" s="73">
        <v>1</v>
      </c>
      <c r="J18" s="64">
        <v>0</v>
      </c>
      <c r="K18" s="64">
        <f t="shared" si="0"/>
        <v>5.4421768707482943E-2</v>
      </c>
      <c r="L18" s="64" t="s">
        <v>154</v>
      </c>
      <c r="M18" s="64">
        <v>0</v>
      </c>
      <c r="N18" s="64">
        <v>0</v>
      </c>
      <c r="O18" s="64"/>
      <c r="P18" s="64"/>
      <c r="Q18" s="65" t="s">
        <v>157</v>
      </c>
      <c r="R18" s="143"/>
    </row>
    <row r="19" spans="1:18" x14ac:dyDescent="0.25">
      <c r="A19" s="64" t="s">
        <v>229</v>
      </c>
      <c r="B19" s="64" t="s">
        <v>204</v>
      </c>
      <c r="C19" s="64" t="s">
        <v>210</v>
      </c>
      <c r="D19" s="64">
        <v>10</v>
      </c>
      <c r="E19" s="64">
        <f>9.4*1000*EUR_GBP</f>
        <v>8272</v>
      </c>
      <c r="F19" s="64">
        <f>271*EUR_GBP</f>
        <v>238.48</v>
      </c>
      <c r="G19" s="64">
        <v>18</v>
      </c>
      <c r="H19" s="64">
        <v>100</v>
      </c>
      <c r="I19" s="73">
        <v>3.4</v>
      </c>
      <c r="J19" s="64">
        <v>0</v>
      </c>
      <c r="K19" s="64">
        <f t="shared" si="0"/>
        <v>0.185034013605442</v>
      </c>
      <c r="L19" s="64" t="s">
        <v>154</v>
      </c>
      <c r="M19" s="64">
        <v>0</v>
      </c>
      <c r="N19" s="64">
        <v>0</v>
      </c>
      <c r="O19" s="64"/>
      <c r="P19" s="64"/>
      <c r="Q19" s="65"/>
      <c r="R19" s="143"/>
    </row>
    <row r="20" spans="1:18" x14ac:dyDescent="0.25">
      <c r="A20" s="64" t="s">
        <v>194</v>
      </c>
      <c r="B20" s="64" t="s">
        <v>204</v>
      </c>
      <c r="C20" s="64" t="s">
        <v>210</v>
      </c>
      <c r="D20" s="64">
        <v>10</v>
      </c>
      <c r="E20" s="64">
        <f>15*1000*EUR_GBP</f>
        <v>13200</v>
      </c>
      <c r="F20" s="64">
        <f>271*EUR_GBP</f>
        <v>238.48</v>
      </c>
      <c r="G20" s="64">
        <v>20</v>
      </c>
      <c r="H20" s="64">
        <v>100</v>
      </c>
      <c r="I20" s="73">
        <v>3.8</v>
      </c>
      <c r="J20" s="64">
        <v>0</v>
      </c>
      <c r="K20" s="64">
        <f t="shared" si="0"/>
        <v>0.20680272108843517</v>
      </c>
      <c r="L20" s="64" t="s">
        <v>154</v>
      </c>
      <c r="M20" s="64">
        <v>0</v>
      </c>
      <c r="N20" s="64">
        <v>0</v>
      </c>
      <c r="O20" s="64"/>
      <c r="P20" s="64" t="s">
        <v>230</v>
      </c>
      <c r="Q20" s="65"/>
      <c r="R20" s="143"/>
    </row>
    <row r="21" spans="1:18" x14ac:dyDescent="0.25">
      <c r="A21" s="64" t="s">
        <v>159</v>
      </c>
      <c r="B21" s="64" t="s">
        <v>204</v>
      </c>
      <c r="C21" s="64" t="s">
        <v>210</v>
      </c>
      <c r="D21" s="64">
        <v>10</v>
      </c>
      <c r="E21" s="64">
        <f>6.8*EUR_GBP*1000</f>
        <v>5984</v>
      </c>
      <c r="F21" s="64">
        <f>488*EUR_GBP</f>
        <v>429.44</v>
      </c>
      <c r="G21" s="64">
        <v>20</v>
      </c>
      <c r="H21" s="64">
        <v>240</v>
      </c>
      <c r="I21" s="73">
        <v>0.82</v>
      </c>
      <c r="J21" s="64">
        <v>0</v>
      </c>
      <c r="K21" s="64">
        <f t="shared" si="0"/>
        <v>4.4625850340136011E-2</v>
      </c>
      <c r="L21" s="64" t="s">
        <v>180</v>
      </c>
      <c r="M21" s="64">
        <v>0</v>
      </c>
      <c r="N21" s="64">
        <v>0</v>
      </c>
      <c r="O21" s="64"/>
      <c r="P21" s="64"/>
      <c r="Q21" s="65" t="s">
        <v>157</v>
      </c>
      <c r="R21" s="143"/>
    </row>
    <row r="22" spans="1:18" x14ac:dyDescent="0.25">
      <c r="A22" s="64" t="s">
        <v>161</v>
      </c>
      <c r="B22" s="64" t="s">
        <v>204</v>
      </c>
      <c r="C22" s="64" t="s">
        <v>210</v>
      </c>
      <c r="D22" s="64">
        <v>15</v>
      </c>
      <c r="E22" s="64">
        <f>5.9*1000*EUR_GBP</f>
        <v>5192</v>
      </c>
      <c r="F22" s="64">
        <f>234*EUR_GBP</f>
        <v>205.92</v>
      </c>
      <c r="G22" s="64">
        <v>20</v>
      </c>
      <c r="H22" s="64">
        <v>140</v>
      </c>
      <c r="I22" s="73">
        <v>0.92</v>
      </c>
      <c r="J22" s="64">
        <v>0</v>
      </c>
      <c r="K22" s="64">
        <f t="shared" si="0"/>
        <v>5.0068027210884311E-2</v>
      </c>
      <c r="L22" s="64" t="s">
        <v>181</v>
      </c>
      <c r="M22" s="64">
        <v>0</v>
      </c>
      <c r="N22" s="64">
        <v>0</v>
      </c>
      <c r="O22" s="64"/>
      <c r="P22" s="64"/>
      <c r="Q22" s="65" t="s">
        <v>157</v>
      </c>
      <c r="R22" s="143"/>
    </row>
    <row r="23" spans="1:18" x14ac:dyDescent="0.25">
      <c r="A23" s="64" t="s">
        <v>178</v>
      </c>
      <c r="B23" s="64" t="s">
        <v>202</v>
      </c>
      <c r="C23" s="64" t="s">
        <v>210</v>
      </c>
      <c r="D23" s="64">
        <v>4</v>
      </c>
      <c r="E23" s="64">
        <f>(2)*1000*EUR_GBP</f>
        <v>1760</v>
      </c>
      <c r="F23" s="64">
        <f>F24</f>
        <v>40.479999999999997</v>
      </c>
      <c r="G23" s="64">
        <v>25</v>
      </c>
      <c r="H23" s="64">
        <f>H24</f>
        <v>100</v>
      </c>
      <c r="I23" s="73">
        <v>1</v>
      </c>
      <c r="J23" s="64">
        <v>0</v>
      </c>
      <c r="K23" s="64">
        <f t="shared" si="0"/>
        <v>5.4421768707482943E-2</v>
      </c>
      <c r="L23" s="64" t="s">
        <v>178</v>
      </c>
      <c r="M23" s="64">
        <v>0</v>
      </c>
      <c r="N23" s="64">
        <v>0</v>
      </c>
      <c r="O23" s="64"/>
      <c r="P23" s="64" t="s">
        <v>332</v>
      </c>
      <c r="Q23" s="65" t="s">
        <v>157</v>
      </c>
      <c r="R23" s="154"/>
    </row>
    <row r="24" spans="1:18" x14ac:dyDescent="0.25">
      <c r="A24" s="64" t="s">
        <v>178</v>
      </c>
      <c r="B24" s="64" t="s">
        <v>201</v>
      </c>
      <c r="C24" s="64" t="s">
        <v>210</v>
      </c>
      <c r="D24" s="64">
        <v>10</v>
      </c>
      <c r="E24" s="64">
        <f>(2+3)*1000*EUR_GBP</f>
        <v>4400</v>
      </c>
      <c r="F24" s="64">
        <f>46*EUR_GBP</f>
        <v>40.479999999999997</v>
      </c>
      <c r="G24" s="64">
        <v>25</v>
      </c>
      <c r="H24" s="64">
        <v>100</v>
      </c>
      <c r="I24" s="73">
        <f>I23</f>
        <v>1</v>
      </c>
      <c r="J24" s="64">
        <v>0</v>
      </c>
      <c r="K24" s="64">
        <f t="shared" si="0"/>
        <v>5.4421768707482943E-2</v>
      </c>
      <c r="L24" s="64" t="str">
        <f>L23</f>
        <v>DH</v>
      </c>
      <c r="M24" s="64">
        <v>0</v>
      </c>
      <c r="N24" s="64">
        <v>0</v>
      </c>
      <c r="O24" s="64"/>
      <c r="P24" s="64" t="s">
        <v>333</v>
      </c>
      <c r="Q24" s="65" t="s">
        <v>157</v>
      </c>
      <c r="R24" s="154"/>
    </row>
    <row r="25" spans="1:18" x14ac:dyDescent="0.25">
      <c r="A25" s="64" t="s">
        <v>178</v>
      </c>
      <c r="B25" s="64" t="s">
        <v>204</v>
      </c>
      <c r="C25" s="64" t="s">
        <v>210</v>
      </c>
      <c r="D25" s="64">
        <v>10</v>
      </c>
      <c r="E25" s="64">
        <f>E24</f>
        <v>4400</v>
      </c>
      <c r="F25" s="64">
        <f t="shared" ref="F25:O26" si="1">F24</f>
        <v>40.479999999999997</v>
      </c>
      <c r="G25" s="64">
        <f t="shared" si="1"/>
        <v>25</v>
      </c>
      <c r="H25" s="64">
        <f t="shared" si="1"/>
        <v>100</v>
      </c>
      <c r="I25" s="73">
        <f t="shared" ref="I25:I26" si="2">I24</f>
        <v>1</v>
      </c>
      <c r="J25" s="64">
        <f t="shared" si="1"/>
        <v>0</v>
      </c>
      <c r="K25" s="64">
        <f t="shared" si="0"/>
        <v>5.4421768707482943E-2</v>
      </c>
      <c r="L25" s="64" t="str">
        <f>L24</f>
        <v>DH</v>
      </c>
      <c r="M25" s="64">
        <f t="shared" si="1"/>
        <v>0</v>
      </c>
      <c r="N25" s="64">
        <f t="shared" si="1"/>
        <v>0</v>
      </c>
      <c r="O25" s="64">
        <f t="shared" si="1"/>
        <v>0</v>
      </c>
      <c r="P25" s="64" t="str">
        <f>P24</f>
        <v>Indirect district heating substation - One-family house, existing and energy renovated buildings for 2030 with possible additional specific investment</v>
      </c>
      <c r="Q25" s="153" t="str">
        <f>Q24</f>
        <v>https://ens.dk/sites/ens.dk/files/Analyser/technology_data_catalogue_for_individual_heating_installations_-_upd._march_2018.pdf</v>
      </c>
      <c r="R25" s="154"/>
    </row>
    <row r="26" spans="1:18" x14ac:dyDescent="0.25">
      <c r="A26" s="64" t="s">
        <v>178</v>
      </c>
      <c r="B26" s="64" t="s">
        <v>203</v>
      </c>
      <c r="C26" s="64" t="s">
        <v>210</v>
      </c>
      <c r="D26" s="64">
        <v>10</v>
      </c>
      <c r="E26" s="64">
        <f>E25</f>
        <v>4400</v>
      </c>
      <c r="F26" s="64">
        <f t="shared" si="1"/>
        <v>40.479999999999997</v>
      </c>
      <c r="G26" s="64">
        <f t="shared" si="1"/>
        <v>25</v>
      </c>
      <c r="H26" s="64">
        <f t="shared" si="1"/>
        <v>100</v>
      </c>
      <c r="I26" s="73">
        <f t="shared" si="2"/>
        <v>1</v>
      </c>
      <c r="J26" s="64">
        <f t="shared" si="1"/>
        <v>0</v>
      </c>
      <c r="K26" s="64">
        <f t="shared" si="0"/>
        <v>5.4421768707482943E-2</v>
      </c>
      <c r="L26" s="64" t="str">
        <f t="shared" si="1"/>
        <v>DH</v>
      </c>
      <c r="M26" s="64">
        <f t="shared" si="1"/>
        <v>0</v>
      </c>
      <c r="N26" s="64">
        <f t="shared" si="1"/>
        <v>0</v>
      </c>
      <c r="O26" s="64">
        <f t="shared" si="1"/>
        <v>0</v>
      </c>
      <c r="P26" s="64" t="str">
        <f>P25</f>
        <v>Indirect district heating substation - One-family house, existing and energy renovated buildings for 2030 with possible additional specific investment</v>
      </c>
      <c r="Q26" s="153" t="str">
        <f>Q25</f>
        <v>https://ens.dk/sites/ens.dk/files/Analyser/technology_data_catalogue_for_individual_heating_installations_-_upd._march_2018.pdf</v>
      </c>
      <c r="R26" s="154"/>
    </row>
    <row r="27" spans="1:18" x14ac:dyDescent="0.25">
      <c r="A27" s="76" t="s">
        <v>149</v>
      </c>
      <c r="B27" s="76" t="s">
        <v>203</v>
      </c>
      <c r="C27" s="76" t="s">
        <v>211</v>
      </c>
      <c r="D27" s="76">
        <v>30</v>
      </c>
      <c r="E27" s="76">
        <v>2650</v>
      </c>
      <c r="F27" s="76">
        <v>75</v>
      </c>
      <c r="G27" s="76">
        <v>20</v>
      </c>
      <c r="H27" s="76">
        <v>150</v>
      </c>
      <c r="I27" s="77">
        <v>0.84</v>
      </c>
      <c r="J27" s="76">
        <v>0</v>
      </c>
      <c r="K27" s="76">
        <f t="shared" si="0"/>
        <v>4.5714285714285673E-2</v>
      </c>
      <c r="L27" s="76" t="s">
        <v>179</v>
      </c>
      <c r="M27" s="76">
        <v>0</v>
      </c>
      <c r="N27" s="76">
        <v>0</v>
      </c>
      <c r="O27" s="76"/>
      <c r="P27" s="76"/>
      <c r="Q27" s="78" t="s">
        <v>223</v>
      </c>
      <c r="R27" s="78"/>
    </row>
    <row r="28" spans="1:18" x14ac:dyDescent="0.25">
      <c r="A28" s="76" t="s">
        <v>153</v>
      </c>
      <c r="B28" s="76" t="s">
        <v>203</v>
      </c>
      <c r="C28" s="76" t="s">
        <v>211</v>
      </c>
      <c r="D28" s="76"/>
      <c r="E28" s="76">
        <v>3150</v>
      </c>
      <c r="F28" s="76">
        <v>25</v>
      </c>
      <c r="G28" s="76">
        <v>30</v>
      </c>
      <c r="H28" s="76">
        <v>0</v>
      </c>
      <c r="I28" s="77">
        <v>1</v>
      </c>
      <c r="J28" s="76">
        <v>0</v>
      </c>
      <c r="K28" s="76">
        <f t="shared" si="0"/>
        <v>5.4421768707482943E-2</v>
      </c>
      <c r="L28" s="76" t="s">
        <v>154</v>
      </c>
      <c r="M28" s="76">
        <v>0</v>
      </c>
      <c r="N28" s="76">
        <v>0</v>
      </c>
      <c r="O28" s="76"/>
      <c r="P28" s="76"/>
      <c r="Q28" s="78" t="s">
        <v>223</v>
      </c>
      <c r="R28" s="78"/>
    </row>
    <row r="29" spans="1:18" x14ac:dyDescent="0.25">
      <c r="A29" s="76" t="s">
        <v>229</v>
      </c>
      <c r="B29" s="76" t="s">
        <v>203</v>
      </c>
      <c r="C29" s="76" t="s">
        <v>211</v>
      </c>
      <c r="D29" s="76">
        <v>10</v>
      </c>
      <c r="E29" s="76">
        <v>8250</v>
      </c>
      <c r="F29" s="76">
        <v>60</v>
      </c>
      <c r="G29" s="76">
        <v>12</v>
      </c>
      <c r="H29" s="76">
        <v>0</v>
      </c>
      <c r="I29" s="77">
        <v>3.02</v>
      </c>
      <c r="J29" s="76">
        <v>0</v>
      </c>
      <c r="K29" s="76">
        <f t="shared" si="0"/>
        <v>0.16435374149659848</v>
      </c>
      <c r="L29" s="76" t="s">
        <v>154</v>
      </c>
      <c r="M29" s="76">
        <v>0</v>
      </c>
      <c r="N29" s="76">
        <v>0</v>
      </c>
      <c r="O29" s="76">
        <f>10.49/100</f>
        <v>0.10490000000000001</v>
      </c>
      <c r="P29" s="76"/>
      <c r="Q29" s="78" t="s">
        <v>223</v>
      </c>
      <c r="R29" s="12" t="s">
        <v>268</v>
      </c>
    </row>
    <row r="30" spans="1:18" x14ac:dyDescent="0.25">
      <c r="A30" s="76" t="s">
        <v>218</v>
      </c>
      <c r="B30" s="76" t="s">
        <v>203</v>
      </c>
      <c r="C30" s="76" t="s">
        <v>211</v>
      </c>
      <c r="D30" s="76">
        <v>16</v>
      </c>
      <c r="E30" s="76">
        <v>13916</v>
      </c>
      <c r="F30" s="76">
        <v>85</v>
      </c>
      <c r="G30" s="76">
        <v>12</v>
      </c>
      <c r="H30" s="76">
        <v>0</v>
      </c>
      <c r="I30" s="77">
        <v>3.37</v>
      </c>
      <c r="J30" s="76">
        <v>0</v>
      </c>
      <c r="K30" s="76">
        <f t="shared" si="0"/>
        <v>0.18340136054421752</v>
      </c>
      <c r="L30" s="76" t="s">
        <v>154</v>
      </c>
      <c r="M30" s="76">
        <v>0</v>
      </c>
      <c r="N30" s="76">
        <v>0</v>
      </c>
      <c r="O30" s="76">
        <f>20.46/100</f>
        <v>0.2046</v>
      </c>
      <c r="P30" s="76"/>
      <c r="Q30" s="78" t="s">
        <v>223</v>
      </c>
      <c r="R30" s="12" t="s">
        <v>268</v>
      </c>
    </row>
    <row r="31" spans="1:18" x14ac:dyDescent="0.25">
      <c r="A31" s="76" t="s">
        <v>161</v>
      </c>
      <c r="B31" s="76" t="s">
        <v>203</v>
      </c>
      <c r="C31" s="76" t="s">
        <v>211</v>
      </c>
      <c r="D31" s="76"/>
      <c r="E31" s="76">
        <v>3100</v>
      </c>
      <c r="F31" s="76">
        <v>100</v>
      </c>
      <c r="G31" s="76">
        <v>20</v>
      </c>
      <c r="H31" s="76">
        <v>140</v>
      </c>
      <c r="I31" s="77">
        <v>0.84</v>
      </c>
      <c r="J31" s="76">
        <v>0</v>
      </c>
      <c r="K31" s="76">
        <f t="shared" si="0"/>
        <v>4.5714285714285673E-2</v>
      </c>
      <c r="L31" s="76" t="s">
        <v>181</v>
      </c>
      <c r="M31" s="76">
        <v>0</v>
      </c>
      <c r="N31" s="76">
        <v>0</v>
      </c>
      <c r="O31" s="76"/>
      <c r="P31" s="76"/>
      <c r="Q31" s="78" t="s">
        <v>223</v>
      </c>
      <c r="R31" s="78"/>
    </row>
    <row r="32" spans="1:18" x14ac:dyDescent="0.25">
      <c r="A32" s="76" t="s">
        <v>213</v>
      </c>
      <c r="B32" s="76" t="s">
        <v>203</v>
      </c>
      <c r="C32" s="76" t="s">
        <v>211</v>
      </c>
      <c r="D32" s="79" t="s">
        <v>212</v>
      </c>
      <c r="E32" s="76">
        <v>7333</v>
      </c>
      <c r="F32" s="76">
        <v>96</v>
      </c>
      <c r="G32" s="76">
        <v>12</v>
      </c>
      <c r="H32" s="76"/>
      <c r="I32" s="77"/>
      <c r="J32" s="76">
        <v>0</v>
      </c>
      <c r="K32" s="76">
        <f t="shared" si="0"/>
        <v>0</v>
      </c>
      <c r="L32" s="76" t="s">
        <v>154</v>
      </c>
      <c r="M32" s="76">
        <v>0</v>
      </c>
      <c r="N32" s="76">
        <v>0</v>
      </c>
      <c r="O32" s="76"/>
      <c r="P32" s="76" t="s">
        <v>222</v>
      </c>
      <c r="Q32" s="78" t="s">
        <v>223</v>
      </c>
      <c r="R32" s="78"/>
    </row>
    <row r="33" spans="1:18" x14ac:dyDescent="0.25">
      <c r="A33" s="76" t="s">
        <v>214</v>
      </c>
      <c r="B33" s="76" t="s">
        <v>203</v>
      </c>
      <c r="C33" s="76" t="s">
        <v>211</v>
      </c>
      <c r="D33" s="79" t="s">
        <v>215</v>
      </c>
      <c r="E33" s="76">
        <v>5500</v>
      </c>
      <c r="F33" s="76">
        <v>96</v>
      </c>
      <c r="G33" s="76">
        <v>12</v>
      </c>
      <c r="H33" s="76"/>
      <c r="I33" s="77"/>
      <c r="J33" s="76">
        <v>0</v>
      </c>
      <c r="K33" s="76">
        <f t="shared" si="0"/>
        <v>0</v>
      </c>
      <c r="L33" s="76" t="s">
        <v>154</v>
      </c>
      <c r="M33" s="76">
        <v>0</v>
      </c>
      <c r="N33" s="76">
        <v>0</v>
      </c>
      <c r="O33" s="76"/>
      <c r="P33" s="76" t="s">
        <v>222</v>
      </c>
      <c r="Q33" s="78" t="s">
        <v>223</v>
      </c>
      <c r="R33" s="78"/>
    </row>
    <row r="34" spans="1:18" x14ac:dyDescent="0.25">
      <c r="A34" s="76" t="s">
        <v>216</v>
      </c>
      <c r="B34" s="76" t="s">
        <v>203</v>
      </c>
      <c r="C34" s="76" t="s">
        <v>211</v>
      </c>
      <c r="D34" s="79" t="s">
        <v>212</v>
      </c>
      <c r="E34" s="76">
        <v>13833</v>
      </c>
      <c r="F34" s="76">
        <v>106</v>
      </c>
      <c r="G34" s="76">
        <v>12</v>
      </c>
      <c r="H34" s="76"/>
      <c r="I34" s="77"/>
      <c r="J34" s="76">
        <v>0</v>
      </c>
      <c r="K34" s="76">
        <f t="shared" si="0"/>
        <v>0</v>
      </c>
      <c r="L34" s="76" t="s">
        <v>154</v>
      </c>
      <c r="M34" s="76">
        <v>0</v>
      </c>
      <c r="N34" s="76">
        <v>0</v>
      </c>
      <c r="O34" s="76"/>
      <c r="P34" s="76" t="s">
        <v>222</v>
      </c>
      <c r="Q34" s="78" t="s">
        <v>223</v>
      </c>
      <c r="R34" s="78"/>
    </row>
    <row r="35" spans="1:18" x14ac:dyDescent="0.25">
      <c r="A35" s="76" t="s">
        <v>217</v>
      </c>
      <c r="B35" s="76" t="s">
        <v>203</v>
      </c>
      <c r="C35" s="76" t="s">
        <v>211</v>
      </c>
      <c r="D35" s="79" t="s">
        <v>215</v>
      </c>
      <c r="E35" s="76">
        <v>6375</v>
      </c>
      <c r="F35" s="76">
        <v>96</v>
      </c>
      <c r="G35" s="76">
        <v>12</v>
      </c>
      <c r="H35" s="76"/>
      <c r="I35" s="77"/>
      <c r="J35" s="76">
        <v>0</v>
      </c>
      <c r="K35" s="76">
        <f t="shared" si="0"/>
        <v>0</v>
      </c>
      <c r="L35" s="76" t="s">
        <v>154</v>
      </c>
      <c r="M35" s="76">
        <v>0</v>
      </c>
      <c r="N35" s="76">
        <v>0</v>
      </c>
      <c r="O35" s="76"/>
      <c r="P35" s="76" t="s">
        <v>222</v>
      </c>
      <c r="Q35" s="78" t="s">
        <v>223</v>
      </c>
      <c r="R35" s="78"/>
    </row>
    <row r="36" spans="1:18" x14ac:dyDescent="0.25">
      <c r="A36" s="76" t="s">
        <v>219</v>
      </c>
      <c r="B36" s="76" t="s">
        <v>203</v>
      </c>
      <c r="C36" s="76" t="s">
        <v>211</v>
      </c>
      <c r="D36" s="79" t="s">
        <v>220</v>
      </c>
      <c r="E36" s="76">
        <v>13000</v>
      </c>
      <c r="F36" s="76">
        <v>300</v>
      </c>
      <c r="G36" s="76">
        <v>12</v>
      </c>
      <c r="H36" s="76"/>
      <c r="I36" s="77">
        <f>0.38/2</f>
        <v>0.19</v>
      </c>
      <c r="J36" s="80">
        <f>0.38/2</f>
        <v>0.19</v>
      </c>
      <c r="K36" s="80">
        <f t="shared" si="0"/>
        <v>0.20034013605442175</v>
      </c>
      <c r="L36" s="76" t="s">
        <v>179</v>
      </c>
      <c r="M36" s="80">
        <v>0</v>
      </c>
      <c r="N36" s="80">
        <v>0</v>
      </c>
      <c r="O36" s="76"/>
      <c r="P36" s="76" t="s">
        <v>224</v>
      </c>
      <c r="Q36" s="78" t="s">
        <v>223</v>
      </c>
      <c r="R36" s="78"/>
    </row>
    <row r="37" spans="1:18" x14ac:dyDescent="0.25">
      <c r="A37" s="81" t="str">
        <f>A27</f>
        <v>Gas boiler</v>
      </c>
      <c r="B37" s="81" t="s">
        <v>202</v>
      </c>
      <c r="C37" s="81" t="s">
        <v>211</v>
      </c>
      <c r="D37" s="81">
        <f>D27</f>
        <v>30</v>
      </c>
      <c r="E37" s="81">
        <f t="shared" ref="E37:O37" si="3">E27</f>
        <v>2650</v>
      </c>
      <c r="F37" s="81">
        <f t="shared" si="3"/>
        <v>75</v>
      </c>
      <c r="G37" s="81">
        <f t="shared" si="3"/>
        <v>20</v>
      </c>
      <c r="H37" s="81">
        <f t="shared" si="3"/>
        <v>150</v>
      </c>
      <c r="I37" s="82">
        <f t="shared" si="3"/>
        <v>0.84</v>
      </c>
      <c r="J37" s="81">
        <f t="shared" si="3"/>
        <v>0</v>
      </c>
      <c r="K37" s="81">
        <f t="shared" si="0"/>
        <v>4.5714285714285673E-2</v>
      </c>
      <c r="L37" s="81" t="str">
        <f t="shared" si="3"/>
        <v>Ngas</v>
      </c>
      <c r="M37" s="81">
        <v>0</v>
      </c>
      <c r="N37" s="81">
        <v>0</v>
      </c>
      <c r="O37" s="81">
        <f t="shared" si="3"/>
        <v>0</v>
      </c>
      <c r="P37" s="83"/>
      <c r="Q37" s="83" t="s">
        <v>223</v>
      </c>
      <c r="R37" s="83"/>
    </row>
    <row r="38" spans="1:18" x14ac:dyDescent="0.25">
      <c r="A38" s="84" t="str">
        <f t="shared" ref="A38:A61" si="4">A28</f>
        <v>Resistance heating</v>
      </c>
      <c r="B38" s="84" t="s">
        <v>202</v>
      </c>
      <c r="C38" s="84" t="s">
        <v>211</v>
      </c>
      <c r="D38" s="84">
        <f t="shared" ref="D38:O38" si="5">D28</f>
        <v>0</v>
      </c>
      <c r="E38" s="84">
        <f t="shared" si="5"/>
        <v>3150</v>
      </c>
      <c r="F38" s="84">
        <f t="shared" si="5"/>
        <v>25</v>
      </c>
      <c r="G38" s="84">
        <f t="shared" si="5"/>
        <v>30</v>
      </c>
      <c r="H38" s="84">
        <f t="shared" si="5"/>
        <v>0</v>
      </c>
      <c r="I38" s="85">
        <f t="shared" si="5"/>
        <v>1</v>
      </c>
      <c r="J38" s="84">
        <f t="shared" si="5"/>
        <v>0</v>
      </c>
      <c r="K38" s="84">
        <f t="shared" si="0"/>
        <v>5.4421768707482943E-2</v>
      </c>
      <c r="L38" s="84" t="str">
        <f t="shared" si="5"/>
        <v>Electricity</v>
      </c>
      <c r="M38" s="84">
        <v>0</v>
      </c>
      <c r="N38" s="84">
        <v>0</v>
      </c>
      <c r="O38" s="84">
        <f t="shared" si="5"/>
        <v>0</v>
      </c>
      <c r="P38" s="83"/>
      <c r="Q38" s="83" t="s">
        <v>223</v>
      </c>
      <c r="R38" s="83"/>
    </row>
    <row r="39" spans="1:18" x14ac:dyDescent="0.25">
      <c r="A39" s="84" t="str">
        <f>A30</f>
        <v>GSHP Borehole</v>
      </c>
      <c r="B39" s="84" t="s">
        <v>202</v>
      </c>
      <c r="C39" s="84" t="s">
        <v>211</v>
      </c>
      <c r="D39" s="84"/>
      <c r="E39" s="84"/>
      <c r="F39" s="84"/>
      <c r="G39" s="84"/>
      <c r="H39" s="84"/>
      <c r="I39" s="85"/>
      <c r="J39" s="84"/>
      <c r="K39" s="84">
        <f t="shared" si="0"/>
        <v>0</v>
      </c>
      <c r="L39" s="84"/>
      <c r="M39" s="84">
        <v>0</v>
      </c>
      <c r="N39" s="84">
        <v>0</v>
      </c>
      <c r="O39" s="84"/>
      <c r="P39" s="83"/>
      <c r="Q39" s="83" t="s">
        <v>223</v>
      </c>
      <c r="R39" s="83"/>
    </row>
    <row r="40" spans="1:18" x14ac:dyDescent="0.25">
      <c r="A40" s="84" t="str">
        <f>A31</f>
        <v>Oil boiler</v>
      </c>
      <c r="B40" s="84" t="s">
        <v>202</v>
      </c>
      <c r="C40" s="84" t="s">
        <v>211</v>
      </c>
      <c r="D40" s="84">
        <f t="shared" ref="D40:L40" si="6">D31</f>
        <v>0</v>
      </c>
      <c r="E40" s="84">
        <f t="shared" si="6"/>
        <v>3100</v>
      </c>
      <c r="F40" s="84">
        <f t="shared" si="6"/>
        <v>100</v>
      </c>
      <c r="G40" s="84">
        <f t="shared" si="6"/>
        <v>20</v>
      </c>
      <c r="H40" s="84">
        <f t="shared" si="6"/>
        <v>140</v>
      </c>
      <c r="I40" s="85">
        <f t="shared" si="6"/>
        <v>0.84</v>
      </c>
      <c r="J40" s="84">
        <f t="shared" si="6"/>
        <v>0</v>
      </c>
      <c r="K40" s="84">
        <f t="shared" si="0"/>
        <v>4.5714285714285673E-2</v>
      </c>
      <c r="L40" s="84" t="str">
        <f t="shared" si="6"/>
        <v>Oil</v>
      </c>
      <c r="M40" s="84">
        <v>0</v>
      </c>
      <c r="N40" s="84">
        <v>0</v>
      </c>
      <c r="O40" s="84">
        <f>O31</f>
        <v>0</v>
      </c>
      <c r="P40" s="83"/>
      <c r="Q40" s="83" t="s">
        <v>223</v>
      </c>
      <c r="R40" s="83"/>
    </row>
    <row r="41" spans="1:18" x14ac:dyDescent="0.25">
      <c r="A41" s="84" t="str">
        <f>A36</f>
        <v>Fuel cell</v>
      </c>
      <c r="B41" s="84" t="s">
        <v>202</v>
      </c>
      <c r="C41" s="84" t="s">
        <v>211</v>
      </c>
      <c r="D41" s="84" t="str">
        <f t="shared" ref="D41:L41" si="7">D36</f>
        <v>1 kWe</v>
      </c>
      <c r="E41" s="84">
        <f t="shared" si="7"/>
        <v>13000</v>
      </c>
      <c r="F41" s="84">
        <f t="shared" si="7"/>
        <v>300</v>
      </c>
      <c r="G41" s="84">
        <f t="shared" si="7"/>
        <v>12</v>
      </c>
      <c r="H41" s="84">
        <f t="shared" si="7"/>
        <v>0</v>
      </c>
      <c r="I41" s="85">
        <f t="shared" si="7"/>
        <v>0.19</v>
      </c>
      <c r="J41" s="84">
        <f t="shared" si="7"/>
        <v>0.19</v>
      </c>
      <c r="K41" s="84">
        <f t="shared" si="0"/>
        <v>0.20034013605442175</v>
      </c>
      <c r="L41" s="84" t="str">
        <f t="shared" si="7"/>
        <v>Ngas</v>
      </c>
      <c r="M41" s="84">
        <v>0</v>
      </c>
      <c r="N41" s="84">
        <v>0</v>
      </c>
      <c r="O41" s="84">
        <f>O36</f>
        <v>0</v>
      </c>
      <c r="P41" s="83"/>
      <c r="Q41" s="83" t="s">
        <v>223</v>
      </c>
      <c r="R41" s="83"/>
    </row>
    <row r="42" spans="1:18" x14ac:dyDescent="0.25">
      <c r="A42" s="86" t="s">
        <v>149</v>
      </c>
      <c r="B42" s="86" t="s">
        <v>201</v>
      </c>
      <c r="C42" s="86" t="s">
        <v>211</v>
      </c>
      <c r="D42" s="86">
        <v>30</v>
      </c>
      <c r="E42" s="86">
        <v>2650</v>
      </c>
      <c r="F42" s="86">
        <v>75</v>
      </c>
      <c r="G42" s="86">
        <v>20</v>
      </c>
      <c r="H42" s="86">
        <v>150</v>
      </c>
      <c r="I42" s="87">
        <v>0.84</v>
      </c>
      <c r="J42" s="86">
        <v>0</v>
      </c>
      <c r="K42" s="86">
        <f t="shared" si="0"/>
        <v>4.5714285714285673E-2</v>
      </c>
      <c r="L42" s="86" t="s">
        <v>179</v>
      </c>
      <c r="M42" s="86">
        <v>0</v>
      </c>
      <c r="N42" s="86">
        <v>0</v>
      </c>
      <c r="O42" s="86"/>
      <c r="P42" s="88"/>
      <c r="Q42" s="88" t="s">
        <v>223</v>
      </c>
      <c r="R42" s="88"/>
    </row>
    <row r="43" spans="1:18" x14ac:dyDescent="0.25">
      <c r="A43" s="86" t="s">
        <v>153</v>
      </c>
      <c r="B43" s="86" t="s">
        <v>201</v>
      </c>
      <c r="C43" s="86" t="s">
        <v>211</v>
      </c>
      <c r="D43" s="86"/>
      <c r="E43" s="86">
        <v>3150</v>
      </c>
      <c r="F43" s="86">
        <v>25</v>
      </c>
      <c r="G43" s="86">
        <v>30</v>
      </c>
      <c r="H43" s="86">
        <v>0</v>
      </c>
      <c r="I43" s="87">
        <v>1</v>
      </c>
      <c r="J43" s="86">
        <v>0</v>
      </c>
      <c r="K43" s="86">
        <f t="shared" si="0"/>
        <v>5.4421768707482943E-2</v>
      </c>
      <c r="L43" s="86" t="s">
        <v>154</v>
      </c>
      <c r="M43" s="86">
        <v>0</v>
      </c>
      <c r="N43" s="86">
        <v>0</v>
      </c>
      <c r="O43" s="86"/>
      <c r="P43" s="88"/>
      <c r="Q43" s="88" t="s">
        <v>223</v>
      </c>
      <c r="R43" s="88"/>
    </row>
    <row r="44" spans="1:18" x14ac:dyDescent="0.25">
      <c r="A44" s="86" t="s">
        <v>229</v>
      </c>
      <c r="B44" s="86" t="s">
        <v>201</v>
      </c>
      <c r="C44" s="86" t="s">
        <v>211</v>
      </c>
      <c r="D44" s="86">
        <v>10</v>
      </c>
      <c r="E44" s="86">
        <v>8250</v>
      </c>
      <c r="F44" s="86">
        <v>60</v>
      </c>
      <c r="G44" s="86">
        <v>12</v>
      </c>
      <c r="H44" s="86">
        <v>0</v>
      </c>
      <c r="I44" s="87">
        <v>3.02</v>
      </c>
      <c r="J44" s="86">
        <v>0</v>
      </c>
      <c r="K44" s="86">
        <f t="shared" si="0"/>
        <v>0.16435374149659848</v>
      </c>
      <c r="L44" s="86" t="s">
        <v>154</v>
      </c>
      <c r="M44" s="86">
        <v>0</v>
      </c>
      <c r="N44" s="86">
        <v>0</v>
      </c>
      <c r="O44" s="86">
        <f>O29</f>
        <v>0.10490000000000001</v>
      </c>
      <c r="P44" s="88"/>
      <c r="Q44" s="88" t="s">
        <v>223</v>
      </c>
      <c r="R44" s="12" t="s">
        <v>268</v>
      </c>
    </row>
    <row r="45" spans="1:18" x14ac:dyDescent="0.25">
      <c r="A45" s="86" t="s">
        <v>218</v>
      </c>
      <c r="B45" s="86" t="s">
        <v>201</v>
      </c>
      <c r="C45" s="86" t="s">
        <v>211</v>
      </c>
      <c r="D45" s="86">
        <v>16</v>
      </c>
      <c r="E45" s="86">
        <v>13916</v>
      </c>
      <c r="F45" s="86">
        <v>85</v>
      </c>
      <c r="G45" s="86">
        <v>12</v>
      </c>
      <c r="H45" s="86">
        <v>0</v>
      </c>
      <c r="I45" s="87">
        <v>3.37</v>
      </c>
      <c r="J45" s="86">
        <v>0</v>
      </c>
      <c r="K45" s="86">
        <f t="shared" si="0"/>
        <v>0.18340136054421752</v>
      </c>
      <c r="L45" s="86" t="s">
        <v>154</v>
      </c>
      <c r="M45" s="86">
        <v>0</v>
      </c>
      <c r="N45" s="86">
        <v>0</v>
      </c>
      <c r="O45" s="86">
        <f>O30</f>
        <v>0.2046</v>
      </c>
      <c r="P45" s="88"/>
      <c r="Q45" s="88" t="s">
        <v>223</v>
      </c>
      <c r="R45" s="12" t="s">
        <v>268</v>
      </c>
    </row>
    <row r="46" spans="1:18" x14ac:dyDescent="0.25">
      <c r="A46" s="86" t="s">
        <v>161</v>
      </c>
      <c r="B46" s="86" t="s">
        <v>201</v>
      </c>
      <c r="C46" s="86" t="s">
        <v>211</v>
      </c>
      <c r="D46" s="86"/>
      <c r="E46" s="86">
        <v>3100</v>
      </c>
      <c r="F46" s="86">
        <v>100</v>
      </c>
      <c r="G46" s="86">
        <v>20</v>
      </c>
      <c r="H46" s="86">
        <v>140</v>
      </c>
      <c r="I46" s="87">
        <v>0.84</v>
      </c>
      <c r="J46" s="86">
        <v>0</v>
      </c>
      <c r="K46" s="86">
        <f t="shared" si="0"/>
        <v>4.5714285714285673E-2</v>
      </c>
      <c r="L46" s="86" t="s">
        <v>181</v>
      </c>
      <c r="M46" s="86">
        <v>0</v>
      </c>
      <c r="N46" s="86">
        <v>0</v>
      </c>
      <c r="O46" s="86"/>
      <c r="P46" s="88"/>
      <c r="Q46" s="88" t="s">
        <v>223</v>
      </c>
      <c r="R46" s="88"/>
    </row>
    <row r="47" spans="1:18" x14ac:dyDescent="0.25">
      <c r="A47" s="86" t="s">
        <v>213</v>
      </c>
      <c r="B47" s="86" t="s">
        <v>201</v>
      </c>
      <c r="C47" s="86" t="s">
        <v>211</v>
      </c>
      <c r="D47" s="86" t="s">
        <v>212</v>
      </c>
      <c r="E47" s="86">
        <v>7333</v>
      </c>
      <c r="F47" s="86">
        <v>96</v>
      </c>
      <c r="G47" s="86">
        <v>12</v>
      </c>
      <c r="H47" s="86"/>
      <c r="I47" s="87"/>
      <c r="J47" s="86">
        <v>0</v>
      </c>
      <c r="K47" s="86">
        <f t="shared" si="0"/>
        <v>0</v>
      </c>
      <c r="L47" s="86" t="s">
        <v>154</v>
      </c>
      <c r="M47" s="86">
        <v>0</v>
      </c>
      <c r="N47" s="86">
        <v>0</v>
      </c>
      <c r="O47" s="86"/>
      <c r="P47" s="88" t="s">
        <v>222</v>
      </c>
      <c r="Q47" s="88" t="s">
        <v>223</v>
      </c>
      <c r="R47" s="88"/>
    </row>
    <row r="48" spans="1:18" x14ac:dyDescent="0.25">
      <c r="A48" s="86" t="s">
        <v>214</v>
      </c>
      <c r="B48" s="86" t="s">
        <v>201</v>
      </c>
      <c r="C48" s="86" t="s">
        <v>211</v>
      </c>
      <c r="D48" s="86" t="s">
        <v>215</v>
      </c>
      <c r="E48" s="86">
        <v>5500</v>
      </c>
      <c r="F48" s="86">
        <v>96</v>
      </c>
      <c r="G48" s="86">
        <v>12</v>
      </c>
      <c r="H48" s="86"/>
      <c r="I48" s="87"/>
      <c r="J48" s="86">
        <v>0</v>
      </c>
      <c r="K48" s="86">
        <f t="shared" si="0"/>
        <v>0</v>
      </c>
      <c r="L48" s="86" t="s">
        <v>154</v>
      </c>
      <c r="M48" s="86">
        <v>0</v>
      </c>
      <c r="N48" s="86">
        <v>0</v>
      </c>
      <c r="O48" s="86"/>
      <c r="P48" s="88" t="s">
        <v>222</v>
      </c>
      <c r="Q48" s="88" t="s">
        <v>223</v>
      </c>
      <c r="R48" s="88"/>
    </row>
    <row r="49" spans="1:18" x14ac:dyDescent="0.25">
      <c r="A49" s="86" t="s">
        <v>216</v>
      </c>
      <c r="B49" s="86" t="s">
        <v>201</v>
      </c>
      <c r="C49" s="86" t="s">
        <v>211</v>
      </c>
      <c r="D49" s="86" t="s">
        <v>212</v>
      </c>
      <c r="E49" s="86">
        <v>13833</v>
      </c>
      <c r="F49" s="86">
        <v>106</v>
      </c>
      <c r="G49" s="86">
        <v>12</v>
      </c>
      <c r="H49" s="86"/>
      <c r="I49" s="87"/>
      <c r="J49" s="86">
        <v>0</v>
      </c>
      <c r="K49" s="86">
        <f t="shared" si="0"/>
        <v>0</v>
      </c>
      <c r="L49" s="86" t="s">
        <v>154</v>
      </c>
      <c r="M49" s="86">
        <v>0</v>
      </c>
      <c r="N49" s="86">
        <v>0</v>
      </c>
      <c r="O49" s="86"/>
      <c r="P49" s="88" t="s">
        <v>222</v>
      </c>
      <c r="Q49" s="88" t="s">
        <v>223</v>
      </c>
      <c r="R49" s="88"/>
    </row>
    <row r="50" spans="1:18" x14ac:dyDescent="0.25">
      <c r="A50" s="86" t="s">
        <v>217</v>
      </c>
      <c r="B50" s="86" t="s">
        <v>201</v>
      </c>
      <c r="C50" s="86" t="s">
        <v>211</v>
      </c>
      <c r="D50" s="86" t="s">
        <v>215</v>
      </c>
      <c r="E50" s="86">
        <v>6375</v>
      </c>
      <c r="F50" s="86">
        <v>96</v>
      </c>
      <c r="G50" s="86">
        <v>12</v>
      </c>
      <c r="H50" s="86"/>
      <c r="I50" s="87"/>
      <c r="J50" s="86">
        <v>0</v>
      </c>
      <c r="K50" s="86">
        <f t="shared" si="0"/>
        <v>0</v>
      </c>
      <c r="L50" s="86" t="s">
        <v>154</v>
      </c>
      <c r="M50" s="86">
        <v>0</v>
      </c>
      <c r="N50" s="86">
        <v>0</v>
      </c>
      <c r="O50" s="86"/>
      <c r="P50" s="88" t="s">
        <v>222</v>
      </c>
      <c r="Q50" s="88" t="s">
        <v>223</v>
      </c>
      <c r="R50" s="88"/>
    </row>
    <row r="51" spans="1:18" x14ac:dyDescent="0.25">
      <c r="A51" s="86" t="s">
        <v>219</v>
      </c>
      <c r="B51" s="86" t="s">
        <v>201</v>
      </c>
      <c r="C51" s="86" t="s">
        <v>211</v>
      </c>
      <c r="D51" s="86" t="s">
        <v>220</v>
      </c>
      <c r="E51" s="86">
        <v>13000</v>
      </c>
      <c r="F51" s="86">
        <v>300</v>
      </c>
      <c r="G51" s="86">
        <v>12</v>
      </c>
      <c r="H51" s="86"/>
      <c r="I51" s="87">
        <v>0.19</v>
      </c>
      <c r="J51" s="86">
        <v>0.19</v>
      </c>
      <c r="K51" s="86">
        <f t="shared" si="0"/>
        <v>0.20034013605442175</v>
      </c>
      <c r="L51" s="86" t="s">
        <v>179</v>
      </c>
      <c r="M51" s="86">
        <v>0</v>
      </c>
      <c r="N51" s="86">
        <v>0</v>
      </c>
      <c r="O51" s="86"/>
      <c r="P51" s="88" t="s">
        <v>224</v>
      </c>
      <c r="Q51" s="88" t="s">
        <v>223</v>
      </c>
      <c r="R51" s="88"/>
    </row>
    <row r="52" spans="1:18" x14ac:dyDescent="0.25">
      <c r="A52" s="14" t="str">
        <f t="shared" si="4"/>
        <v>Gas boiler</v>
      </c>
      <c r="B52" s="14" t="s">
        <v>204</v>
      </c>
      <c r="C52" s="14" t="s">
        <v>211</v>
      </c>
      <c r="D52" s="14">
        <v>30</v>
      </c>
      <c r="E52" s="14">
        <v>2650</v>
      </c>
      <c r="F52" s="14">
        <v>75</v>
      </c>
      <c r="G52" s="14">
        <v>20</v>
      </c>
      <c r="H52" s="14">
        <v>150</v>
      </c>
      <c r="I52" s="89">
        <v>0.84</v>
      </c>
      <c r="J52" s="14">
        <v>0</v>
      </c>
      <c r="K52" s="14">
        <f t="shared" si="0"/>
        <v>4.5714285714285673E-2</v>
      </c>
      <c r="L52" s="14" t="s">
        <v>179</v>
      </c>
      <c r="M52" s="14">
        <v>0</v>
      </c>
      <c r="N52" s="14">
        <v>0</v>
      </c>
      <c r="O52" s="14"/>
      <c r="P52" s="59"/>
      <c r="Q52" s="59" t="s">
        <v>223</v>
      </c>
      <c r="R52" s="59"/>
    </row>
    <row r="53" spans="1:18" x14ac:dyDescent="0.25">
      <c r="A53" s="14" t="str">
        <f t="shared" si="4"/>
        <v>Resistance heating</v>
      </c>
      <c r="B53" s="14" t="s">
        <v>204</v>
      </c>
      <c r="C53" s="14" t="s">
        <v>211</v>
      </c>
      <c r="D53" s="14"/>
      <c r="E53" s="14">
        <v>3150</v>
      </c>
      <c r="F53" s="14">
        <v>25</v>
      </c>
      <c r="G53" s="14">
        <v>30</v>
      </c>
      <c r="H53" s="14">
        <v>0</v>
      </c>
      <c r="I53" s="89">
        <v>1</v>
      </c>
      <c r="J53" s="14">
        <v>0</v>
      </c>
      <c r="K53" s="14">
        <f t="shared" si="0"/>
        <v>5.4421768707482943E-2</v>
      </c>
      <c r="L53" s="14" t="s">
        <v>154</v>
      </c>
      <c r="M53" s="14">
        <v>0</v>
      </c>
      <c r="N53" s="14">
        <v>0</v>
      </c>
      <c r="O53" s="14"/>
      <c r="P53" s="59"/>
      <c r="Q53" s="59" t="s">
        <v>223</v>
      </c>
      <c r="R53" s="59"/>
    </row>
    <row r="54" spans="1:18" x14ac:dyDescent="0.25">
      <c r="A54" s="14" t="str">
        <f t="shared" si="4"/>
        <v>ASHP air-water</v>
      </c>
      <c r="B54" s="14" t="s">
        <v>204</v>
      </c>
      <c r="C54" s="14" t="s">
        <v>211</v>
      </c>
      <c r="D54" s="14">
        <v>10</v>
      </c>
      <c r="E54" s="14">
        <v>8250</v>
      </c>
      <c r="F54" s="14">
        <v>60</v>
      </c>
      <c r="G54" s="14">
        <v>12</v>
      </c>
      <c r="H54" s="14">
        <v>0</v>
      </c>
      <c r="I54" s="89">
        <v>3.02</v>
      </c>
      <c r="J54" s="14">
        <v>0</v>
      </c>
      <c r="K54" s="14">
        <f t="shared" si="0"/>
        <v>0.16435374149659848</v>
      </c>
      <c r="L54" s="14" t="s">
        <v>154</v>
      </c>
      <c r="M54" s="14">
        <v>0</v>
      </c>
      <c r="N54" s="14">
        <v>0</v>
      </c>
      <c r="O54" s="14">
        <f>O29</f>
        <v>0.10490000000000001</v>
      </c>
      <c r="P54" s="59"/>
      <c r="Q54" s="59" t="s">
        <v>223</v>
      </c>
      <c r="R54" s="12" t="s">
        <v>268</v>
      </c>
    </row>
    <row r="55" spans="1:18" x14ac:dyDescent="0.25">
      <c r="A55" s="14" t="str">
        <f t="shared" si="4"/>
        <v>GSHP Borehole</v>
      </c>
      <c r="B55" s="14" t="s">
        <v>204</v>
      </c>
      <c r="C55" s="14" t="s">
        <v>211</v>
      </c>
      <c r="D55" s="14">
        <v>16</v>
      </c>
      <c r="E55" s="14">
        <v>13916</v>
      </c>
      <c r="F55" s="14">
        <v>85</v>
      </c>
      <c r="G55" s="14">
        <v>12</v>
      </c>
      <c r="H55" s="14">
        <v>0</v>
      </c>
      <c r="I55" s="89">
        <v>3.37</v>
      </c>
      <c r="J55" s="14">
        <v>0</v>
      </c>
      <c r="K55" s="14">
        <f t="shared" si="0"/>
        <v>0.18340136054421752</v>
      </c>
      <c r="L55" s="14" t="s">
        <v>154</v>
      </c>
      <c r="M55" s="14">
        <v>0</v>
      </c>
      <c r="N55" s="14">
        <v>0</v>
      </c>
      <c r="O55" s="14">
        <f>O30</f>
        <v>0.2046</v>
      </c>
      <c r="P55" s="59"/>
      <c r="Q55" s="59" t="s">
        <v>223</v>
      </c>
      <c r="R55" s="12" t="s">
        <v>269</v>
      </c>
    </row>
    <row r="56" spans="1:18" x14ac:dyDescent="0.25">
      <c r="A56" s="14" t="str">
        <f t="shared" si="4"/>
        <v>Oil boiler</v>
      </c>
      <c r="B56" s="14" t="s">
        <v>204</v>
      </c>
      <c r="C56" s="14" t="s">
        <v>211</v>
      </c>
      <c r="D56" s="14"/>
      <c r="E56" s="14">
        <v>3100</v>
      </c>
      <c r="F56" s="14">
        <v>100</v>
      </c>
      <c r="G56" s="14">
        <v>20</v>
      </c>
      <c r="H56" s="14">
        <v>140</v>
      </c>
      <c r="I56" s="89">
        <v>0.84</v>
      </c>
      <c r="J56" s="14">
        <v>0</v>
      </c>
      <c r="K56" s="14">
        <f t="shared" si="0"/>
        <v>4.5714285714285673E-2</v>
      </c>
      <c r="L56" s="14" t="s">
        <v>181</v>
      </c>
      <c r="M56" s="14">
        <v>0</v>
      </c>
      <c r="N56" s="14">
        <v>0</v>
      </c>
      <c r="O56" s="14"/>
      <c r="P56" s="59"/>
      <c r="Q56" s="59" t="s">
        <v>223</v>
      </c>
      <c r="R56" s="59"/>
    </row>
    <row r="57" spans="1:18" x14ac:dyDescent="0.25">
      <c r="A57" s="14" t="str">
        <f t="shared" si="4"/>
        <v>Hybrid heat pump gas large</v>
      </c>
      <c r="B57" s="14" t="s">
        <v>204</v>
      </c>
      <c r="C57" s="14" t="s">
        <v>211</v>
      </c>
      <c r="D57" s="14" t="s">
        <v>212</v>
      </c>
      <c r="E57" s="14">
        <v>7333</v>
      </c>
      <c r="F57" s="14">
        <v>96</v>
      </c>
      <c r="G57" s="14">
        <v>12</v>
      </c>
      <c r="H57" s="14"/>
      <c r="I57" s="89"/>
      <c r="J57" s="14">
        <v>0</v>
      </c>
      <c r="K57" s="14">
        <f t="shared" si="0"/>
        <v>0</v>
      </c>
      <c r="L57" s="14" t="s">
        <v>154</v>
      </c>
      <c r="M57" s="14">
        <v>0</v>
      </c>
      <c r="N57" s="14">
        <v>0</v>
      </c>
      <c r="O57" s="14"/>
      <c r="P57" s="59" t="s">
        <v>222</v>
      </c>
      <c r="Q57" s="59" t="s">
        <v>223</v>
      </c>
      <c r="R57" s="59"/>
    </row>
    <row r="58" spans="1:18" x14ac:dyDescent="0.25">
      <c r="A58" s="14" t="str">
        <f t="shared" si="4"/>
        <v>Hybrid heat pump gas small</v>
      </c>
      <c r="B58" s="14" t="s">
        <v>204</v>
      </c>
      <c r="C58" s="14" t="s">
        <v>211</v>
      </c>
      <c r="D58" s="14" t="s">
        <v>215</v>
      </c>
      <c r="E58" s="14">
        <v>5500</v>
      </c>
      <c r="F58" s="14">
        <v>96</v>
      </c>
      <c r="G58" s="14">
        <v>12</v>
      </c>
      <c r="H58" s="14"/>
      <c r="I58" s="89"/>
      <c r="J58" s="14">
        <v>0</v>
      </c>
      <c r="K58" s="14">
        <f t="shared" si="0"/>
        <v>0</v>
      </c>
      <c r="L58" s="14" t="s">
        <v>154</v>
      </c>
      <c r="M58" s="14">
        <v>0</v>
      </c>
      <c r="N58" s="14">
        <v>0</v>
      </c>
      <c r="O58" s="14"/>
      <c r="P58" s="59" t="s">
        <v>222</v>
      </c>
      <c r="Q58" s="59" t="s">
        <v>223</v>
      </c>
      <c r="R58" s="59"/>
    </row>
    <row r="59" spans="1:18" x14ac:dyDescent="0.25">
      <c r="A59" s="14" t="str">
        <f t="shared" si="4"/>
        <v>Hybrid heat pump oil large</v>
      </c>
      <c r="B59" s="14" t="s">
        <v>204</v>
      </c>
      <c r="C59" s="14" t="s">
        <v>211</v>
      </c>
      <c r="D59" s="14" t="s">
        <v>212</v>
      </c>
      <c r="E59" s="14">
        <v>13833</v>
      </c>
      <c r="F59" s="14">
        <v>106</v>
      </c>
      <c r="G59" s="14">
        <v>12</v>
      </c>
      <c r="H59" s="14"/>
      <c r="I59" s="89"/>
      <c r="J59" s="14">
        <v>0</v>
      </c>
      <c r="K59" s="14">
        <f t="shared" si="0"/>
        <v>0</v>
      </c>
      <c r="L59" s="14" t="s">
        <v>154</v>
      </c>
      <c r="M59" s="14">
        <v>0</v>
      </c>
      <c r="N59" s="14">
        <v>0</v>
      </c>
      <c r="O59" s="14"/>
      <c r="P59" s="59" t="s">
        <v>222</v>
      </c>
      <c r="Q59" s="59" t="s">
        <v>223</v>
      </c>
      <c r="R59" s="59"/>
    </row>
    <row r="60" spans="1:18" x14ac:dyDescent="0.25">
      <c r="A60" s="14" t="str">
        <f t="shared" si="4"/>
        <v>Hybrid heat pump oil small</v>
      </c>
      <c r="B60" s="14" t="s">
        <v>204</v>
      </c>
      <c r="C60" s="14" t="s">
        <v>211</v>
      </c>
      <c r="D60" s="14" t="s">
        <v>215</v>
      </c>
      <c r="E60" s="14">
        <v>6375</v>
      </c>
      <c r="F60" s="14">
        <v>96</v>
      </c>
      <c r="G60" s="14">
        <v>12</v>
      </c>
      <c r="H60" s="14"/>
      <c r="I60" s="89"/>
      <c r="J60" s="14">
        <v>0</v>
      </c>
      <c r="K60" s="14">
        <f t="shared" si="0"/>
        <v>0</v>
      </c>
      <c r="L60" s="14" t="s">
        <v>154</v>
      </c>
      <c r="M60" s="14">
        <v>0</v>
      </c>
      <c r="N60" s="14">
        <v>0</v>
      </c>
      <c r="O60" s="14"/>
      <c r="P60" s="59" t="s">
        <v>222</v>
      </c>
      <c r="Q60" s="59" t="s">
        <v>223</v>
      </c>
      <c r="R60" s="59"/>
    </row>
    <row r="61" spans="1:18" x14ac:dyDescent="0.25">
      <c r="A61" s="116" t="str">
        <f t="shared" si="4"/>
        <v>Fuel cell</v>
      </c>
      <c r="B61" s="116" t="s">
        <v>204</v>
      </c>
      <c r="C61" s="116" t="s">
        <v>211</v>
      </c>
      <c r="D61" s="116" t="s">
        <v>220</v>
      </c>
      <c r="E61" s="116">
        <v>13000</v>
      </c>
      <c r="F61" s="116">
        <v>300</v>
      </c>
      <c r="G61" s="116">
        <v>12</v>
      </c>
      <c r="H61" s="116"/>
      <c r="I61" s="117">
        <v>0.19</v>
      </c>
      <c r="J61" s="116">
        <v>0.19</v>
      </c>
      <c r="K61" s="116">
        <f t="shared" si="0"/>
        <v>0.20034013605442175</v>
      </c>
      <c r="L61" s="116" t="s">
        <v>179</v>
      </c>
      <c r="M61" s="116">
        <v>0</v>
      </c>
      <c r="N61" s="116">
        <v>0</v>
      </c>
      <c r="O61" s="116"/>
      <c r="P61" s="59" t="s">
        <v>224</v>
      </c>
      <c r="Q61" s="59" t="s">
        <v>223</v>
      </c>
      <c r="R61" s="59"/>
    </row>
    <row r="62" spans="1:18" x14ac:dyDescent="0.25">
      <c r="A62" s="91" t="s">
        <v>149</v>
      </c>
      <c r="B62" s="91"/>
      <c r="C62" s="91" t="s">
        <v>225</v>
      </c>
      <c r="D62" s="91">
        <v>20</v>
      </c>
      <c r="E62" s="91">
        <f>1500+1000</f>
        <v>2500</v>
      </c>
      <c r="F62" s="91">
        <v>120</v>
      </c>
      <c r="G62" s="91">
        <v>12</v>
      </c>
      <c r="H62" s="91"/>
      <c r="I62" s="92"/>
      <c r="J62" s="91"/>
      <c r="K62" s="91">
        <f t="shared" si="0"/>
        <v>0</v>
      </c>
      <c r="L62" s="91"/>
      <c r="M62" s="91">
        <v>0</v>
      </c>
      <c r="N62" s="91">
        <v>0</v>
      </c>
      <c r="O62" s="91"/>
      <c r="P62" s="91"/>
      <c r="Q62" s="91" t="s">
        <v>228</v>
      </c>
      <c r="R62" s="144"/>
    </row>
    <row r="63" spans="1:18" x14ac:dyDescent="0.25">
      <c r="A63" s="91" t="s">
        <v>193</v>
      </c>
      <c r="B63" s="91"/>
      <c r="C63" s="91" t="s">
        <v>225</v>
      </c>
      <c r="D63" s="91">
        <v>10</v>
      </c>
      <c r="E63" s="91">
        <f>6000+1200</f>
        <v>7200</v>
      </c>
      <c r="F63" s="91">
        <v>220</v>
      </c>
      <c r="G63" s="91">
        <v>12</v>
      </c>
      <c r="H63" s="91"/>
      <c r="I63" s="92"/>
      <c r="J63" s="91"/>
      <c r="K63" s="91">
        <f t="shared" si="0"/>
        <v>0</v>
      </c>
      <c r="L63" s="91"/>
      <c r="M63" s="91">
        <v>0</v>
      </c>
      <c r="N63" s="91">
        <v>0</v>
      </c>
      <c r="O63" s="91"/>
      <c r="P63" s="91"/>
      <c r="Q63" s="91" t="s">
        <v>228</v>
      </c>
      <c r="R63" s="144"/>
    </row>
    <row r="64" spans="1:18" x14ac:dyDescent="0.25">
      <c r="A64" s="91" t="s">
        <v>226</v>
      </c>
      <c r="B64" s="91"/>
      <c r="C64" s="91" t="s">
        <v>225</v>
      </c>
      <c r="D64" s="91">
        <v>10</v>
      </c>
      <c r="E64" s="91">
        <f>1200+300</f>
        <v>1500</v>
      </c>
      <c r="F64" s="91">
        <v>0</v>
      </c>
      <c r="G64" s="91">
        <v>12</v>
      </c>
      <c r="H64" s="91"/>
      <c r="I64" s="92"/>
      <c r="J64" s="91"/>
      <c r="K64" s="91">
        <f t="shared" si="0"/>
        <v>0</v>
      </c>
      <c r="L64" s="91"/>
      <c r="M64" s="91">
        <v>0</v>
      </c>
      <c r="N64" s="91">
        <v>0</v>
      </c>
      <c r="O64" s="91"/>
      <c r="P64" s="91"/>
      <c r="Q64" s="91" t="s">
        <v>228</v>
      </c>
      <c r="R64" s="144"/>
    </row>
    <row r="65" spans="1:18" x14ac:dyDescent="0.25">
      <c r="A65" s="91" t="s">
        <v>227</v>
      </c>
      <c r="B65" s="91"/>
      <c r="C65" s="91" t="s">
        <v>225</v>
      </c>
      <c r="D65" s="91">
        <v>20</v>
      </c>
      <c r="E65" s="91">
        <f>1500+1500</f>
        <v>3000</v>
      </c>
      <c r="F65" s="91">
        <v>120</v>
      </c>
      <c r="G65" s="91">
        <v>12</v>
      </c>
      <c r="H65" s="91"/>
      <c r="I65" s="92"/>
      <c r="J65" s="91"/>
      <c r="K65" s="91">
        <f t="shared" si="0"/>
        <v>0</v>
      </c>
      <c r="L65" s="91"/>
      <c r="M65" s="91">
        <v>0</v>
      </c>
      <c r="N65" s="91">
        <v>0</v>
      </c>
      <c r="O65" s="91"/>
      <c r="P65" s="91"/>
      <c r="Q65" s="91" t="s">
        <v>228</v>
      </c>
      <c r="R65" s="144"/>
    </row>
    <row r="66" spans="1:18" x14ac:dyDescent="0.25">
      <c r="A66" s="90" t="s">
        <v>312</v>
      </c>
      <c r="B66" s="90"/>
      <c r="C66" s="90" t="s">
        <v>302</v>
      </c>
      <c r="D66" s="90">
        <v>8</v>
      </c>
      <c r="E66" s="90">
        <v>8750</v>
      </c>
      <c r="F66" s="90"/>
      <c r="G66" s="90"/>
      <c r="H66" s="90"/>
      <c r="I66" s="101"/>
      <c r="J66" s="90"/>
      <c r="K66" s="90"/>
      <c r="L66" s="90"/>
      <c r="M66" s="90"/>
      <c r="N66" s="90"/>
      <c r="O66" s="90"/>
      <c r="P66" s="90" t="s">
        <v>309</v>
      </c>
      <c r="Q66" s="90"/>
      <c r="R66" s="132" t="s">
        <v>300</v>
      </c>
    </row>
    <row r="67" spans="1:18" x14ac:dyDescent="0.25">
      <c r="A67" s="90" t="s">
        <v>311</v>
      </c>
      <c r="B67" s="90"/>
      <c r="C67" s="90" t="s">
        <v>302</v>
      </c>
      <c r="D67" s="90">
        <v>8</v>
      </c>
      <c r="E67" s="90">
        <v>14750</v>
      </c>
      <c r="F67" s="90"/>
      <c r="G67" s="90"/>
      <c r="H67" s="90"/>
      <c r="I67" s="101"/>
      <c r="J67" s="90"/>
      <c r="K67" s="90"/>
      <c r="L67" s="90"/>
      <c r="M67" s="90"/>
      <c r="N67" s="90"/>
      <c r="O67" s="90"/>
      <c r="P67" s="90" t="s">
        <v>310</v>
      </c>
      <c r="Q67" s="90"/>
      <c r="R67" s="132" t="s">
        <v>300</v>
      </c>
    </row>
    <row r="68" spans="1:18" x14ac:dyDescent="0.25">
      <c r="A68" s="90" t="s">
        <v>312</v>
      </c>
      <c r="B68" s="90"/>
      <c r="C68" s="90" t="s">
        <v>302</v>
      </c>
      <c r="D68" s="90">
        <v>12.5</v>
      </c>
      <c r="E68" s="90">
        <v>11500</v>
      </c>
      <c r="F68" s="90"/>
      <c r="G68" s="90"/>
      <c r="H68" s="90"/>
      <c r="I68" s="101"/>
      <c r="J68" s="90"/>
      <c r="K68" s="90"/>
      <c r="L68" s="90"/>
      <c r="M68" s="90"/>
      <c r="N68" s="90"/>
      <c r="O68" s="90"/>
      <c r="P68" s="90" t="s">
        <v>313</v>
      </c>
      <c r="Q68" s="90"/>
      <c r="R68" s="132" t="s">
        <v>300</v>
      </c>
    </row>
    <row r="69" spans="1:18" x14ac:dyDescent="0.25">
      <c r="A69" s="137" t="s">
        <v>311</v>
      </c>
      <c r="B69" s="137"/>
      <c r="C69" s="137" t="s">
        <v>302</v>
      </c>
      <c r="D69" s="137">
        <v>12.5</v>
      </c>
      <c r="E69" s="137">
        <f>E68+(E67-E66)</f>
        <v>17500</v>
      </c>
      <c r="F69" s="137"/>
      <c r="G69" s="137"/>
      <c r="H69" s="137"/>
      <c r="I69" s="138"/>
      <c r="J69" s="137"/>
      <c r="K69" s="137"/>
      <c r="L69" s="137"/>
      <c r="M69" s="137"/>
      <c r="N69" s="137"/>
      <c r="O69" s="137"/>
      <c r="P69" s="137" t="s">
        <v>313</v>
      </c>
      <c r="Q69" s="137"/>
      <c r="R69" s="132" t="s">
        <v>300</v>
      </c>
    </row>
    <row r="70" spans="1:18" x14ac:dyDescent="0.25">
      <c r="A70" s="133" t="s">
        <v>298</v>
      </c>
      <c r="B70" s="133" t="s">
        <v>202</v>
      </c>
      <c r="C70" s="133" t="s">
        <v>302</v>
      </c>
      <c r="D70" s="133">
        <v>5.5</v>
      </c>
      <c r="E70" s="133">
        <v>2400</v>
      </c>
      <c r="F70" s="134"/>
      <c r="G70" s="133"/>
      <c r="H70" s="133"/>
      <c r="I70" s="135"/>
      <c r="J70" s="133"/>
      <c r="K70" s="133"/>
      <c r="L70" s="133"/>
      <c r="M70" s="133"/>
      <c r="N70" s="133"/>
      <c r="O70" s="133"/>
      <c r="P70" s="133" t="s">
        <v>299</v>
      </c>
      <c r="Q70" s="133"/>
      <c r="R70" s="145" t="s">
        <v>300</v>
      </c>
    </row>
    <row r="71" spans="1:18" x14ac:dyDescent="0.25">
      <c r="A71" s="133" t="s">
        <v>298</v>
      </c>
      <c r="B71" s="133" t="s">
        <v>202</v>
      </c>
      <c r="C71" s="133" t="s">
        <v>302</v>
      </c>
      <c r="D71" s="133">
        <v>7.5</v>
      </c>
      <c r="E71" s="133">
        <v>4000</v>
      </c>
      <c r="F71" s="134"/>
      <c r="G71" s="133"/>
      <c r="H71" s="133"/>
      <c r="I71" s="135"/>
      <c r="J71" s="133"/>
      <c r="K71" s="133"/>
      <c r="L71" s="133"/>
      <c r="M71" s="133"/>
      <c r="N71" s="133"/>
      <c r="O71" s="133"/>
      <c r="P71" s="133" t="s">
        <v>301</v>
      </c>
      <c r="Q71" s="133"/>
      <c r="R71" s="145" t="s">
        <v>300</v>
      </c>
    </row>
    <row r="72" spans="1:18" x14ac:dyDescent="0.25">
      <c r="A72" s="136" t="s">
        <v>307</v>
      </c>
      <c r="B72" s="136"/>
      <c r="C72" s="136" t="s">
        <v>302</v>
      </c>
      <c r="D72" s="136">
        <v>8</v>
      </c>
      <c r="E72" s="136">
        <f>13200+5000</f>
        <v>18200</v>
      </c>
      <c r="F72" s="136"/>
      <c r="G72" s="136"/>
      <c r="H72" s="136"/>
      <c r="I72" s="139"/>
      <c r="J72" s="136"/>
      <c r="K72" s="136"/>
      <c r="L72" s="136"/>
      <c r="M72" s="136"/>
      <c r="N72" s="136"/>
      <c r="O72" s="136"/>
      <c r="P72" s="136" t="s">
        <v>304</v>
      </c>
      <c r="Q72" s="136"/>
      <c r="R72" s="146" t="s">
        <v>300</v>
      </c>
    </row>
    <row r="73" spans="1:18" x14ac:dyDescent="0.25">
      <c r="A73" s="136" t="s">
        <v>308</v>
      </c>
      <c r="B73" s="136"/>
      <c r="C73" s="136" t="s">
        <v>302</v>
      </c>
      <c r="D73" s="136">
        <v>8</v>
      </c>
      <c r="E73" s="136">
        <f>13200</f>
        <v>13200</v>
      </c>
      <c r="F73" s="136"/>
      <c r="G73" s="136"/>
      <c r="H73" s="136"/>
      <c r="I73" s="139"/>
      <c r="J73" s="136"/>
      <c r="K73" s="136"/>
      <c r="L73" s="136"/>
      <c r="M73" s="136"/>
      <c r="N73" s="136"/>
      <c r="O73" s="136"/>
      <c r="P73" s="136" t="s">
        <v>304</v>
      </c>
      <c r="Q73" s="136"/>
      <c r="R73" s="146" t="s">
        <v>300</v>
      </c>
    </row>
    <row r="74" spans="1:18" x14ac:dyDescent="0.25">
      <c r="A74" s="136" t="s">
        <v>307</v>
      </c>
      <c r="B74" s="136"/>
      <c r="C74" s="136" t="s">
        <v>302</v>
      </c>
      <c r="D74" s="136">
        <v>12</v>
      </c>
      <c r="E74" s="136">
        <v>20850</v>
      </c>
      <c r="F74" s="136"/>
      <c r="G74" s="136"/>
      <c r="H74" s="136"/>
      <c r="I74" s="139"/>
      <c r="J74" s="136"/>
      <c r="K74" s="136"/>
      <c r="L74" s="136"/>
      <c r="M74" s="136"/>
      <c r="N74" s="136"/>
      <c r="O74" s="136"/>
      <c r="P74" s="136" t="s">
        <v>305</v>
      </c>
      <c r="Q74" s="136"/>
      <c r="R74" s="146" t="s">
        <v>300</v>
      </c>
    </row>
    <row r="75" spans="1:18" x14ac:dyDescent="0.25">
      <c r="A75" s="136" t="s">
        <v>308</v>
      </c>
      <c r="B75" s="136"/>
      <c r="C75" s="136" t="s">
        <v>302</v>
      </c>
      <c r="D75" s="136">
        <v>12</v>
      </c>
      <c r="E75" s="136">
        <v>14850</v>
      </c>
      <c r="F75" s="136"/>
      <c r="G75" s="136"/>
      <c r="H75" s="136"/>
      <c r="I75" s="139"/>
      <c r="J75" s="136"/>
      <c r="K75" s="136"/>
      <c r="L75" s="136"/>
      <c r="M75" s="136"/>
      <c r="N75" s="136"/>
      <c r="O75" s="136"/>
      <c r="P75" s="136" t="s">
        <v>306</v>
      </c>
      <c r="Q75" s="136"/>
      <c r="R75" s="146" t="s">
        <v>300</v>
      </c>
    </row>
    <row r="76" spans="1:18" x14ac:dyDescent="0.25">
      <c r="A76" s="108" t="s">
        <v>322</v>
      </c>
      <c r="B76" s="108"/>
      <c r="C76" s="108" t="s">
        <v>302</v>
      </c>
      <c r="D76" s="108">
        <v>21</v>
      </c>
      <c r="E76" s="108">
        <v>3560</v>
      </c>
      <c r="F76" s="108"/>
      <c r="G76" s="108"/>
      <c r="H76" s="108"/>
      <c r="I76" s="140"/>
      <c r="J76" s="108"/>
      <c r="K76" s="108"/>
      <c r="L76" s="108"/>
      <c r="M76" s="108"/>
      <c r="N76" s="108"/>
      <c r="O76" s="108"/>
      <c r="P76" s="108" t="s">
        <v>303</v>
      </c>
      <c r="Q76" s="108"/>
      <c r="R76" s="147" t="s">
        <v>300</v>
      </c>
    </row>
    <row r="77" spans="1:18" x14ac:dyDescent="0.25">
      <c r="A77" s="108" t="s">
        <v>323</v>
      </c>
      <c r="B77" s="108"/>
      <c r="C77" s="108" t="s">
        <v>302</v>
      </c>
      <c r="D77" s="108">
        <v>21</v>
      </c>
      <c r="E77" s="108">
        <f>3560+(E81-E80)</f>
        <v>6260</v>
      </c>
      <c r="F77" s="108"/>
      <c r="G77" s="108"/>
      <c r="H77" s="108"/>
      <c r="I77" s="140"/>
      <c r="J77" s="108"/>
      <c r="K77" s="108"/>
      <c r="L77" s="108"/>
      <c r="M77" s="108"/>
      <c r="N77" s="108"/>
      <c r="O77" s="108"/>
      <c r="P77" s="108" t="s">
        <v>324</v>
      </c>
      <c r="Q77" s="108"/>
      <c r="R77" s="147" t="s">
        <v>300</v>
      </c>
    </row>
    <row r="78" spans="1:18" x14ac:dyDescent="0.25">
      <c r="A78" s="108" t="s">
        <v>317</v>
      </c>
      <c r="B78" s="108"/>
      <c r="C78" s="108" t="s">
        <v>302</v>
      </c>
      <c r="D78" s="108">
        <v>25</v>
      </c>
      <c r="E78" s="108">
        <v>10000</v>
      </c>
      <c r="F78" s="108"/>
      <c r="G78" s="108"/>
      <c r="H78" s="108"/>
      <c r="I78" s="140"/>
      <c r="J78" s="108"/>
      <c r="K78" s="108"/>
      <c r="L78" s="108"/>
      <c r="M78" s="108"/>
      <c r="N78" s="108"/>
      <c r="O78" s="108"/>
      <c r="P78" s="108" t="s">
        <v>314</v>
      </c>
      <c r="Q78" s="108"/>
      <c r="R78" s="147" t="s">
        <v>300</v>
      </c>
    </row>
    <row r="79" spans="1:18" x14ac:dyDescent="0.25">
      <c r="A79" s="108" t="s">
        <v>316</v>
      </c>
      <c r="B79" s="108"/>
      <c r="C79" s="108" t="s">
        <v>302</v>
      </c>
      <c r="D79" s="108">
        <v>25</v>
      </c>
      <c r="E79" s="108">
        <f>E78+5400</f>
        <v>15400</v>
      </c>
      <c r="F79" s="108"/>
      <c r="G79" s="108"/>
      <c r="H79" s="108"/>
      <c r="I79" s="140"/>
      <c r="J79" s="108"/>
      <c r="K79" s="108"/>
      <c r="L79" s="108"/>
      <c r="M79" s="108"/>
      <c r="N79" s="108"/>
      <c r="O79" s="108"/>
      <c r="P79" s="108" t="s">
        <v>315</v>
      </c>
      <c r="Q79" s="108"/>
      <c r="R79" s="147" t="s">
        <v>300</v>
      </c>
    </row>
    <row r="80" spans="1:18" x14ac:dyDescent="0.25">
      <c r="A80" s="108" t="s">
        <v>319</v>
      </c>
      <c r="B80" s="108"/>
      <c r="C80" s="108" t="s">
        <v>302</v>
      </c>
      <c r="D80" s="108">
        <v>24</v>
      </c>
      <c r="E80" s="108">
        <v>2700</v>
      </c>
      <c r="F80" s="108"/>
      <c r="G80" s="108"/>
      <c r="H80" s="108"/>
      <c r="I80" s="140"/>
      <c r="J80" s="108"/>
      <c r="K80" s="108"/>
      <c r="L80" s="108"/>
      <c r="M80" s="108"/>
      <c r="N80" s="108"/>
      <c r="O80" s="108"/>
      <c r="P80" s="108" t="s">
        <v>318</v>
      </c>
      <c r="Q80" s="108"/>
      <c r="R80" s="147" t="s">
        <v>300</v>
      </c>
    </row>
    <row r="81" spans="1:18" x14ac:dyDescent="0.25">
      <c r="A81" s="108" t="s">
        <v>320</v>
      </c>
      <c r="B81" s="108"/>
      <c r="C81" s="108" t="s">
        <v>302</v>
      </c>
      <c r="D81" s="108">
        <v>24</v>
      </c>
      <c r="E81" s="108">
        <v>5400</v>
      </c>
      <c r="F81" s="108"/>
      <c r="G81" s="108"/>
      <c r="H81" s="108"/>
      <c r="I81" s="140"/>
      <c r="J81" s="108"/>
      <c r="K81" s="108"/>
      <c r="L81" s="108"/>
      <c r="M81" s="108"/>
      <c r="N81" s="108"/>
      <c r="O81" s="108"/>
      <c r="P81" s="108" t="s">
        <v>321</v>
      </c>
      <c r="Q81" s="108"/>
      <c r="R81" s="147" t="s">
        <v>300</v>
      </c>
    </row>
    <row r="82" spans="1:18" x14ac:dyDescent="0.25">
      <c r="A82" s="108" t="s">
        <v>326</v>
      </c>
      <c r="B82" s="108"/>
      <c r="C82" s="108" t="s">
        <v>328</v>
      </c>
      <c r="D82" s="108"/>
      <c r="E82" s="108">
        <v>3381.4413762951899</v>
      </c>
      <c r="F82" s="108">
        <v>244</v>
      </c>
      <c r="G82" s="108">
        <f>G37</f>
        <v>20</v>
      </c>
      <c r="H82" s="108">
        <f t="shared" ref="H82:O82" si="8">H37</f>
        <v>150</v>
      </c>
      <c r="I82" s="108">
        <f t="shared" si="8"/>
        <v>0.84</v>
      </c>
      <c r="J82" s="108">
        <f t="shared" si="8"/>
        <v>0</v>
      </c>
      <c r="K82" s="108">
        <f t="shared" si="8"/>
        <v>4.5714285714285673E-2</v>
      </c>
      <c r="L82" s="108" t="s">
        <v>329</v>
      </c>
      <c r="M82" s="108">
        <f t="shared" si="8"/>
        <v>0</v>
      </c>
      <c r="N82" s="108">
        <f t="shared" si="8"/>
        <v>0</v>
      </c>
      <c r="O82" s="108">
        <f t="shared" si="8"/>
        <v>0</v>
      </c>
      <c r="P82" s="108"/>
      <c r="Q82" s="108"/>
      <c r="R82" s="147" t="s">
        <v>327</v>
      </c>
    </row>
    <row r="83" spans="1:18" x14ac:dyDescent="0.25">
      <c r="A83" s="128"/>
      <c r="B83" s="128"/>
      <c r="C83" s="128"/>
      <c r="D83" s="128"/>
      <c r="E83" s="128"/>
      <c r="F83" s="128"/>
      <c r="G83" s="128"/>
      <c r="H83" s="128"/>
      <c r="J83" s="128"/>
      <c r="K83" s="128"/>
      <c r="L83" s="128"/>
      <c r="M83" s="128"/>
      <c r="N83" s="128"/>
      <c r="O83" s="128"/>
      <c r="P83" s="128"/>
      <c r="Q83" s="128"/>
      <c r="R83" s="128"/>
    </row>
    <row r="84" spans="1:18" x14ac:dyDescent="0.25">
      <c r="A84" s="128"/>
      <c r="B84" s="128"/>
      <c r="C84" s="128"/>
      <c r="D84" s="128"/>
      <c r="E84" s="128"/>
      <c r="F84" s="128"/>
      <c r="G84" s="128"/>
      <c r="H84" s="128"/>
      <c r="J84" s="128"/>
      <c r="K84" s="128"/>
      <c r="L84" s="128"/>
      <c r="M84" s="128"/>
      <c r="N84" s="128"/>
      <c r="O84" s="128"/>
      <c r="P84" s="128"/>
      <c r="Q84" s="128"/>
      <c r="R84" s="128"/>
    </row>
    <row r="85" spans="1:18" x14ac:dyDescent="0.25">
      <c r="A85" s="128"/>
      <c r="B85" s="128"/>
      <c r="C85" s="128"/>
      <c r="D85" s="128"/>
      <c r="E85" s="128"/>
      <c r="F85" s="128"/>
      <c r="G85" s="128"/>
      <c r="H85" s="128"/>
      <c r="J85" s="128"/>
      <c r="K85" s="128"/>
      <c r="L85" s="128"/>
      <c r="M85" s="128"/>
      <c r="N85" s="128"/>
      <c r="O85" s="128"/>
      <c r="P85" s="128"/>
      <c r="Q85" s="128"/>
      <c r="R85" s="128"/>
    </row>
    <row r="86" spans="1:18" x14ac:dyDescent="0.25">
      <c r="A86" s="128"/>
      <c r="B86" s="128"/>
      <c r="C86" s="128"/>
      <c r="D86" s="128"/>
      <c r="E86" s="128"/>
      <c r="F86" s="128"/>
      <c r="G86" s="128"/>
      <c r="H86" s="128"/>
      <c r="J86" s="128"/>
      <c r="K86" s="128"/>
      <c r="L86" s="128"/>
      <c r="M86" s="128"/>
      <c r="N86" s="128"/>
      <c r="O86" s="128"/>
      <c r="P86" s="128"/>
      <c r="Q86" s="128"/>
      <c r="R86" s="128"/>
    </row>
    <row r="87" spans="1:18" x14ac:dyDescent="0.25">
      <c r="A87" s="128"/>
      <c r="B87" s="128"/>
      <c r="C87" s="128"/>
      <c r="D87" s="128"/>
      <c r="E87" s="128"/>
      <c r="F87" s="128"/>
      <c r="G87" s="128"/>
      <c r="H87" s="128"/>
      <c r="J87" s="128"/>
      <c r="K87" s="128"/>
      <c r="L87" s="128"/>
      <c r="M87" s="128"/>
      <c r="N87" s="128"/>
      <c r="O87" s="128"/>
      <c r="P87" s="128"/>
      <c r="Q87" s="128"/>
      <c r="R87" s="128"/>
    </row>
    <row r="88" spans="1:18" x14ac:dyDescent="0.25">
      <c r="A88" s="128"/>
      <c r="B88" s="128"/>
      <c r="C88" s="128"/>
      <c r="D88" s="128"/>
      <c r="E88" s="128"/>
      <c r="F88" s="128"/>
      <c r="G88" s="128"/>
      <c r="H88" s="128"/>
      <c r="J88" s="128"/>
      <c r="K88" s="128"/>
      <c r="L88" s="128"/>
      <c r="M88" s="128"/>
      <c r="N88" s="128"/>
      <c r="O88" s="128"/>
      <c r="P88" s="128"/>
      <c r="Q88" s="128"/>
      <c r="R88" s="128"/>
    </row>
    <row r="89" spans="1:18" x14ac:dyDescent="0.25">
      <c r="A89" s="128"/>
      <c r="B89" s="128"/>
      <c r="C89" s="128"/>
      <c r="D89" s="128"/>
      <c r="E89" s="128"/>
      <c r="F89" s="128"/>
      <c r="G89" s="128"/>
      <c r="H89" s="128"/>
      <c r="J89" s="128"/>
      <c r="K89" s="128"/>
      <c r="L89" s="128"/>
      <c r="M89" s="128"/>
      <c r="N89" s="128"/>
      <c r="O89" s="128"/>
      <c r="P89" s="128"/>
      <c r="Q89" s="128"/>
      <c r="R89" s="128"/>
    </row>
    <row r="90" spans="1:18" x14ac:dyDescent="0.25">
      <c r="A90" s="91" t="s">
        <v>149</v>
      </c>
      <c r="B90" s="91" t="s">
        <v>202</v>
      </c>
      <c r="C90" s="91" t="s">
        <v>231</v>
      </c>
      <c r="D90" s="91">
        <v>27</v>
      </c>
      <c r="E90" s="91">
        <v>2000</v>
      </c>
      <c r="F90" s="91">
        <f>F52</f>
        <v>75</v>
      </c>
      <c r="G90" s="91">
        <f>G37</f>
        <v>20</v>
      </c>
      <c r="H90" s="91">
        <f>H2</f>
        <v>150</v>
      </c>
      <c r="I90" s="92">
        <f>I27</f>
        <v>0.84</v>
      </c>
      <c r="J90" s="91">
        <f>J27</f>
        <v>0</v>
      </c>
      <c r="K90" s="91">
        <f t="shared" si="0"/>
        <v>4.5714285714285673E-2</v>
      </c>
      <c r="L90" s="91" t="str">
        <f>L27</f>
        <v>Ngas</v>
      </c>
      <c r="M90" s="91">
        <f>M27</f>
        <v>0</v>
      </c>
      <c r="N90" s="92">
        <f>N27</f>
        <v>0</v>
      </c>
      <c r="O90" s="91">
        <f>O27</f>
        <v>0</v>
      </c>
      <c r="P90" s="91" t="s">
        <v>234</v>
      </c>
      <c r="Q90" s="91" t="s">
        <v>232</v>
      </c>
      <c r="R90" s="93"/>
    </row>
    <row r="91" spans="1:18" x14ac:dyDescent="0.25">
      <c r="A91" s="91" t="s">
        <v>149</v>
      </c>
      <c r="B91" s="91" t="s">
        <v>201</v>
      </c>
      <c r="C91" s="91" t="s">
        <v>231</v>
      </c>
      <c r="D91" s="91">
        <v>42</v>
      </c>
      <c r="E91" s="91">
        <v>4000</v>
      </c>
      <c r="F91" s="91">
        <f>F90</f>
        <v>75</v>
      </c>
      <c r="G91" s="91">
        <f>G90</f>
        <v>20</v>
      </c>
      <c r="H91" s="91">
        <f>H90</f>
        <v>150</v>
      </c>
      <c r="I91" s="92">
        <f t="shared" ref="I91:O91" si="9">I90</f>
        <v>0.84</v>
      </c>
      <c r="J91" s="91">
        <f t="shared" si="9"/>
        <v>0</v>
      </c>
      <c r="K91" s="91">
        <f t="shared" si="0"/>
        <v>4.5714285714285673E-2</v>
      </c>
      <c r="L91" s="91" t="str">
        <f t="shared" si="9"/>
        <v>Ngas</v>
      </c>
      <c r="M91" s="91">
        <f t="shared" si="9"/>
        <v>0</v>
      </c>
      <c r="N91" s="91">
        <f t="shared" si="9"/>
        <v>0</v>
      </c>
      <c r="O91" s="91">
        <f t="shared" si="9"/>
        <v>0</v>
      </c>
      <c r="P91" s="91" t="s">
        <v>235</v>
      </c>
      <c r="Q91" s="91" t="s">
        <v>232</v>
      </c>
      <c r="R91" s="93"/>
    </row>
    <row r="92" spans="1:18" x14ac:dyDescent="0.25">
      <c r="A92" s="91" t="s">
        <v>149</v>
      </c>
      <c r="B92" s="91" t="s">
        <v>203</v>
      </c>
      <c r="C92" s="91" t="s">
        <v>231</v>
      </c>
      <c r="D92" s="91">
        <v>34</v>
      </c>
      <c r="E92" s="91">
        <f>E52</f>
        <v>2650</v>
      </c>
      <c r="F92" s="91">
        <f>F91</f>
        <v>75</v>
      </c>
      <c r="G92" s="91">
        <f>G91</f>
        <v>20</v>
      </c>
      <c r="H92" s="91">
        <f>H90</f>
        <v>150</v>
      </c>
      <c r="I92" s="92">
        <f t="shared" ref="I92:O92" si="10">I90</f>
        <v>0.84</v>
      </c>
      <c r="J92" s="91">
        <f t="shared" si="10"/>
        <v>0</v>
      </c>
      <c r="K92" s="91">
        <f t="shared" si="0"/>
        <v>4.5714285714285673E-2</v>
      </c>
      <c r="L92" s="91" t="str">
        <f t="shared" si="10"/>
        <v>Ngas</v>
      </c>
      <c r="M92" s="91">
        <f t="shared" si="10"/>
        <v>0</v>
      </c>
      <c r="N92" s="91">
        <f t="shared" si="10"/>
        <v>0</v>
      </c>
      <c r="O92" s="91">
        <f t="shared" si="10"/>
        <v>0</v>
      </c>
      <c r="P92" s="91" t="s">
        <v>233</v>
      </c>
      <c r="Q92" s="91" t="s">
        <v>232</v>
      </c>
      <c r="R92" s="93"/>
    </row>
    <row r="93" spans="1:18" x14ac:dyDescent="0.25">
      <c r="A93" s="91" t="s">
        <v>149</v>
      </c>
      <c r="B93" s="91" t="s">
        <v>204</v>
      </c>
      <c r="C93" s="91" t="s">
        <v>231</v>
      </c>
      <c r="D93" s="91">
        <v>34</v>
      </c>
      <c r="E93" s="91">
        <f>E52</f>
        <v>2650</v>
      </c>
      <c r="F93" s="91">
        <f>F92</f>
        <v>75</v>
      </c>
      <c r="G93" s="91">
        <f>G92</f>
        <v>20</v>
      </c>
      <c r="H93" s="91">
        <f>H90</f>
        <v>150</v>
      </c>
      <c r="I93" s="92">
        <f t="shared" ref="I93:O93" si="11">I90</f>
        <v>0.84</v>
      </c>
      <c r="J93" s="91">
        <f t="shared" si="11"/>
        <v>0</v>
      </c>
      <c r="K93" s="91">
        <f t="shared" si="0"/>
        <v>4.5714285714285673E-2</v>
      </c>
      <c r="L93" s="91" t="str">
        <f t="shared" si="11"/>
        <v>Ngas</v>
      </c>
      <c r="M93" s="91">
        <f t="shared" si="11"/>
        <v>0</v>
      </c>
      <c r="N93" s="91">
        <f t="shared" si="11"/>
        <v>0</v>
      </c>
      <c r="O93" s="91">
        <f t="shared" si="11"/>
        <v>0</v>
      </c>
      <c r="P93" s="91" t="s">
        <v>233</v>
      </c>
      <c r="Q93" s="91" t="s">
        <v>232</v>
      </c>
      <c r="R93" s="93"/>
    </row>
    <row r="94" spans="1:18" x14ac:dyDescent="0.25">
      <c r="A94" s="90" t="s">
        <v>153</v>
      </c>
      <c r="B94" s="90" t="s">
        <v>202</v>
      </c>
      <c r="C94" s="90" t="s">
        <v>231</v>
      </c>
      <c r="D94" s="90"/>
      <c r="E94" s="90">
        <f>E64</f>
        <v>1500</v>
      </c>
      <c r="F94" s="94">
        <f>F96</f>
        <v>21.12</v>
      </c>
      <c r="G94" s="90">
        <f>G96</f>
        <v>30</v>
      </c>
      <c r="H94" s="90">
        <f t="shared" ref="H94:O94" si="12">H96</f>
        <v>0</v>
      </c>
      <c r="I94" s="101">
        <f t="shared" si="12"/>
        <v>1</v>
      </c>
      <c r="J94" s="90">
        <f t="shared" si="12"/>
        <v>0</v>
      </c>
      <c r="K94" s="90">
        <f t="shared" ref="K94:K113" si="13">(I94*(1-278/(273+21))+J94)/1</f>
        <v>5.4421768707482943E-2</v>
      </c>
      <c r="L94" s="90" t="str">
        <f t="shared" si="12"/>
        <v>Electricity</v>
      </c>
      <c r="M94" s="90">
        <v>3.4</v>
      </c>
      <c r="N94" s="90">
        <v>1</v>
      </c>
      <c r="O94" s="90">
        <f t="shared" si="12"/>
        <v>0</v>
      </c>
      <c r="P94" s="90"/>
      <c r="Q94" s="90"/>
      <c r="R94" s="75"/>
    </row>
    <row r="95" spans="1:18" x14ac:dyDescent="0.25">
      <c r="A95" s="90" t="s">
        <v>153</v>
      </c>
      <c r="B95" s="90" t="s">
        <v>201</v>
      </c>
      <c r="C95" s="90" t="s">
        <v>231</v>
      </c>
      <c r="D95" s="90"/>
      <c r="E95" s="90">
        <f t="shared" ref="E95:J95" si="14">E28</f>
        <v>3150</v>
      </c>
      <c r="F95" s="90">
        <f t="shared" si="14"/>
        <v>25</v>
      </c>
      <c r="G95" s="90">
        <f t="shared" si="14"/>
        <v>30</v>
      </c>
      <c r="H95" s="90">
        <f t="shared" si="14"/>
        <v>0</v>
      </c>
      <c r="I95" s="101">
        <f t="shared" si="14"/>
        <v>1</v>
      </c>
      <c r="J95" s="90">
        <f t="shared" si="14"/>
        <v>0</v>
      </c>
      <c r="K95" s="90">
        <f t="shared" si="13"/>
        <v>5.4421768707482943E-2</v>
      </c>
      <c r="L95" s="90" t="str">
        <f>L28</f>
        <v>Electricity</v>
      </c>
      <c r="M95" s="90">
        <v>3.4</v>
      </c>
      <c r="N95" s="90">
        <v>1</v>
      </c>
      <c r="O95" s="90">
        <f>O28</f>
        <v>0</v>
      </c>
      <c r="P95" s="90"/>
      <c r="Q95" s="90"/>
      <c r="R95" s="75"/>
    </row>
    <row r="96" spans="1:18" x14ac:dyDescent="0.25">
      <c r="A96" s="90" t="s">
        <v>153</v>
      </c>
      <c r="B96" s="90" t="s">
        <v>203</v>
      </c>
      <c r="C96" s="90" t="s">
        <v>231</v>
      </c>
      <c r="D96" s="90"/>
      <c r="E96" s="90">
        <f t="shared" ref="E96:J96" si="15">E3</f>
        <v>2024</v>
      </c>
      <c r="F96" s="94">
        <f t="shared" si="15"/>
        <v>21.12</v>
      </c>
      <c r="G96" s="90">
        <f t="shared" si="15"/>
        <v>30</v>
      </c>
      <c r="H96" s="90">
        <f t="shared" si="15"/>
        <v>0</v>
      </c>
      <c r="I96" s="101">
        <f t="shared" si="15"/>
        <v>1</v>
      </c>
      <c r="J96" s="90">
        <f t="shared" si="15"/>
        <v>0</v>
      </c>
      <c r="K96" s="90">
        <f t="shared" si="13"/>
        <v>5.4421768707482943E-2</v>
      </c>
      <c r="L96" s="90" t="str">
        <f>L3</f>
        <v>Electricity</v>
      </c>
      <c r="M96" s="90">
        <v>3.4</v>
      </c>
      <c r="N96" s="90">
        <v>1</v>
      </c>
      <c r="O96" s="90">
        <f>O3</f>
        <v>0</v>
      </c>
      <c r="P96" s="90"/>
      <c r="Q96" s="90"/>
      <c r="R96" s="75"/>
    </row>
    <row r="97" spans="1:18" x14ac:dyDescent="0.25">
      <c r="A97" s="90" t="s">
        <v>153</v>
      </c>
      <c r="B97" s="90" t="s">
        <v>204</v>
      </c>
      <c r="C97" s="90" t="s">
        <v>231</v>
      </c>
      <c r="D97" s="90"/>
      <c r="E97" s="90">
        <f t="shared" ref="E97:J97" si="16">E18</f>
        <v>2024</v>
      </c>
      <c r="F97" s="94">
        <f t="shared" si="16"/>
        <v>21.12</v>
      </c>
      <c r="G97" s="90">
        <f t="shared" si="16"/>
        <v>30</v>
      </c>
      <c r="H97" s="90">
        <f t="shared" si="16"/>
        <v>0</v>
      </c>
      <c r="I97" s="101">
        <f t="shared" si="16"/>
        <v>1</v>
      </c>
      <c r="J97" s="90">
        <f t="shared" si="16"/>
        <v>0</v>
      </c>
      <c r="K97" s="90">
        <f t="shared" si="13"/>
        <v>5.4421768707482943E-2</v>
      </c>
      <c r="L97" s="90" t="str">
        <f>L18</f>
        <v>Electricity</v>
      </c>
      <c r="M97" s="90">
        <v>3.4</v>
      </c>
      <c r="N97" s="90">
        <v>1</v>
      </c>
      <c r="O97" s="90">
        <f>O18</f>
        <v>0</v>
      </c>
      <c r="P97" s="90"/>
      <c r="Q97" s="90"/>
      <c r="R97" s="75"/>
    </row>
    <row r="98" spans="1:18" x14ac:dyDescent="0.25">
      <c r="A98" s="76" t="s">
        <v>229</v>
      </c>
      <c r="B98" s="76" t="s">
        <v>201</v>
      </c>
      <c r="C98" s="76" t="s">
        <v>231</v>
      </c>
      <c r="D98" s="76">
        <v>10</v>
      </c>
      <c r="E98" s="76">
        <f>E14</f>
        <v>8272</v>
      </c>
      <c r="F98" s="95">
        <f>F29</f>
        <v>60</v>
      </c>
      <c r="G98" s="76">
        <f>G14</f>
        <v>18</v>
      </c>
      <c r="H98" s="76">
        <f>H14</f>
        <v>100</v>
      </c>
      <c r="I98" s="77">
        <f>I14</f>
        <v>3.4</v>
      </c>
      <c r="J98" s="76">
        <f>J14</f>
        <v>0</v>
      </c>
      <c r="K98" s="76">
        <f t="shared" si="13"/>
        <v>0.185034013605442</v>
      </c>
      <c r="L98" s="76" t="str">
        <f>L14</f>
        <v>Electricity</v>
      </c>
      <c r="M98" s="76">
        <v>1.7</v>
      </c>
      <c r="N98" s="76">
        <v>1</v>
      </c>
      <c r="O98" s="76">
        <f>O54</f>
        <v>0.10490000000000001</v>
      </c>
      <c r="P98" s="76"/>
      <c r="Q98" s="76"/>
      <c r="R98" s="12" t="s">
        <v>268</v>
      </c>
    </row>
    <row r="99" spans="1:18" x14ac:dyDescent="0.25">
      <c r="A99" s="76" t="s">
        <v>229</v>
      </c>
      <c r="B99" s="76" t="s">
        <v>203</v>
      </c>
      <c r="C99" s="76" t="s">
        <v>231</v>
      </c>
      <c r="D99" s="76">
        <v>8</v>
      </c>
      <c r="E99" s="76">
        <f>E98*(1-12.5%)</f>
        <v>7238</v>
      </c>
      <c r="F99" s="95">
        <f>F98*D99/D98</f>
        <v>48</v>
      </c>
      <c r="G99" s="76">
        <f t="shared" ref="G99:O99" si="17">G98</f>
        <v>18</v>
      </c>
      <c r="H99" s="76">
        <f t="shared" si="17"/>
        <v>100</v>
      </c>
      <c r="I99" s="77">
        <f t="shared" si="17"/>
        <v>3.4</v>
      </c>
      <c r="J99" s="76">
        <f t="shared" si="17"/>
        <v>0</v>
      </c>
      <c r="K99" s="76">
        <f t="shared" si="13"/>
        <v>0.185034013605442</v>
      </c>
      <c r="L99" s="76" t="str">
        <f t="shared" si="17"/>
        <v>Electricity</v>
      </c>
      <c r="M99" s="76">
        <f t="shared" si="17"/>
        <v>1.7</v>
      </c>
      <c r="N99" s="76">
        <v>1</v>
      </c>
      <c r="O99" s="76">
        <f t="shared" si="17"/>
        <v>0.10490000000000001</v>
      </c>
      <c r="P99" s="76" t="s">
        <v>236</v>
      </c>
      <c r="Q99" s="76"/>
      <c r="R99" s="12" t="s">
        <v>268</v>
      </c>
    </row>
    <row r="100" spans="1:18" x14ac:dyDescent="0.25">
      <c r="A100" s="76" t="s">
        <v>229</v>
      </c>
      <c r="B100" s="76" t="s">
        <v>204</v>
      </c>
      <c r="C100" s="76" t="s">
        <v>231</v>
      </c>
      <c r="D100" s="76">
        <v>8</v>
      </c>
      <c r="E100" s="76">
        <f>E99</f>
        <v>7238</v>
      </c>
      <c r="F100" s="95">
        <f>F99</f>
        <v>48</v>
      </c>
      <c r="G100" s="76">
        <f t="shared" ref="G100:O100" si="18">G98</f>
        <v>18</v>
      </c>
      <c r="H100" s="76">
        <f t="shared" si="18"/>
        <v>100</v>
      </c>
      <c r="I100" s="77">
        <f t="shared" si="18"/>
        <v>3.4</v>
      </c>
      <c r="J100" s="76">
        <f t="shared" si="18"/>
        <v>0</v>
      </c>
      <c r="K100" s="76">
        <f t="shared" si="13"/>
        <v>0.185034013605442</v>
      </c>
      <c r="L100" s="76" t="str">
        <f t="shared" si="18"/>
        <v>Electricity</v>
      </c>
      <c r="M100" s="76">
        <f t="shared" si="18"/>
        <v>1.7</v>
      </c>
      <c r="N100" s="76">
        <f t="shared" si="18"/>
        <v>1</v>
      </c>
      <c r="O100" s="76">
        <f t="shared" si="18"/>
        <v>0.10490000000000001</v>
      </c>
      <c r="P100" s="76" t="s">
        <v>236</v>
      </c>
      <c r="Q100" s="76"/>
      <c r="R100" s="12" t="s">
        <v>268</v>
      </c>
    </row>
    <row r="101" spans="1:18" x14ac:dyDescent="0.25">
      <c r="A101" s="60" t="s">
        <v>218</v>
      </c>
      <c r="B101" s="60" t="s">
        <v>201</v>
      </c>
      <c r="C101" s="60" t="s">
        <v>231</v>
      </c>
      <c r="D101" s="60">
        <f>D45</f>
        <v>16</v>
      </c>
      <c r="E101" s="60">
        <f>E45</f>
        <v>13916</v>
      </c>
      <c r="F101" s="60">
        <f>F45</f>
        <v>85</v>
      </c>
      <c r="G101" s="60">
        <v>20</v>
      </c>
      <c r="H101" s="60">
        <f>H12</f>
        <v>100</v>
      </c>
      <c r="I101" s="71">
        <f>I45</f>
        <v>3.37</v>
      </c>
      <c r="J101" s="60">
        <f>J45</f>
        <v>0</v>
      </c>
      <c r="K101" s="60">
        <f t="shared" si="13"/>
        <v>0.18340136054421752</v>
      </c>
      <c r="L101" s="60" t="str">
        <f>L45</f>
        <v>Electricity</v>
      </c>
      <c r="M101" s="60">
        <v>1.7</v>
      </c>
      <c r="N101" s="60">
        <v>1</v>
      </c>
      <c r="O101" s="60">
        <f>O55</f>
        <v>0.2046</v>
      </c>
      <c r="P101" s="60" t="s">
        <v>237</v>
      </c>
      <c r="Q101" s="60"/>
      <c r="R101" s="12" t="s">
        <v>268</v>
      </c>
    </row>
    <row r="102" spans="1:18" x14ac:dyDescent="0.25">
      <c r="A102" s="60" t="s">
        <v>218</v>
      </c>
      <c r="B102" s="60" t="s">
        <v>203</v>
      </c>
      <c r="C102" s="60" t="s">
        <v>231</v>
      </c>
      <c r="D102" s="60">
        <v>10</v>
      </c>
      <c r="E102" s="60">
        <f>E12</f>
        <v>13200</v>
      </c>
      <c r="F102" s="96">
        <f>F30</f>
        <v>85</v>
      </c>
      <c r="G102" s="60">
        <f>G12</f>
        <v>20</v>
      </c>
      <c r="H102" s="60">
        <f>H12</f>
        <v>100</v>
      </c>
      <c r="I102" s="71">
        <f>I12</f>
        <v>3.8</v>
      </c>
      <c r="J102" s="60">
        <f>J12</f>
        <v>0</v>
      </c>
      <c r="K102" s="60">
        <f t="shared" si="13"/>
        <v>0.20680272108843517</v>
      </c>
      <c r="L102" s="60" t="str">
        <f>L12</f>
        <v>Electricity</v>
      </c>
      <c r="M102" s="60">
        <v>1.7</v>
      </c>
      <c r="N102" s="60">
        <v>1</v>
      </c>
      <c r="O102" s="60">
        <f>O55</f>
        <v>0.2046</v>
      </c>
      <c r="P102" s="60" t="s">
        <v>237</v>
      </c>
      <c r="Q102" s="60"/>
      <c r="R102" s="12" t="s">
        <v>268</v>
      </c>
    </row>
    <row r="103" spans="1:18" x14ac:dyDescent="0.25">
      <c r="A103" s="97" t="s">
        <v>161</v>
      </c>
      <c r="B103" s="97" t="s">
        <v>202</v>
      </c>
      <c r="C103" s="97" t="s">
        <v>231</v>
      </c>
      <c r="D103" s="97"/>
      <c r="E103" s="97">
        <f>E105</f>
        <v>3100</v>
      </c>
      <c r="F103" s="97">
        <f t="shared" ref="F103:O103" si="19">F105</f>
        <v>100</v>
      </c>
      <c r="G103" s="97">
        <f t="shared" si="19"/>
        <v>20</v>
      </c>
      <c r="H103" s="97">
        <f t="shared" si="19"/>
        <v>140</v>
      </c>
      <c r="I103" s="102">
        <f>I105</f>
        <v>0.84</v>
      </c>
      <c r="J103" s="97">
        <f t="shared" si="19"/>
        <v>0</v>
      </c>
      <c r="K103" s="97">
        <f t="shared" si="13"/>
        <v>4.5714285714285673E-2</v>
      </c>
      <c r="L103" s="97" t="str">
        <f t="shared" si="19"/>
        <v>Oil</v>
      </c>
      <c r="M103" s="97">
        <f t="shared" si="19"/>
        <v>0</v>
      </c>
      <c r="N103" s="97">
        <f t="shared" si="19"/>
        <v>0</v>
      </c>
      <c r="O103" s="97">
        <f t="shared" si="19"/>
        <v>0</v>
      </c>
      <c r="P103" s="97" t="s">
        <v>239</v>
      </c>
      <c r="Q103" s="97"/>
      <c r="R103" s="98"/>
    </row>
    <row r="104" spans="1:18" x14ac:dyDescent="0.25">
      <c r="A104" s="97" t="s">
        <v>161</v>
      </c>
      <c r="B104" s="97" t="s">
        <v>201</v>
      </c>
      <c r="C104" s="97" t="s">
        <v>231</v>
      </c>
      <c r="D104" s="97"/>
      <c r="E104" s="97">
        <f>E16</f>
        <v>5192</v>
      </c>
      <c r="F104" s="97">
        <f>F16</f>
        <v>205.92</v>
      </c>
      <c r="G104" s="97">
        <f>G16</f>
        <v>20</v>
      </c>
      <c r="H104" s="97">
        <f>H16</f>
        <v>140</v>
      </c>
      <c r="I104" s="102">
        <f>I106</f>
        <v>0.84</v>
      </c>
      <c r="J104" s="97">
        <f>J16</f>
        <v>0</v>
      </c>
      <c r="K104" s="97">
        <f t="shared" si="13"/>
        <v>4.5714285714285673E-2</v>
      </c>
      <c r="L104" s="97" t="str">
        <f>L16</f>
        <v>Oil</v>
      </c>
      <c r="M104" s="97">
        <f>M16</f>
        <v>0</v>
      </c>
      <c r="N104" s="97">
        <f>N16</f>
        <v>0</v>
      </c>
      <c r="O104" s="97">
        <f>O16</f>
        <v>0</v>
      </c>
      <c r="P104" s="97"/>
      <c r="Q104" s="97"/>
      <c r="R104" s="98"/>
    </row>
    <row r="105" spans="1:18" x14ac:dyDescent="0.25">
      <c r="A105" s="97" t="s">
        <v>161</v>
      </c>
      <c r="B105" s="97" t="s">
        <v>203</v>
      </c>
      <c r="C105" s="97" t="s">
        <v>231</v>
      </c>
      <c r="D105" s="97"/>
      <c r="E105" s="97">
        <f t="shared" ref="E105:J105" si="20">E31</f>
        <v>3100</v>
      </c>
      <c r="F105" s="97">
        <f t="shared" si="20"/>
        <v>100</v>
      </c>
      <c r="G105" s="97">
        <f t="shared" si="20"/>
        <v>20</v>
      </c>
      <c r="H105" s="97">
        <f t="shared" si="20"/>
        <v>140</v>
      </c>
      <c r="I105" s="102">
        <f t="shared" si="20"/>
        <v>0.84</v>
      </c>
      <c r="J105" s="97">
        <f t="shared" si="20"/>
        <v>0</v>
      </c>
      <c r="K105" s="97">
        <f t="shared" si="13"/>
        <v>4.5714285714285673E-2</v>
      </c>
      <c r="L105" s="97" t="str">
        <f>L31</f>
        <v>Oil</v>
      </c>
      <c r="M105" s="97">
        <f>M31</f>
        <v>0</v>
      </c>
      <c r="N105" s="97">
        <f>N31</f>
        <v>0</v>
      </c>
      <c r="O105" s="97">
        <f>O31</f>
        <v>0</v>
      </c>
      <c r="P105" s="97"/>
      <c r="Q105" s="97"/>
      <c r="R105" s="98"/>
    </row>
    <row r="106" spans="1:18" x14ac:dyDescent="0.25">
      <c r="A106" s="100" t="s">
        <v>161</v>
      </c>
      <c r="B106" s="100" t="s">
        <v>204</v>
      </c>
      <c r="C106" s="100" t="s">
        <v>231</v>
      </c>
      <c r="D106" s="100"/>
      <c r="E106" s="100">
        <f t="shared" ref="E106:J106" si="21">E56</f>
        <v>3100</v>
      </c>
      <c r="F106" s="100">
        <f t="shared" si="21"/>
        <v>100</v>
      </c>
      <c r="G106" s="100">
        <f t="shared" si="21"/>
        <v>20</v>
      </c>
      <c r="H106" s="100">
        <f t="shared" si="21"/>
        <v>140</v>
      </c>
      <c r="I106" s="103">
        <f t="shared" si="21"/>
        <v>0.84</v>
      </c>
      <c r="J106" s="100">
        <f t="shared" si="21"/>
        <v>0</v>
      </c>
      <c r="K106" s="100">
        <f t="shared" si="13"/>
        <v>4.5714285714285673E-2</v>
      </c>
      <c r="L106" s="100" t="str">
        <f>L56</f>
        <v>Oil</v>
      </c>
      <c r="M106" s="100">
        <f>M56</f>
        <v>0</v>
      </c>
      <c r="N106" s="100">
        <f>N56</f>
        <v>0</v>
      </c>
      <c r="O106" s="100">
        <f>O56</f>
        <v>0</v>
      </c>
      <c r="P106" s="100"/>
      <c r="Q106" s="100"/>
      <c r="R106" s="98"/>
    </row>
    <row r="107" spans="1:18" x14ac:dyDescent="0.25">
      <c r="A107" s="99" t="s">
        <v>159</v>
      </c>
      <c r="B107" s="99" t="s">
        <v>201</v>
      </c>
      <c r="C107" s="99" t="s">
        <v>231</v>
      </c>
      <c r="D107" s="99"/>
      <c r="E107" s="99">
        <f t="shared" ref="E107:J107" si="22">E15</f>
        <v>5984</v>
      </c>
      <c r="F107" s="99">
        <f t="shared" si="22"/>
        <v>429.44</v>
      </c>
      <c r="G107" s="99">
        <f t="shared" si="22"/>
        <v>20</v>
      </c>
      <c r="H107" s="99">
        <f t="shared" si="22"/>
        <v>240</v>
      </c>
      <c r="I107" s="104">
        <f t="shared" si="22"/>
        <v>0.82</v>
      </c>
      <c r="J107" s="99">
        <f t="shared" si="22"/>
        <v>0</v>
      </c>
      <c r="K107" s="99">
        <f t="shared" si="13"/>
        <v>4.4625850340136011E-2</v>
      </c>
      <c r="L107" s="99" t="str">
        <f>L15</f>
        <v>Biomass</v>
      </c>
      <c r="M107" s="99">
        <f>M15</f>
        <v>0</v>
      </c>
      <c r="N107" s="99">
        <f>N15</f>
        <v>0</v>
      </c>
      <c r="O107" s="99">
        <f>O15</f>
        <v>0</v>
      </c>
      <c r="P107" s="99"/>
      <c r="Q107" s="99"/>
      <c r="R107" s="148"/>
    </row>
    <row r="108" spans="1:18" x14ac:dyDescent="0.25">
      <c r="A108" s="99" t="s">
        <v>159</v>
      </c>
      <c r="B108" s="99" t="s">
        <v>203</v>
      </c>
      <c r="C108" s="99" t="s">
        <v>231</v>
      </c>
      <c r="D108" s="99"/>
      <c r="E108" s="99">
        <f>E107</f>
        <v>5984</v>
      </c>
      <c r="F108" s="99">
        <f t="shared" ref="F108:O108" si="23">F107</f>
        <v>429.44</v>
      </c>
      <c r="G108" s="99">
        <f t="shared" si="23"/>
        <v>20</v>
      </c>
      <c r="H108" s="99">
        <f t="shared" si="23"/>
        <v>240</v>
      </c>
      <c r="I108" s="110">
        <f t="shared" si="23"/>
        <v>0.82</v>
      </c>
      <c r="J108" s="99">
        <f t="shared" si="23"/>
        <v>0</v>
      </c>
      <c r="K108" s="99">
        <f t="shared" si="13"/>
        <v>4.4625850340136011E-2</v>
      </c>
      <c r="L108" s="99" t="str">
        <f t="shared" si="23"/>
        <v>Biomass</v>
      </c>
      <c r="M108" s="99">
        <f t="shared" si="23"/>
        <v>0</v>
      </c>
      <c r="N108" s="99">
        <f t="shared" si="23"/>
        <v>0</v>
      </c>
      <c r="O108" s="99">
        <f t="shared" si="23"/>
        <v>0</v>
      </c>
      <c r="P108" s="99"/>
      <c r="Q108" s="99"/>
      <c r="R108" s="148"/>
    </row>
    <row r="109" spans="1:18" x14ac:dyDescent="0.25">
      <c r="A109" s="99" t="s">
        <v>159</v>
      </c>
      <c r="B109" s="99" t="s">
        <v>204</v>
      </c>
      <c r="C109" s="99" t="s">
        <v>231</v>
      </c>
      <c r="D109" s="99"/>
      <c r="E109" s="99">
        <f>E108</f>
        <v>5984</v>
      </c>
      <c r="F109" s="99">
        <f t="shared" ref="F109:O109" si="24">F107</f>
        <v>429.44</v>
      </c>
      <c r="G109" s="99">
        <f t="shared" si="24"/>
        <v>20</v>
      </c>
      <c r="H109" s="99">
        <f t="shared" si="24"/>
        <v>240</v>
      </c>
      <c r="I109" s="110">
        <f t="shared" si="24"/>
        <v>0.82</v>
      </c>
      <c r="J109" s="99">
        <f t="shared" si="24"/>
        <v>0</v>
      </c>
      <c r="K109" s="99">
        <f t="shared" si="13"/>
        <v>4.4625850340136011E-2</v>
      </c>
      <c r="L109" s="99" t="str">
        <f t="shared" si="24"/>
        <v>Biomass</v>
      </c>
      <c r="M109" s="99">
        <f t="shared" si="24"/>
        <v>0</v>
      </c>
      <c r="N109" s="99">
        <f t="shared" si="24"/>
        <v>0</v>
      </c>
      <c r="O109" s="99">
        <f t="shared" si="24"/>
        <v>0</v>
      </c>
      <c r="P109" s="99" t="s">
        <v>265</v>
      </c>
      <c r="Q109" s="99"/>
      <c r="R109" s="148"/>
    </row>
    <row r="110" spans="1:18" x14ac:dyDescent="0.25">
      <c r="A110" s="99" t="s">
        <v>159</v>
      </c>
      <c r="B110" s="99" t="s">
        <v>202</v>
      </c>
      <c r="C110" s="99" t="s">
        <v>231</v>
      </c>
      <c r="D110" s="99"/>
      <c r="E110" s="99">
        <f>E108</f>
        <v>5984</v>
      </c>
      <c r="F110" s="99">
        <f>F109</f>
        <v>429.44</v>
      </c>
      <c r="G110" s="99">
        <f t="shared" ref="G110:O110" si="25">G109</f>
        <v>20</v>
      </c>
      <c r="H110" s="99">
        <f t="shared" si="25"/>
        <v>240</v>
      </c>
      <c r="I110" s="110">
        <f t="shared" si="25"/>
        <v>0.82</v>
      </c>
      <c r="J110" s="99">
        <f t="shared" si="25"/>
        <v>0</v>
      </c>
      <c r="K110" s="99">
        <f t="shared" si="13"/>
        <v>4.4625850340136011E-2</v>
      </c>
      <c r="L110" s="99" t="str">
        <f t="shared" si="25"/>
        <v>Biomass</v>
      </c>
      <c r="M110" s="99">
        <f t="shared" si="25"/>
        <v>0</v>
      </c>
      <c r="N110" s="99">
        <f t="shared" si="25"/>
        <v>0</v>
      </c>
      <c r="O110" s="99">
        <f t="shared" si="25"/>
        <v>0</v>
      </c>
      <c r="P110" s="99" t="s">
        <v>265</v>
      </c>
      <c r="Q110" s="99"/>
      <c r="R110" s="148"/>
    </row>
    <row r="111" spans="1:18" x14ac:dyDescent="0.25">
      <c r="A111" s="105" t="s">
        <v>195</v>
      </c>
      <c r="B111" s="105" t="str">
        <f>B91</f>
        <v>Detached</v>
      </c>
      <c r="C111" s="105" t="str">
        <f>C90</f>
        <v>Combined</v>
      </c>
      <c r="D111" s="105">
        <f>D98</f>
        <v>10</v>
      </c>
      <c r="E111" s="105">
        <f>E99+E92</f>
        <v>9888</v>
      </c>
      <c r="F111" s="109">
        <f t="shared" ref="F111:G113" si="26">F57</f>
        <v>96</v>
      </c>
      <c r="G111" s="105">
        <f t="shared" si="26"/>
        <v>12</v>
      </c>
      <c r="H111" s="105">
        <f>80/100*H98+H90*20/100</f>
        <v>110</v>
      </c>
      <c r="I111" s="111">
        <f>80/100*I98+I90*20/100</f>
        <v>2.8880000000000003</v>
      </c>
      <c r="J111" s="105">
        <v>0</v>
      </c>
      <c r="K111" s="105">
        <f t="shared" si="13"/>
        <v>0.15717006802721076</v>
      </c>
      <c r="L111" s="105" t="s">
        <v>258</v>
      </c>
      <c r="M111" s="105">
        <f>M98</f>
        <v>1.7</v>
      </c>
      <c r="N111" s="105">
        <v>0</v>
      </c>
      <c r="O111" s="105">
        <f>O98*80/100</f>
        <v>8.3920000000000008E-2</v>
      </c>
      <c r="P111" s="105" t="s">
        <v>259</v>
      </c>
      <c r="Q111" s="105"/>
      <c r="R111" s="106"/>
    </row>
    <row r="112" spans="1:18" x14ac:dyDescent="0.25">
      <c r="A112" s="105" t="s">
        <v>195</v>
      </c>
      <c r="B112" s="105" t="str">
        <f>B92</f>
        <v>Semi-detached</v>
      </c>
      <c r="C112" s="105" t="str">
        <f t="shared" ref="C112:C113" si="27">C111</f>
        <v>Combined</v>
      </c>
      <c r="D112" s="105">
        <f t="shared" ref="D112:D113" si="28">D99</f>
        <v>8</v>
      </c>
      <c r="E112" s="105">
        <f>E99+E90</f>
        <v>9238</v>
      </c>
      <c r="F112" s="109">
        <f t="shared" si="26"/>
        <v>96</v>
      </c>
      <c r="G112" s="105">
        <f t="shared" si="26"/>
        <v>12</v>
      </c>
      <c r="H112" s="105">
        <f t="shared" ref="H112:H113" si="29">80/100*H99+H91*20/100</f>
        <v>110</v>
      </c>
      <c r="I112" s="111">
        <f t="shared" ref="I112" si="30">80/100*I99+I91*20/100</f>
        <v>2.8880000000000003</v>
      </c>
      <c r="J112" s="105">
        <v>0</v>
      </c>
      <c r="K112" s="105">
        <f t="shared" si="13"/>
        <v>0.15717006802721076</v>
      </c>
      <c r="L112" s="105" t="s">
        <v>258</v>
      </c>
      <c r="M112" s="105">
        <f t="shared" ref="M112:M113" si="31">M99</f>
        <v>1.7</v>
      </c>
      <c r="N112" s="105">
        <v>0</v>
      </c>
      <c r="O112" s="105">
        <f>O111</f>
        <v>8.3920000000000008E-2</v>
      </c>
      <c r="P112" s="105" t="s">
        <v>259</v>
      </c>
      <c r="Q112" s="105"/>
      <c r="R112" s="106"/>
    </row>
    <row r="113" spans="1:18" x14ac:dyDescent="0.25">
      <c r="A113" s="105" t="s">
        <v>195</v>
      </c>
      <c r="B113" s="105" t="str">
        <f>B93</f>
        <v>Terraced</v>
      </c>
      <c r="C113" s="105" t="str">
        <f t="shared" si="27"/>
        <v>Combined</v>
      </c>
      <c r="D113" s="105">
        <f t="shared" si="28"/>
        <v>8</v>
      </c>
      <c r="E113" s="105">
        <f>E112</f>
        <v>9238</v>
      </c>
      <c r="F113" s="109">
        <f t="shared" si="26"/>
        <v>106</v>
      </c>
      <c r="G113" s="105">
        <f t="shared" si="26"/>
        <v>12</v>
      </c>
      <c r="H113" s="105">
        <f t="shared" si="29"/>
        <v>110</v>
      </c>
      <c r="I113" s="111">
        <f t="shared" ref="I113" si="32">80/100*I100+I92*20/100</f>
        <v>2.8880000000000003</v>
      </c>
      <c r="J113" s="105">
        <v>0</v>
      </c>
      <c r="K113" s="105">
        <f t="shared" si="13"/>
        <v>0.15717006802721076</v>
      </c>
      <c r="L113" s="105" t="s">
        <v>258</v>
      </c>
      <c r="M113" s="105">
        <f t="shared" si="31"/>
        <v>1.7</v>
      </c>
      <c r="N113" s="105">
        <v>0</v>
      </c>
      <c r="O113" s="105">
        <f>O111</f>
        <v>8.3920000000000008E-2</v>
      </c>
      <c r="P113" s="105" t="s">
        <v>259</v>
      </c>
      <c r="Q113" s="105"/>
      <c r="R113" s="106"/>
    </row>
    <row r="118" spans="1:18" x14ac:dyDescent="0.25">
      <c r="A118" s="91" t="s">
        <v>149</v>
      </c>
      <c r="B118" s="91" t="str">
        <f>B90</f>
        <v>Flat</v>
      </c>
      <c r="C118" s="91">
        <v>2018</v>
      </c>
      <c r="D118" s="91">
        <v>27</v>
      </c>
      <c r="E118" s="91">
        <f>E90</f>
        <v>2000</v>
      </c>
      <c r="F118" s="91">
        <f t="shared" ref="F118" si="33">F90</f>
        <v>75</v>
      </c>
      <c r="G118" s="91">
        <f t="shared" ref="G118:R118" si="34">G90</f>
        <v>20</v>
      </c>
      <c r="H118" s="91">
        <f t="shared" si="34"/>
        <v>150</v>
      </c>
      <c r="I118" s="91">
        <f t="shared" si="34"/>
        <v>0.84</v>
      </c>
      <c r="J118" s="91">
        <f t="shared" si="34"/>
        <v>0</v>
      </c>
      <c r="K118" s="91">
        <f t="shared" si="34"/>
        <v>4.5714285714285673E-2</v>
      </c>
      <c r="L118" s="91" t="str">
        <f t="shared" si="34"/>
        <v>Ngas</v>
      </c>
      <c r="M118" s="91">
        <v>30</v>
      </c>
      <c r="N118" s="91">
        <f t="shared" si="34"/>
        <v>0</v>
      </c>
      <c r="O118" s="91">
        <f t="shared" si="34"/>
        <v>0</v>
      </c>
      <c r="P118" s="91" t="str">
        <f t="shared" si="34"/>
        <v>Cheapest option from: https://www.ovoenergy.com/guides/energy-guides/combi-boiler-prices-and-savings-explained.html</v>
      </c>
      <c r="Q118" s="91" t="str">
        <f t="shared" si="34"/>
        <v>https://www.boilerguide.co.uk/articles/what-size-boiler-needed</v>
      </c>
      <c r="R118" s="91">
        <f t="shared" si="34"/>
        <v>0</v>
      </c>
    </row>
    <row r="119" spans="1:18" x14ac:dyDescent="0.25">
      <c r="A119" s="91" t="s">
        <v>149</v>
      </c>
      <c r="B119" s="91" t="str">
        <f t="shared" ref="B119:B121" si="35">B91</f>
        <v>Detached</v>
      </c>
      <c r="C119" s="91">
        <f>C118</f>
        <v>2018</v>
      </c>
      <c r="D119" s="91">
        <v>42</v>
      </c>
      <c r="E119" s="91">
        <f t="shared" ref="E119:F121" si="36">E91</f>
        <v>4000</v>
      </c>
      <c r="F119" s="91">
        <f t="shared" si="36"/>
        <v>75</v>
      </c>
      <c r="G119" s="91">
        <f t="shared" ref="G119:R119" si="37">G91</f>
        <v>20</v>
      </c>
      <c r="H119" s="91">
        <f t="shared" si="37"/>
        <v>150</v>
      </c>
      <c r="I119" s="91">
        <f t="shared" si="37"/>
        <v>0.84</v>
      </c>
      <c r="J119" s="91">
        <f t="shared" si="37"/>
        <v>0</v>
      </c>
      <c r="K119" s="91">
        <f t="shared" si="37"/>
        <v>4.5714285714285673E-2</v>
      </c>
      <c r="L119" s="91" t="str">
        <f t="shared" si="37"/>
        <v>Ngas</v>
      </c>
      <c r="M119" s="91">
        <f t="shared" si="37"/>
        <v>0</v>
      </c>
      <c r="N119" s="91">
        <f t="shared" si="37"/>
        <v>0</v>
      </c>
      <c r="O119" s="91">
        <f t="shared" si="37"/>
        <v>0</v>
      </c>
      <c r="P119" s="91" t="str">
        <f t="shared" si="37"/>
        <v>more expensive option: https://www.ovoenergy.com/guides/energy-guides/combi-boiler-prices-and-savings-explained.html</v>
      </c>
      <c r="Q119" s="91" t="str">
        <f t="shared" si="37"/>
        <v>https://www.boilerguide.co.uk/articles/what-size-boiler-needed</v>
      </c>
      <c r="R119" s="91">
        <f t="shared" si="37"/>
        <v>0</v>
      </c>
    </row>
    <row r="120" spans="1:18" x14ac:dyDescent="0.25">
      <c r="A120" s="91" t="s">
        <v>149</v>
      </c>
      <c r="B120" s="91" t="str">
        <f t="shared" si="35"/>
        <v>Semi-detached</v>
      </c>
      <c r="C120" s="91">
        <f t="shared" ref="C120:C139" si="38">C119</f>
        <v>2018</v>
      </c>
      <c r="D120" s="91">
        <v>34</v>
      </c>
      <c r="E120" s="91">
        <f t="shared" si="36"/>
        <v>2650</v>
      </c>
      <c r="F120" s="91">
        <f t="shared" si="36"/>
        <v>75</v>
      </c>
      <c r="G120" s="91">
        <f t="shared" ref="G120:R120" si="39">G92</f>
        <v>20</v>
      </c>
      <c r="H120" s="91">
        <f t="shared" si="39"/>
        <v>150</v>
      </c>
      <c r="I120" s="91">
        <f t="shared" si="39"/>
        <v>0.84</v>
      </c>
      <c r="J120" s="91">
        <f t="shared" si="39"/>
        <v>0</v>
      </c>
      <c r="K120" s="91">
        <f t="shared" si="39"/>
        <v>4.5714285714285673E-2</v>
      </c>
      <c r="L120" s="91" t="str">
        <f t="shared" si="39"/>
        <v>Ngas</v>
      </c>
      <c r="M120" s="91">
        <f t="shared" si="39"/>
        <v>0</v>
      </c>
      <c r="N120" s="91">
        <f t="shared" si="39"/>
        <v>0</v>
      </c>
      <c r="O120" s="91">
        <f t="shared" si="39"/>
        <v>0</v>
      </c>
      <c r="P120" s="91" t="str">
        <f t="shared" si="39"/>
        <v>close to the average figures supplied by https://www.ovoenergy.com/guides/energy-guides/combi-boiler-prices-and-savings-explained.html</v>
      </c>
      <c r="Q120" s="91" t="str">
        <f t="shared" si="39"/>
        <v>https://www.boilerguide.co.uk/articles/what-size-boiler-needed</v>
      </c>
      <c r="R120" s="91">
        <f t="shared" si="39"/>
        <v>0</v>
      </c>
    </row>
    <row r="121" spans="1:18" x14ac:dyDescent="0.25">
      <c r="A121" s="91" t="s">
        <v>149</v>
      </c>
      <c r="B121" s="91" t="str">
        <f t="shared" si="35"/>
        <v>Terraced</v>
      </c>
      <c r="C121" s="91">
        <f t="shared" si="38"/>
        <v>2018</v>
      </c>
      <c r="D121" s="91">
        <v>34</v>
      </c>
      <c r="E121" s="91">
        <f t="shared" si="36"/>
        <v>2650</v>
      </c>
      <c r="F121" s="91">
        <f t="shared" si="36"/>
        <v>75</v>
      </c>
      <c r="G121" s="91">
        <f t="shared" ref="G121:R121" si="40">G93</f>
        <v>20</v>
      </c>
      <c r="H121" s="91">
        <f t="shared" si="40"/>
        <v>150</v>
      </c>
      <c r="I121" s="91">
        <f t="shared" si="40"/>
        <v>0.84</v>
      </c>
      <c r="J121" s="91">
        <f t="shared" si="40"/>
        <v>0</v>
      </c>
      <c r="K121" s="91">
        <f t="shared" si="40"/>
        <v>4.5714285714285673E-2</v>
      </c>
      <c r="L121" s="91" t="str">
        <f t="shared" si="40"/>
        <v>Ngas</v>
      </c>
      <c r="M121" s="91">
        <f t="shared" si="40"/>
        <v>0</v>
      </c>
      <c r="N121" s="91">
        <f t="shared" si="40"/>
        <v>0</v>
      </c>
      <c r="O121" s="91">
        <f t="shared" si="40"/>
        <v>0</v>
      </c>
      <c r="P121" s="91" t="str">
        <f t="shared" si="40"/>
        <v>close to the average figures supplied by https://www.ovoenergy.com/guides/energy-guides/combi-boiler-prices-and-savings-explained.html</v>
      </c>
      <c r="Q121" s="91" t="str">
        <f t="shared" si="40"/>
        <v>https://www.boilerguide.co.uk/articles/what-size-boiler-needed</v>
      </c>
      <c r="R121" s="91">
        <f t="shared" si="40"/>
        <v>0</v>
      </c>
    </row>
    <row r="122" spans="1:18" x14ac:dyDescent="0.25">
      <c r="A122" s="90" t="s">
        <v>153</v>
      </c>
      <c r="B122" s="90" t="str">
        <f>B118</f>
        <v>Flat</v>
      </c>
      <c r="C122" s="90">
        <f t="shared" si="38"/>
        <v>2018</v>
      </c>
      <c r="D122" s="90">
        <f>D94</f>
        <v>0</v>
      </c>
      <c r="E122" s="90">
        <f>E94</f>
        <v>1500</v>
      </c>
      <c r="F122" s="90">
        <f t="shared" ref="F122" si="41">F94</f>
        <v>21.12</v>
      </c>
      <c r="G122" s="90">
        <f t="shared" ref="G122:R122" si="42">G94</f>
        <v>30</v>
      </c>
      <c r="H122" s="90">
        <f t="shared" si="42"/>
        <v>0</v>
      </c>
      <c r="I122" s="90">
        <f t="shared" si="42"/>
        <v>1</v>
      </c>
      <c r="J122" s="90">
        <f t="shared" si="42"/>
        <v>0</v>
      </c>
      <c r="K122" s="90">
        <f t="shared" si="42"/>
        <v>5.4421768707482943E-2</v>
      </c>
      <c r="L122" s="90" t="str">
        <f t="shared" si="42"/>
        <v>Electricity</v>
      </c>
      <c r="M122" s="90">
        <f t="shared" si="42"/>
        <v>3.4</v>
      </c>
      <c r="N122" s="90">
        <f t="shared" si="42"/>
        <v>1</v>
      </c>
      <c r="O122" s="90">
        <f t="shared" si="42"/>
        <v>0</v>
      </c>
      <c r="P122" s="90">
        <f t="shared" si="42"/>
        <v>0</v>
      </c>
      <c r="Q122" s="90">
        <f t="shared" si="42"/>
        <v>0</v>
      </c>
      <c r="R122" s="90">
        <f t="shared" si="42"/>
        <v>0</v>
      </c>
    </row>
    <row r="123" spans="1:18" x14ac:dyDescent="0.25">
      <c r="A123" s="90" t="s">
        <v>153</v>
      </c>
      <c r="B123" s="90" t="str">
        <f t="shared" ref="B123:B129" si="43">B119</f>
        <v>Detached</v>
      </c>
      <c r="C123" s="90">
        <f t="shared" si="38"/>
        <v>2018</v>
      </c>
      <c r="D123" s="90">
        <f t="shared" ref="D123:E125" si="44">D95</f>
        <v>0</v>
      </c>
      <c r="E123" s="90">
        <f t="shared" si="44"/>
        <v>3150</v>
      </c>
      <c r="F123" s="90">
        <f t="shared" ref="F123" si="45">F95</f>
        <v>25</v>
      </c>
      <c r="G123" s="90">
        <f t="shared" ref="G123:R123" si="46">G95</f>
        <v>30</v>
      </c>
      <c r="H123" s="90">
        <f t="shared" si="46"/>
        <v>0</v>
      </c>
      <c r="I123" s="90">
        <f t="shared" si="46"/>
        <v>1</v>
      </c>
      <c r="J123" s="90">
        <f t="shared" si="46"/>
        <v>0</v>
      </c>
      <c r="K123" s="90">
        <f t="shared" si="46"/>
        <v>5.4421768707482943E-2</v>
      </c>
      <c r="L123" s="90" t="str">
        <f t="shared" si="46"/>
        <v>Electricity</v>
      </c>
      <c r="M123" s="90">
        <f t="shared" si="46"/>
        <v>3.4</v>
      </c>
      <c r="N123" s="90">
        <f t="shared" si="46"/>
        <v>1</v>
      </c>
      <c r="O123" s="90">
        <f t="shared" si="46"/>
        <v>0</v>
      </c>
      <c r="P123" s="90">
        <f t="shared" si="46"/>
        <v>0</v>
      </c>
      <c r="Q123" s="90">
        <f t="shared" si="46"/>
        <v>0</v>
      </c>
      <c r="R123" s="90">
        <f t="shared" si="46"/>
        <v>0</v>
      </c>
    </row>
    <row r="124" spans="1:18" x14ac:dyDescent="0.25">
      <c r="A124" s="90" t="s">
        <v>153</v>
      </c>
      <c r="B124" s="90" t="str">
        <f t="shared" si="43"/>
        <v>Semi-detached</v>
      </c>
      <c r="C124" s="90">
        <f t="shared" si="38"/>
        <v>2018</v>
      </c>
      <c r="D124" s="90">
        <f t="shared" si="44"/>
        <v>0</v>
      </c>
      <c r="E124" s="90">
        <f t="shared" si="44"/>
        <v>2024</v>
      </c>
      <c r="F124" s="90">
        <f t="shared" ref="F124" si="47">F96</f>
        <v>21.12</v>
      </c>
      <c r="G124" s="90">
        <f t="shared" ref="G124:R124" si="48">G96</f>
        <v>30</v>
      </c>
      <c r="H124" s="90">
        <f t="shared" si="48"/>
        <v>0</v>
      </c>
      <c r="I124" s="90">
        <f t="shared" si="48"/>
        <v>1</v>
      </c>
      <c r="J124" s="90">
        <f t="shared" si="48"/>
        <v>0</v>
      </c>
      <c r="K124" s="90">
        <f t="shared" si="48"/>
        <v>5.4421768707482943E-2</v>
      </c>
      <c r="L124" s="90" t="str">
        <f t="shared" si="48"/>
        <v>Electricity</v>
      </c>
      <c r="M124" s="90">
        <f t="shared" si="48"/>
        <v>3.4</v>
      </c>
      <c r="N124" s="90">
        <f t="shared" si="48"/>
        <v>1</v>
      </c>
      <c r="O124" s="90">
        <f t="shared" si="48"/>
        <v>0</v>
      </c>
      <c r="P124" s="90">
        <f t="shared" si="48"/>
        <v>0</v>
      </c>
      <c r="Q124" s="90">
        <f t="shared" si="48"/>
        <v>0</v>
      </c>
      <c r="R124" s="90">
        <f t="shared" si="48"/>
        <v>0</v>
      </c>
    </row>
    <row r="125" spans="1:18" x14ac:dyDescent="0.25">
      <c r="A125" s="90" t="s">
        <v>153</v>
      </c>
      <c r="B125" s="90" t="str">
        <f t="shared" si="43"/>
        <v>Terraced</v>
      </c>
      <c r="C125" s="90">
        <f t="shared" si="38"/>
        <v>2018</v>
      </c>
      <c r="D125" s="90">
        <f t="shared" si="44"/>
        <v>0</v>
      </c>
      <c r="E125" s="90">
        <f t="shared" si="44"/>
        <v>2024</v>
      </c>
      <c r="F125" s="90">
        <f t="shared" ref="F125" si="49">F97</f>
        <v>21.12</v>
      </c>
      <c r="G125" s="90">
        <f t="shared" ref="G125:R125" si="50">G97</f>
        <v>30</v>
      </c>
      <c r="H125" s="90">
        <f t="shared" si="50"/>
        <v>0</v>
      </c>
      <c r="I125" s="90">
        <f t="shared" si="50"/>
        <v>1</v>
      </c>
      <c r="J125" s="90">
        <f t="shared" si="50"/>
        <v>0</v>
      </c>
      <c r="K125" s="90">
        <f t="shared" si="50"/>
        <v>5.4421768707482943E-2</v>
      </c>
      <c r="L125" s="90" t="str">
        <f t="shared" si="50"/>
        <v>Electricity</v>
      </c>
      <c r="M125" s="90">
        <f t="shared" si="50"/>
        <v>3.4</v>
      </c>
      <c r="N125" s="90">
        <f t="shared" si="50"/>
        <v>1</v>
      </c>
      <c r="O125" s="90">
        <f t="shared" si="50"/>
        <v>0</v>
      </c>
      <c r="P125" s="90">
        <f t="shared" si="50"/>
        <v>0</v>
      </c>
      <c r="Q125" s="90">
        <f t="shared" si="50"/>
        <v>0</v>
      </c>
      <c r="R125" s="90">
        <f t="shared" si="50"/>
        <v>0</v>
      </c>
    </row>
    <row r="126" spans="1:18" x14ac:dyDescent="0.25">
      <c r="A126" s="76" t="s">
        <v>193</v>
      </c>
      <c r="B126" s="76" t="str">
        <f t="shared" si="43"/>
        <v>Flat</v>
      </c>
      <c r="C126" s="76">
        <f t="shared" si="38"/>
        <v>2018</v>
      </c>
      <c r="D126" s="76">
        <f>D70</f>
        <v>5.5</v>
      </c>
      <c r="E126" s="76">
        <f>E70</f>
        <v>2400</v>
      </c>
      <c r="F126" s="95">
        <f>F98</f>
        <v>60</v>
      </c>
      <c r="G126" s="95">
        <f t="shared" ref="G126:R126" si="51">G98</f>
        <v>18</v>
      </c>
      <c r="H126" s="95">
        <f t="shared" si="51"/>
        <v>100</v>
      </c>
      <c r="I126" s="95">
        <f t="shared" si="51"/>
        <v>3.4</v>
      </c>
      <c r="J126" s="95">
        <f t="shared" si="51"/>
        <v>0</v>
      </c>
      <c r="K126" s="95">
        <f t="shared" si="51"/>
        <v>0.185034013605442</v>
      </c>
      <c r="L126" s="95" t="str">
        <f t="shared" si="51"/>
        <v>Electricity</v>
      </c>
      <c r="M126" s="95">
        <f t="shared" si="51"/>
        <v>1.7</v>
      </c>
      <c r="N126" s="95">
        <f t="shared" si="51"/>
        <v>1</v>
      </c>
      <c r="O126" s="95">
        <f t="shared" si="51"/>
        <v>0.10490000000000001</v>
      </c>
      <c r="P126" s="95">
        <f t="shared" si="51"/>
        <v>0</v>
      </c>
      <c r="Q126" s="95">
        <f t="shared" si="51"/>
        <v>0</v>
      </c>
      <c r="R126" s="95" t="str">
        <f t="shared" si="51"/>
        <v>https://www.ofgem.gov.uk/environmental-programmes/domestic-rhi/contacts-guidance-and-resources/tariffs-and-payments-domestic-rhi/current-future-tariffs</v>
      </c>
    </row>
    <row r="127" spans="1:18" x14ac:dyDescent="0.25">
      <c r="A127" s="76" t="s">
        <v>193</v>
      </c>
      <c r="B127" s="76" t="str">
        <f t="shared" si="43"/>
        <v>Detached</v>
      </c>
      <c r="C127" s="76">
        <f t="shared" si="38"/>
        <v>2018</v>
      </c>
      <c r="D127" s="76">
        <f>D68</f>
        <v>12.5</v>
      </c>
      <c r="E127" s="76">
        <f>E68</f>
        <v>11500</v>
      </c>
      <c r="F127" s="95">
        <f>F126</f>
        <v>60</v>
      </c>
      <c r="G127" s="95">
        <f t="shared" ref="G127:R129" si="52">G126</f>
        <v>18</v>
      </c>
      <c r="H127" s="95">
        <f t="shared" si="52"/>
        <v>100</v>
      </c>
      <c r="I127" s="95">
        <f t="shared" si="52"/>
        <v>3.4</v>
      </c>
      <c r="J127" s="95">
        <f t="shared" si="52"/>
        <v>0</v>
      </c>
      <c r="K127" s="95">
        <f t="shared" si="52"/>
        <v>0.185034013605442</v>
      </c>
      <c r="L127" s="95" t="str">
        <f t="shared" si="52"/>
        <v>Electricity</v>
      </c>
      <c r="M127" s="95">
        <f t="shared" si="52"/>
        <v>1.7</v>
      </c>
      <c r="N127" s="95">
        <f t="shared" si="52"/>
        <v>1</v>
      </c>
      <c r="O127" s="95">
        <f t="shared" si="52"/>
        <v>0.10490000000000001</v>
      </c>
      <c r="P127" s="95">
        <f t="shared" si="52"/>
        <v>0</v>
      </c>
      <c r="Q127" s="95">
        <f t="shared" si="52"/>
        <v>0</v>
      </c>
      <c r="R127" s="95" t="str">
        <f t="shared" si="52"/>
        <v>https://www.ofgem.gov.uk/environmental-programmes/domestic-rhi/contacts-guidance-and-resources/tariffs-and-payments-domestic-rhi/current-future-tariffs</v>
      </c>
    </row>
    <row r="128" spans="1:18" x14ac:dyDescent="0.25">
      <c r="A128" s="76" t="s">
        <v>193</v>
      </c>
      <c r="B128" s="76" t="str">
        <f t="shared" si="43"/>
        <v>Semi-detached</v>
      </c>
      <c r="C128" s="76">
        <f t="shared" si="38"/>
        <v>2018</v>
      </c>
      <c r="D128" s="76">
        <f>D66</f>
        <v>8</v>
      </c>
      <c r="E128" s="76">
        <f>E66</f>
        <v>8750</v>
      </c>
      <c r="F128" s="95">
        <f t="shared" ref="F128:F129" si="53">F127</f>
        <v>60</v>
      </c>
      <c r="G128" s="95">
        <f t="shared" si="52"/>
        <v>18</v>
      </c>
      <c r="H128" s="95">
        <f t="shared" si="52"/>
        <v>100</v>
      </c>
      <c r="I128" s="95">
        <f t="shared" si="52"/>
        <v>3.4</v>
      </c>
      <c r="J128" s="95">
        <f t="shared" si="52"/>
        <v>0</v>
      </c>
      <c r="K128" s="95">
        <f t="shared" si="52"/>
        <v>0.185034013605442</v>
      </c>
      <c r="L128" s="95" t="str">
        <f t="shared" si="52"/>
        <v>Electricity</v>
      </c>
      <c r="M128" s="95">
        <f t="shared" si="52"/>
        <v>1.7</v>
      </c>
      <c r="N128" s="95">
        <f t="shared" si="52"/>
        <v>1</v>
      </c>
      <c r="O128" s="95">
        <f t="shared" si="52"/>
        <v>0.10490000000000001</v>
      </c>
      <c r="P128" s="95">
        <f t="shared" si="52"/>
        <v>0</v>
      </c>
      <c r="Q128" s="95">
        <f t="shared" si="52"/>
        <v>0</v>
      </c>
      <c r="R128" s="95" t="str">
        <f t="shared" si="52"/>
        <v>https://www.ofgem.gov.uk/environmental-programmes/domestic-rhi/contacts-guidance-and-resources/tariffs-and-payments-domestic-rhi/current-future-tariffs</v>
      </c>
    </row>
    <row r="129" spans="1:18" x14ac:dyDescent="0.25">
      <c r="A129" s="76" t="s">
        <v>193</v>
      </c>
      <c r="B129" s="76" t="str">
        <f t="shared" si="43"/>
        <v>Terraced</v>
      </c>
      <c r="C129" s="76">
        <f t="shared" si="38"/>
        <v>2018</v>
      </c>
      <c r="D129" s="76">
        <f>D128</f>
        <v>8</v>
      </c>
      <c r="E129" s="76">
        <f>E128</f>
        <v>8750</v>
      </c>
      <c r="F129" s="95">
        <f t="shared" si="53"/>
        <v>60</v>
      </c>
      <c r="G129" s="95">
        <f t="shared" si="52"/>
        <v>18</v>
      </c>
      <c r="H129" s="95">
        <f t="shared" si="52"/>
        <v>100</v>
      </c>
      <c r="I129" s="95">
        <f t="shared" si="52"/>
        <v>3.4</v>
      </c>
      <c r="J129" s="95">
        <f t="shared" si="52"/>
        <v>0</v>
      </c>
      <c r="K129" s="95">
        <f t="shared" si="52"/>
        <v>0.185034013605442</v>
      </c>
      <c r="L129" s="95" t="str">
        <f t="shared" si="52"/>
        <v>Electricity</v>
      </c>
      <c r="M129" s="95">
        <f t="shared" si="52"/>
        <v>1.7</v>
      </c>
      <c r="N129" s="95">
        <f t="shared" si="52"/>
        <v>1</v>
      </c>
      <c r="O129" s="95">
        <f t="shared" si="52"/>
        <v>0.10490000000000001</v>
      </c>
      <c r="P129" s="95">
        <f t="shared" si="52"/>
        <v>0</v>
      </c>
      <c r="Q129" s="95">
        <f t="shared" si="52"/>
        <v>0</v>
      </c>
      <c r="R129" s="95" t="str">
        <f t="shared" si="52"/>
        <v>https://www.ofgem.gov.uk/environmental-programmes/domestic-rhi/contacts-guidance-and-resources/tariffs-and-payments-domestic-rhi/current-future-tariffs</v>
      </c>
    </row>
    <row r="130" spans="1:18" x14ac:dyDescent="0.25">
      <c r="A130" s="60" t="s">
        <v>194</v>
      </c>
      <c r="B130" s="60" t="str">
        <f>B101</f>
        <v>Detached</v>
      </c>
      <c r="C130" s="60">
        <f t="shared" si="38"/>
        <v>2018</v>
      </c>
      <c r="D130" s="60">
        <f>D75</f>
        <v>12</v>
      </c>
      <c r="E130" s="60">
        <f>E75</f>
        <v>14850</v>
      </c>
      <c r="F130" s="60">
        <f>F101</f>
        <v>85</v>
      </c>
      <c r="G130" s="60">
        <f t="shared" ref="G130:R130" si="54">G101</f>
        <v>20</v>
      </c>
      <c r="H130" s="60">
        <f t="shared" si="54"/>
        <v>100</v>
      </c>
      <c r="I130" s="60">
        <f t="shared" si="54"/>
        <v>3.37</v>
      </c>
      <c r="J130" s="60">
        <f t="shared" si="54"/>
        <v>0</v>
      </c>
      <c r="K130" s="60">
        <f t="shared" si="54"/>
        <v>0.18340136054421752</v>
      </c>
      <c r="L130" s="60" t="str">
        <f t="shared" si="54"/>
        <v>Electricity</v>
      </c>
      <c r="M130" s="60">
        <f t="shared" si="54"/>
        <v>1.7</v>
      </c>
      <c r="N130" s="60">
        <f t="shared" si="54"/>
        <v>1</v>
      </c>
      <c r="O130" s="60">
        <f t="shared" si="54"/>
        <v>0.2046</v>
      </c>
      <c r="P130" s="60" t="str">
        <f t="shared" si="54"/>
        <v>lifetime between 15-25 : https://www.energyagency.org.uk/en/ground-source-heat-pump_46650/</v>
      </c>
      <c r="Q130" s="60">
        <f t="shared" si="54"/>
        <v>0</v>
      </c>
      <c r="R130" s="60" t="str">
        <f t="shared" si="54"/>
        <v>https://www.ofgem.gov.uk/environmental-programmes/domestic-rhi/contacts-guidance-and-resources/tariffs-and-payments-domestic-rhi/current-future-tariffs</v>
      </c>
    </row>
    <row r="131" spans="1:18" x14ac:dyDescent="0.25">
      <c r="A131" s="60" t="s">
        <v>194</v>
      </c>
      <c r="B131" s="60" t="str">
        <f>B102</f>
        <v>Semi-detached</v>
      </c>
      <c r="C131" s="60">
        <f t="shared" si="38"/>
        <v>2018</v>
      </c>
      <c r="D131" s="60">
        <f>D73</f>
        <v>8</v>
      </c>
      <c r="E131" s="60">
        <f>E73</f>
        <v>13200</v>
      </c>
      <c r="F131" s="60">
        <f>F102</f>
        <v>85</v>
      </c>
      <c r="G131" s="60">
        <f t="shared" ref="G131:R131" si="55">G102</f>
        <v>20</v>
      </c>
      <c r="H131" s="60">
        <f t="shared" si="55"/>
        <v>100</v>
      </c>
      <c r="I131" s="60">
        <f t="shared" si="55"/>
        <v>3.8</v>
      </c>
      <c r="J131" s="60">
        <f t="shared" si="55"/>
        <v>0</v>
      </c>
      <c r="K131" s="60">
        <f t="shared" si="55"/>
        <v>0.20680272108843517</v>
      </c>
      <c r="L131" s="60" t="str">
        <f t="shared" si="55"/>
        <v>Electricity</v>
      </c>
      <c r="M131" s="60">
        <f t="shared" si="55"/>
        <v>1.7</v>
      </c>
      <c r="N131" s="60">
        <f t="shared" si="55"/>
        <v>1</v>
      </c>
      <c r="O131" s="60">
        <f t="shared" si="55"/>
        <v>0.2046</v>
      </c>
      <c r="P131" s="60" t="str">
        <f t="shared" si="55"/>
        <v>lifetime between 15-25 : https://www.energyagency.org.uk/en/ground-source-heat-pump_46650/</v>
      </c>
      <c r="Q131" s="60">
        <f t="shared" si="55"/>
        <v>0</v>
      </c>
      <c r="R131" s="60" t="str">
        <f t="shared" si="55"/>
        <v>https://www.ofgem.gov.uk/environmental-programmes/domestic-rhi/contacts-guidance-and-resources/tariffs-and-payments-domestic-rhi/current-future-tariffs</v>
      </c>
    </row>
    <row r="132" spans="1:18" x14ac:dyDescent="0.25">
      <c r="A132" s="97" t="s">
        <v>161</v>
      </c>
      <c r="B132" s="97" t="str">
        <f>B118</f>
        <v>Flat</v>
      </c>
      <c r="C132" s="97">
        <f t="shared" si="38"/>
        <v>2018</v>
      </c>
      <c r="D132" s="97">
        <f>D134</f>
        <v>21</v>
      </c>
      <c r="E132" s="97">
        <f>E134</f>
        <v>3560</v>
      </c>
      <c r="F132" s="97">
        <f>F103</f>
        <v>100</v>
      </c>
      <c r="G132" s="97">
        <f t="shared" ref="G132:R132" si="56">G103</f>
        <v>20</v>
      </c>
      <c r="H132" s="97">
        <f t="shared" si="56"/>
        <v>140</v>
      </c>
      <c r="I132" s="97">
        <f t="shared" si="56"/>
        <v>0.84</v>
      </c>
      <c r="J132" s="97">
        <f t="shared" si="56"/>
        <v>0</v>
      </c>
      <c r="K132" s="97">
        <f t="shared" si="56"/>
        <v>4.5714285714285673E-2</v>
      </c>
      <c r="L132" s="97" t="str">
        <f t="shared" si="56"/>
        <v>Oil</v>
      </c>
      <c r="M132" s="97">
        <f t="shared" si="56"/>
        <v>0</v>
      </c>
      <c r="N132" s="97">
        <f t="shared" si="56"/>
        <v>0</v>
      </c>
      <c r="O132" s="97">
        <f t="shared" si="56"/>
        <v>0</v>
      </c>
      <c r="P132" s="97" t="str">
        <f t="shared" si="56"/>
        <v>could not find costs for flats</v>
      </c>
      <c r="Q132" s="97">
        <f t="shared" si="56"/>
        <v>0</v>
      </c>
      <c r="R132" s="97">
        <f t="shared" si="56"/>
        <v>0</v>
      </c>
    </row>
    <row r="133" spans="1:18" x14ac:dyDescent="0.25">
      <c r="A133" s="97" t="s">
        <v>161</v>
      </c>
      <c r="B133" s="97" t="str">
        <f t="shared" ref="B133:B135" si="57">B119</f>
        <v>Detached</v>
      </c>
      <c r="C133" s="97">
        <f t="shared" si="38"/>
        <v>2018</v>
      </c>
      <c r="D133" s="97">
        <f>D132</f>
        <v>21</v>
      </c>
      <c r="E133" s="97">
        <f>E132</f>
        <v>3560</v>
      </c>
      <c r="F133" s="97">
        <f t="shared" ref="F133:R135" si="58">F104</f>
        <v>205.92</v>
      </c>
      <c r="G133" s="97">
        <f t="shared" si="58"/>
        <v>20</v>
      </c>
      <c r="H133" s="97">
        <f t="shared" si="58"/>
        <v>140</v>
      </c>
      <c r="I133" s="97">
        <f t="shared" si="58"/>
        <v>0.84</v>
      </c>
      <c r="J133" s="97">
        <f t="shared" si="58"/>
        <v>0</v>
      </c>
      <c r="K133" s="97">
        <f t="shared" si="58"/>
        <v>4.5714285714285673E-2</v>
      </c>
      <c r="L133" s="97" t="str">
        <f t="shared" si="58"/>
        <v>Oil</v>
      </c>
      <c r="M133" s="97">
        <f t="shared" si="58"/>
        <v>0</v>
      </c>
      <c r="N133" s="97">
        <f t="shared" si="58"/>
        <v>0</v>
      </c>
      <c r="O133" s="97">
        <f t="shared" si="58"/>
        <v>0</v>
      </c>
      <c r="P133" s="97">
        <f t="shared" si="58"/>
        <v>0</v>
      </c>
      <c r="Q133" s="97">
        <f t="shared" si="58"/>
        <v>0</v>
      </c>
      <c r="R133" s="97">
        <f t="shared" si="58"/>
        <v>0</v>
      </c>
    </row>
    <row r="134" spans="1:18" x14ac:dyDescent="0.25">
      <c r="A134" s="97" t="s">
        <v>161</v>
      </c>
      <c r="B134" s="97" t="str">
        <f t="shared" si="57"/>
        <v>Semi-detached</v>
      </c>
      <c r="C134" s="97">
        <f t="shared" si="38"/>
        <v>2018</v>
      </c>
      <c r="D134" s="97">
        <f>D76</f>
        <v>21</v>
      </c>
      <c r="E134" s="97">
        <f>E76</f>
        <v>3560</v>
      </c>
      <c r="F134" s="97">
        <f t="shared" si="58"/>
        <v>100</v>
      </c>
      <c r="G134" s="97">
        <f t="shared" si="58"/>
        <v>20</v>
      </c>
      <c r="H134" s="97">
        <f t="shared" si="58"/>
        <v>140</v>
      </c>
      <c r="I134" s="97">
        <f t="shared" si="58"/>
        <v>0.84</v>
      </c>
      <c r="J134" s="97">
        <f t="shared" si="58"/>
        <v>0</v>
      </c>
      <c r="K134" s="97">
        <f t="shared" si="58"/>
        <v>4.5714285714285673E-2</v>
      </c>
      <c r="L134" s="97" t="str">
        <f t="shared" si="58"/>
        <v>Oil</v>
      </c>
      <c r="M134" s="97">
        <f t="shared" si="58"/>
        <v>0</v>
      </c>
      <c r="N134" s="97">
        <f t="shared" si="58"/>
        <v>0</v>
      </c>
      <c r="O134" s="97">
        <f t="shared" si="58"/>
        <v>0</v>
      </c>
      <c r="P134" s="97">
        <f t="shared" si="58"/>
        <v>0</v>
      </c>
      <c r="Q134" s="97">
        <f t="shared" si="58"/>
        <v>0</v>
      </c>
      <c r="R134" s="97">
        <f t="shared" si="58"/>
        <v>0</v>
      </c>
    </row>
    <row r="135" spans="1:18" x14ac:dyDescent="0.25">
      <c r="A135" s="100" t="s">
        <v>161</v>
      </c>
      <c r="B135" s="100" t="str">
        <f t="shared" si="57"/>
        <v>Terraced</v>
      </c>
      <c r="C135" s="100">
        <f t="shared" si="38"/>
        <v>2018</v>
      </c>
      <c r="D135" s="100">
        <f>D134</f>
        <v>21</v>
      </c>
      <c r="E135" s="100">
        <f>E134</f>
        <v>3560</v>
      </c>
      <c r="F135" s="97">
        <f t="shared" si="58"/>
        <v>100</v>
      </c>
      <c r="G135" s="97">
        <f t="shared" si="58"/>
        <v>20</v>
      </c>
      <c r="H135" s="97">
        <f t="shared" si="58"/>
        <v>140</v>
      </c>
      <c r="I135" s="97">
        <f t="shared" si="58"/>
        <v>0.84</v>
      </c>
      <c r="J135" s="97">
        <f t="shared" si="58"/>
        <v>0</v>
      </c>
      <c r="K135" s="97">
        <f t="shared" si="58"/>
        <v>4.5714285714285673E-2</v>
      </c>
      <c r="L135" s="97" t="str">
        <f t="shared" si="58"/>
        <v>Oil</v>
      </c>
      <c r="M135" s="97">
        <f t="shared" si="58"/>
        <v>0</v>
      </c>
      <c r="N135" s="97">
        <f t="shared" si="58"/>
        <v>0</v>
      </c>
      <c r="O135" s="97">
        <f t="shared" si="58"/>
        <v>0</v>
      </c>
      <c r="P135" s="97">
        <f t="shared" si="58"/>
        <v>0</v>
      </c>
      <c r="Q135" s="97">
        <f t="shared" si="58"/>
        <v>0</v>
      </c>
      <c r="R135" s="97">
        <f t="shared" si="58"/>
        <v>0</v>
      </c>
    </row>
    <row r="136" spans="1:18" x14ac:dyDescent="0.25">
      <c r="A136" s="99" t="s">
        <v>159</v>
      </c>
      <c r="B136" s="99" t="str">
        <f>B132</f>
        <v>Flat</v>
      </c>
      <c r="C136" s="99">
        <f t="shared" si="38"/>
        <v>2018</v>
      </c>
      <c r="D136" s="99">
        <f>D78</f>
        <v>25</v>
      </c>
      <c r="E136" s="99">
        <f>E78</f>
        <v>10000</v>
      </c>
      <c r="F136" s="99">
        <f>F107</f>
        <v>429.44</v>
      </c>
      <c r="G136" s="99">
        <f t="shared" ref="G136:R136" si="59">G107</f>
        <v>20</v>
      </c>
      <c r="H136" s="99">
        <f t="shared" si="59"/>
        <v>240</v>
      </c>
      <c r="I136" s="99">
        <f t="shared" si="59"/>
        <v>0.82</v>
      </c>
      <c r="J136" s="99">
        <f t="shared" si="59"/>
        <v>0</v>
      </c>
      <c r="K136" s="99">
        <f t="shared" si="59"/>
        <v>4.4625850340136011E-2</v>
      </c>
      <c r="L136" s="99" t="str">
        <f t="shared" si="59"/>
        <v>Biomass</v>
      </c>
      <c r="M136" s="99">
        <f t="shared" si="59"/>
        <v>0</v>
      </c>
      <c r="N136" s="99">
        <f t="shared" si="59"/>
        <v>0</v>
      </c>
      <c r="O136" s="99">
        <f t="shared" si="59"/>
        <v>0</v>
      </c>
      <c r="P136" s="99">
        <f t="shared" si="59"/>
        <v>0</v>
      </c>
      <c r="Q136" s="99">
        <f t="shared" si="59"/>
        <v>0</v>
      </c>
      <c r="R136" s="99">
        <f t="shared" si="59"/>
        <v>0</v>
      </c>
    </row>
    <row r="137" spans="1:18" x14ac:dyDescent="0.25">
      <c r="A137" s="99" t="s">
        <v>159</v>
      </c>
      <c r="B137" s="99" t="str">
        <f t="shared" ref="B137:B139" si="60">B133</f>
        <v>Detached</v>
      </c>
      <c r="C137" s="99">
        <f t="shared" si="38"/>
        <v>2018</v>
      </c>
      <c r="D137" s="99">
        <f>D136</f>
        <v>25</v>
      </c>
      <c r="E137" s="99">
        <f>E136</f>
        <v>10000</v>
      </c>
      <c r="F137" s="99">
        <f t="shared" ref="F137:F139" si="61">F136</f>
        <v>429.44</v>
      </c>
      <c r="G137" s="99">
        <f t="shared" ref="G137:G139" si="62">G136</f>
        <v>20</v>
      </c>
      <c r="H137" s="99">
        <f t="shared" ref="H137:H139" si="63">H136</f>
        <v>240</v>
      </c>
      <c r="I137" s="99">
        <f t="shared" ref="I137:I139" si="64">I136</f>
        <v>0.82</v>
      </c>
      <c r="J137" s="99">
        <f t="shared" ref="J137:J139" si="65">J136</f>
        <v>0</v>
      </c>
      <c r="K137" s="99">
        <f t="shared" ref="K137:K139" si="66">K136</f>
        <v>4.4625850340136011E-2</v>
      </c>
      <c r="L137" s="99" t="str">
        <f t="shared" ref="L137:L139" si="67">L136</f>
        <v>Biomass</v>
      </c>
      <c r="M137" s="99">
        <f t="shared" ref="M137:M139" si="68">M136</f>
        <v>0</v>
      </c>
      <c r="N137" s="99">
        <f t="shared" ref="N137:N139" si="69">N136</f>
        <v>0</v>
      </c>
      <c r="O137" s="99">
        <f t="shared" ref="O137:O139" si="70">O136</f>
        <v>0</v>
      </c>
      <c r="P137" s="99">
        <f t="shared" ref="P137:P139" si="71">P136</f>
        <v>0</v>
      </c>
      <c r="Q137" s="99">
        <f t="shared" ref="Q137:Q139" si="72">Q136</f>
        <v>0</v>
      </c>
      <c r="R137" s="99">
        <f t="shared" ref="R137:R139" si="73">R136</f>
        <v>0</v>
      </c>
    </row>
    <row r="138" spans="1:18" x14ac:dyDescent="0.25">
      <c r="A138" s="99" t="s">
        <v>159</v>
      </c>
      <c r="B138" s="99" t="str">
        <f t="shared" si="60"/>
        <v>Semi-detached</v>
      </c>
      <c r="C138" s="99">
        <f t="shared" si="38"/>
        <v>2018</v>
      </c>
      <c r="D138" s="99">
        <f t="shared" ref="D138:E139" si="74">D137</f>
        <v>25</v>
      </c>
      <c r="E138" s="99">
        <f t="shared" si="74"/>
        <v>10000</v>
      </c>
      <c r="F138" s="99">
        <f t="shared" si="61"/>
        <v>429.44</v>
      </c>
      <c r="G138" s="99">
        <f t="shared" si="62"/>
        <v>20</v>
      </c>
      <c r="H138" s="99">
        <f t="shared" si="63"/>
        <v>240</v>
      </c>
      <c r="I138" s="99">
        <f t="shared" si="64"/>
        <v>0.82</v>
      </c>
      <c r="J138" s="99">
        <f t="shared" si="65"/>
        <v>0</v>
      </c>
      <c r="K138" s="99">
        <f t="shared" si="66"/>
        <v>4.4625850340136011E-2</v>
      </c>
      <c r="L138" s="99" t="str">
        <f t="shared" si="67"/>
        <v>Biomass</v>
      </c>
      <c r="M138" s="99">
        <f t="shared" si="68"/>
        <v>0</v>
      </c>
      <c r="N138" s="99">
        <f t="shared" si="69"/>
        <v>0</v>
      </c>
      <c r="O138" s="99">
        <f t="shared" si="70"/>
        <v>0</v>
      </c>
      <c r="P138" s="99">
        <f t="shared" si="71"/>
        <v>0</v>
      </c>
      <c r="Q138" s="99">
        <f t="shared" si="72"/>
        <v>0</v>
      </c>
      <c r="R138" s="99">
        <f t="shared" si="73"/>
        <v>0</v>
      </c>
    </row>
    <row r="139" spans="1:18" x14ac:dyDescent="0.25">
      <c r="A139" s="99" t="s">
        <v>159</v>
      </c>
      <c r="B139" s="99" t="str">
        <f t="shared" si="60"/>
        <v>Terraced</v>
      </c>
      <c r="C139" s="99">
        <f t="shared" si="38"/>
        <v>2018</v>
      </c>
      <c r="D139" s="99">
        <f t="shared" si="74"/>
        <v>25</v>
      </c>
      <c r="E139" s="99">
        <f t="shared" si="74"/>
        <v>10000</v>
      </c>
      <c r="F139" s="99">
        <f t="shared" si="61"/>
        <v>429.44</v>
      </c>
      <c r="G139" s="99">
        <f t="shared" si="62"/>
        <v>20</v>
      </c>
      <c r="H139" s="99">
        <f t="shared" si="63"/>
        <v>240</v>
      </c>
      <c r="I139" s="99">
        <f t="shared" si="64"/>
        <v>0.82</v>
      </c>
      <c r="J139" s="99">
        <f t="shared" si="65"/>
        <v>0</v>
      </c>
      <c r="K139" s="99">
        <f t="shared" si="66"/>
        <v>4.4625850340136011E-2</v>
      </c>
      <c r="L139" s="99" t="str">
        <f t="shared" si="67"/>
        <v>Biomass</v>
      </c>
      <c r="M139" s="99">
        <f t="shared" si="68"/>
        <v>0</v>
      </c>
      <c r="N139" s="99">
        <f t="shared" si="69"/>
        <v>0</v>
      </c>
      <c r="O139" s="99">
        <f t="shared" si="70"/>
        <v>0</v>
      </c>
      <c r="P139" s="99">
        <f t="shared" si="71"/>
        <v>0</v>
      </c>
      <c r="Q139" s="99">
        <f t="shared" si="72"/>
        <v>0</v>
      </c>
      <c r="R139" s="99">
        <f t="shared" si="73"/>
        <v>0</v>
      </c>
    </row>
    <row r="140" spans="1:18" x14ac:dyDescent="0.25">
      <c r="A140" s="91" t="s">
        <v>325</v>
      </c>
      <c r="B140" s="91" t="str">
        <f>B118</f>
        <v>Flat</v>
      </c>
      <c r="C140" s="91">
        <v>2018</v>
      </c>
      <c r="D140" s="91"/>
      <c r="E140" s="151">
        <f>E82</f>
        <v>3381.4413762951899</v>
      </c>
      <c r="F140" s="91">
        <f>F82</f>
        <v>244</v>
      </c>
      <c r="G140" s="91">
        <f t="shared" ref="G140:O140" si="75">G82</f>
        <v>20</v>
      </c>
      <c r="H140" s="91">
        <f t="shared" si="75"/>
        <v>150</v>
      </c>
      <c r="I140" s="91">
        <f t="shared" si="75"/>
        <v>0.84</v>
      </c>
      <c r="J140" s="91">
        <f t="shared" si="75"/>
        <v>0</v>
      </c>
      <c r="K140" s="91">
        <f t="shared" si="75"/>
        <v>4.5714285714285673E-2</v>
      </c>
      <c r="L140" s="91" t="str">
        <f t="shared" si="75"/>
        <v>H2</v>
      </c>
      <c r="M140" s="91">
        <f t="shared" si="75"/>
        <v>0</v>
      </c>
      <c r="N140" s="91">
        <f t="shared" si="75"/>
        <v>0</v>
      </c>
      <c r="O140" s="91">
        <f t="shared" si="75"/>
        <v>0</v>
      </c>
      <c r="P140" s="91" t="str">
        <f t="shared" ref="P140:R140" si="76">P75</f>
        <v>12kW GSHP fully installed including buffer tank and cylinder and ground works, excluding the heat distribution system</v>
      </c>
      <c r="Q140" s="91">
        <f t="shared" si="76"/>
        <v>0</v>
      </c>
      <c r="R140" s="91" t="str">
        <f t="shared" si="76"/>
        <v>Delta-ee, The Cost of Installing Heating Measures in Domestic Properties</v>
      </c>
    </row>
    <row r="141" spans="1:18" x14ac:dyDescent="0.25">
      <c r="A141" s="91" t="str">
        <f>A140</f>
        <v>Hydrogen boiler</v>
      </c>
      <c r="B141" s="91" t="str">
        <f t="shared" ref="B141:B143" si="77">B119</f>
        <v>Detached</v>
      </c>
      <c r="C141" s="91">
        <v>2018</v>
      </c>
      <c r="D141" s="91"/>
      <c r="E141" s="151">
        <f>E140</f>
        <v>3381.4413762951899</v>
      </c>
      <c r="F141" s="91">
        <f>F140</f>
        <v>244</v>
      </c>
      <c r="G141" s="91">
        <f t="shared" ref="G141:O141" si="78">G140</f>
        <v>20</v>
      </c>
      <c r="H141" s="91">
        <f t="shared" si="78"/>
        <v>150</v>
      </c>
      <c r="I141" s="91">
        <f t="shared" si="78"/>
        <v>0.84</v>
      </c>
      <c r="J141" s="91">
        <f t="shared" si="78"/>
        <v>0</v>
      </c>
      <c r="K141" s="91">
        <f t="shared" si="78"/>
        <v>4.5714285714285673E-2</v>
      </c>
      <c r="L141" s="91" t="str">
        <f t="shared" si="78"/>
        <v>H2</v>
      </c>
      <c r="M141" s="91">
        <f t="shared" si="78"/>
        <v>0</v>
      </c>
      <c r="N141" s="91">
        <f t="shared" si="78"/>
        <v>0</v>
      </c>
      <c r="O141" s="91">
        <f t="shared" si="78"/>
        <v>0</v>
      </c>
      <c r="P141" s="91" t="str">
        <f t="shared" ref="P141:R141" si="79">P140</f>
        <v>12kW GSHP fully installed including buffer tank and cylinder and ground works, excluding the heat distribution system</v>
      </c>
      <c r="Q141" s="91">
        <f t="shared" si="79"/>
        <v>0</v>
      </c>
      <c r="R141" s="91" t="str">
        <f t="shared" si="79"/>
        <v>Delta-ee, The Cost of Installing Heating Measures in Domestic Properties</v>
      </c>
    </row>
    <row r="142" spans="1:18" x14ac:dyDescent="0.25">
      <c r="A142" s="91" t="str">
        <f t="shared" ref="A142:A143" si="80">A141</f>
        <v>Hydrogen boiler</v>
      </c>
      <c r="B142" s="91" t="str">
        <f t="shared" si="77"/>
        <v>Semi-detached</v>
      </c>
      <c r="C142" s="91">
        <v>2018</v>
      </c>
      <c r="D142" s="91"/>
      <c r="E142" s="151">
        <f t="shared" ref="E142:E143" si="81">E141</f>
        <v>3381.4413762951899</v>
      </c>
      <c r="F142" s="91">
        <f t="shared" ref="F142:R142" si="82">F141</f>
        <v>244</v>
      </c>
      <c r="G142" s="91">
        <f t="shared" ref="G142:O142" si="83">G141</f>
        <v>20</v>
      </c>
      <c r="H142" s="91">
        <f t="shared" si="83"/>
        <v>150</v>
      </c>
      <c r="I142" s="91">
        <f t="shared" si="83"/>
        <v>0.84</v>
      </c>
      <c r="J142" s="91">
        <f t="shared" si="83"/>
        <v>0</v>
      </c>
      <c r="K142" s="91">
        <f t="shared" si="83"/>
        <v>4.5714285714285673E-2</v>
      </c>
      <c r="L142" s="91" t="str">
        <f t="shared" si="83"/>
        <v>H2</v>
      </c>
      <c r="M142" s="91">
        <f t="shared" si="83"/>
        <v>0</v>
      </c>
      <c r="N142" s="91">
        <f t="shared" si="83"/>
        <v>0</v>
      </c>
      <c r="O142" s="91">
        <f t="shared" si="83"/>
        <v>0</v>
      </c>
      <c r="P142" s="91" t="str">
        <f t="shared" si="82"/>
        <v>12kW GSHP fully installed including buffer tank and cylinder and ground works, excluding the heat distribution system</v>
      </c>
      <c r="Q142" s="91">
        <f t="shared" si="82"/>
        <v>0</v>
      </c>
      <c r="R142" s="91" t="str">
        <f t="shared" si="82"/>
        <v>Delta-ee, The Cost of Installing Heating Measures in Domestic Properties</v>
      </c>
    </row>
    <row r="143" spans="1:18" x14ac:dyDescent="0.25">
      <c r="A143" s="91" t="str">
        <f t="shared" si="80"/>
        <v>Hydrogen boiler</v>
      </c>
      <c r="B143" s="91" t="str">
        <f t="shared" si="77"/>
        <v>Terraced</v>
      </c>
      <c r="C143" s="91">
        <v>2018</v>
      </c>
      <c r="D143" s="91"/>
      <c r="E143" s="151">
        <f t="shared" si="81"/>
        <v>3381.4413762951899</v>
      </c>
      <c r="F143" s="91">
        <f t="shared" ref="F143:R143" si="84">F142</f>
        <v>244</v>
      </c>
      <c r="G143" s="91">
        <f t="shared" ref="G143:O143" si="85">G142</f>
        <v>20</v>
      </c>
      <c r="H143" s="91">
        <f t="shared" si="85"/>
        <v>150</v>
      </c>
      <c r="I143" s="91">
        <f t="shared" si="85"/>
        <v>0.84</v>
      </c>
      <c r="J143" s="91">
        <f t="shared" si="85"/>
        <v>0</v>
      </c>
      <c r="K143" s="91">
        <f t="shared" si="85"/>
        <v>4.5714285714285673E-2</v>
      </c>
      <c r="L143" s="91" t="str">
        <f t="shared" si="85"/>
        <v>H2</v>
      </c>
      <c r="M143" s="91">
        <f t="shared" si="85"/>
        <v>0</v>
      </c>
      <c r="N143" s="91">
        <f t="shared" si="85"/>
        <v>0</v>
      </c>
      <c r="O143" s="91">
        <f t="shared" si="85"/>
        <v>0</v>
      </c>
      <c r="P143" s="91" t="str">
        <f t="shared" si="84"/>
        <v>12kW GSHP fully installed including buffer tank and cylinder and ground works, excluding the heat distribution system</v>
      </c>
      <c r="Q143" s="91">
        <f t="shared" si="84"/>
        <v>0</v>
      </c>
      <c r="R143" s="91" t="str">
        <f t="shared" si="84"/>
        <v>Delta-ee, The Cost of Installing Heating Measures in Domestic Properties</v>
      </c>
    </row>
    <row r="144" spans="1:18" x14ac:dyDescent="0.25">
      <c r="A144" s="155" t="str">
        <f>A23</f>
        <v>DH</v>
      </c>
      <c r="B144" s="155" t="str">
        <f t="shared" ref="B144:R144" si="86">B23</f>
        <v>Flat</v>
      </c>
      <c r="C144" s="155">
        <v>2018</v>
      </c>
      <c r="D144" s="155">
        <f t="shared" si="86"/>
        <v>4</v>
      </c>
      <c r="E144" s="155">
        <f t="shared" si="86"/>
        <v>1760</v>
      </c>
      <c r="F144" s="155">
        <f t="shared" si="86"/>
        <v>40.479999999999997</v>
      </c>
      <c r="G144" s="155">
        <f t="shared" si="86"/>
        <v>25</v>
      </c>
      <c r="H144" s="155">
        <f t="shared" si="86"/>
        <v>100</v>
      </c>
      <c r="I144" s="155">
        <f t="shared" si="86"/>
        <v>1</v>
      </c>
      <c r="J144" s="155">
        <f t="shared" si="86"/>
        <v>0</v>
      </c>
      <c r="K144" s="155">
        <f t="shared" si="86"/>
        <v>5.4421768707482943E-2</v>
      </c>
      <c r="L144" s="155" t="str">
        <f t="shared" si="86"/>
        <v>DH</v>
      </c>
      <c r="M144" s="155">
        <f t="shared" si="86"/>
        <v>0</v>
      </c>
      <c r="N144" s="155">
        <f t="shared" si="86"/>
        <v>0</v>
      </c>
      <c r="O144" s="155">
        <f t="shared" si="86"/>
        <v>0</v>
      </c>
      <c r="P144" s="155" t="str">
        <f t="shared" si="86"/>
        <v>Indirect district heating substation - One-family house, existing and energy renovated buildings for 2030 without possible additional specific investment</v>
      </c>
      <c r="Q144" s="155" t="str">
        <f t="shared" si="86"/>
        <v>https://ens.dk/sites/ens.dk/files/Analyser/technology_data_catalogue_for_individual_heating_installations_-_upd._march_2018.pdf</v>
      </c>
      <c r="R144" s="155">
        <f t="shared" si="86"/>
        <v>0</v>
      </c>
    </row>
    <row r="145" spans="1:18" x14ac:dyDescent="0.25">
      <c r="A145" s="155" t="str">
        <f t="shared" ref="A145:R145" si="87">A24</f>
        <v>DH</v>
      </c>
      <c r="B145" s="155" t="str">
        <f t="shared" si="87"/>
        <v>Detached</v>
      </c>
      <c r="C145" s="155">
        <f>C144</f>
        <v>2018</v>
      </c>
      <c r="D145" s="155">
        <f t="shared" si="87"/>
        <v>10</v>
      </c>
      <c r="E145" s="155">
        <f t="shared" si="87"/>
        <v>4400</v>
      </c>
      <c r="F145" s="155">
        <f t="shared" si="87"/>
        <v>40.479999999999997</v>
      </c>
      <c r="G145" s="155">
        <f t="shared" si="87"/>
        <v>25</v>
      </c>
      <c r="H145" s="155">
        <f t="shared" si="87"/>
        <v>100</v>
      </c>
      <c r="I145" s="155">
        <f t="shared" si="87"/>
        <v>1</v>
      </c>
      <c r="J145" s="155">
        <f t="shared" si="87"/>
        <v>0</v>
      </c>
      <c r="K145" s="155">
        <f t="shared" si="87"/>
        <v>5.4421768707482943E-2</v>
      </c>
      <c r="L145" s="155" t="str">
        <f t="shared" si="87"/>
        <v>DH</v>
      </c>
      <c r="M145" s="155">
        <f t="shared" si="87"/>
        <v>0</v>
      </c>
      <c r="N145" s="155">
        <f t="shared" si="87"/>
        <v>0</v>
      </c>
      <c r="O145" s="155">
        <f t="shared" si="87"/>
        <v>0</v>
      </c>
      <c r="P145" s="155" t="str">
        <f t="shared" si="87"/>
        <v>Indirect district heating substation - One-family house, existing and energy renovated buildings for 2030 with possible additional specific investment</v>
      </c>
      <c r="Q145" s="155" t="str">
        <f t="shared" si="87"/>
        <v>https://ens.dk/sites/ens.dk/files/Analyser/technology_data_catalogue_for_individual_heating_installations_-_upd._march_2018.pdf</v>
      </c>
      <c r="R145" s="155">
        <f t="shared" si="87"/>
        <v>0</v>
      </c>
    </row>
    <row r="146" spans="1:18" x14ac:dyDescent="0.25">
      <c r="A146" s="155" t="str">
        <f t="shared" ref="A146:R146" si="88">A25</f>
        <v>DH</v>
      </c>
      <c r="B146" s="155" t="str">
        <f t="shared" si="88"/>
        <v>Terraced</v>
      </c>
      <c r="C146" s="155">
        <f t="shared" ref="C146:C147" si="89">C145</f>
        <v>2018</v>
      </c>
      <c r="D146" s="155">
        <f t="shared" si="88"/>
        <v>10</v>
      </c>
      <c r="E146" s="155">
        <f t="shared" si="88"/>
        <v>4400</v>
      </c>
      <c r="F146" s="155">
        <f t="shared" si="88"/>
        <v>40.479999999999997</v>
      </c>
      <c r="G146" s="155">
        <f t="shared" si="88"/>
        <v>25</v>
      </c>
      <c r="H146" s="155">
        <f t="shared" si="88"/>
        <v>100</v>
      </c>
      <c r="I146" s="155">
        <f t="shared" si="88"/>
        <v>1</v>
      </c>
      <c r="J146" s="155">
        <f t="shared" si="88"/>
        <v>0</v>
      </c>
      <c r="K146" s="155">
        <f t="shared" si="88"/>
        <v>5.4421768707482943E-2</v>
      </c>
      <c r="L146" s="155" t="str">
        <f t="shared" si="88"/>
        <v>DH</v>
      </c>
      <c r="M146" s="155">
        <f t="shared" si="88"/>
        <v>0</v>
      </c>
      <c r="N146" s="155">
        <f t="shared" si="88"/>
        <v>0</v>
      </c>
      <c r="O146" s="155">
        <f t="shared" si="88"/>
        <v>0</v>
      </c>
      <c r="P146" s="155" t="str">
        <f t="shared" si="88"/>
        <v>Indirect district heating substation - One-family house, existing and energy renovated buildings for 2030 with possible additional specific investment</v>
      </c>
      <c r="Q146" s="155" t="str">
        <f t="shared" si="88"/>
        <v>https://ens.dk/sites/ens.dk/files/Analyser/technology_data_catalogue_for_individual_heating_installations_-_upd._march_2018.pdf</v>
      </c>
      <c r="R146" s="155">
        <f t="shared" si="88"/>
        <v>0</v>
      </c>
    </row>
    <row r="147" spans="1:18" x14ac:dyDescent="0.25">
      <c r="A147" s="155" t="str">
        <f t="shared" ref="A147:R147" si="90">A26</f>
        <v>DH</v>
      </c>
      <c r="B147" s="155" t="str">
        <f t="shared" si="90"/>
        <v>Semi-detached</v>
      </c>
      <c r="C147" s="155">
        <f t="shared" si="89"/>
        <v>2018</v>
      </c>
      <c r="D147" s="155">
        <f t="shared" si="90"/>
        <v>10</v>
      </c>
      <c r="E147" s="155">
        <f t="shared" si="90"/>
        <v>4400</v>
      </c>
      <c r="F147" s="155">
        <f t="shared" si="90"/>
        <v>40.479999999999997</v>
      </c>
      <c r="G147" s="155">
        <f t="shared" si="90"/>
        <v>25</v>
      </c>
      <c r="H147" s="155">
        <f t="shared" si="90"/>
        <v>100</v>
      </c>
      <c r="I147" s="155">
        <f t="shared" si="90"/>
        <v>1</v>
      </c>
      <c r="J147" s="155">
        <f t="shared" si="90"/>
        <v>0</v>
      </c>
      <c r="K147" s="155">
        <f t="shared" si="90"/>
        <v>5.4421768707482943E-2</v>
      </c>
      <c r="L147" s="155" t="str">
        <f t="shared" si="90"/>
        <v>DH</v>
      </c>
      <c r="M147" s="155">
        <f t="shared" si="90"/>
        <v>0</v>
      </c>
      <c r="N147" s="155">
        <f t="shared" si="90"/>
        <v>0</v>
      </c>
      <c r="O147" s="155">
        <f t="shared" si="90"/>
        <v>0</v>
      </c>
      <c r="P147" s="155" t="str">
        <f t="shared" si="90"/>
        <v>Indirect district heating substation - One-family house, existing and energy renovated buildings for 2030 with possible additional specific investment</v>
      </c>
      <c r="Q147" s="155" t="str">
        <f t="shared" si="90"/>
        <v>https://ens.dk/sites/ens.dk/files/Analyser/technology_data_catalogue_for_individual_heating_installations_-_upd._march_2018.pdf</v>
      </c>
      <c r="R147" s="155">
        <f t="shared" si="90"/>
        <v>0</v>
      </c>
    </row>
    <row r="151" spans="1:18" x14ac:dyDescent="0.25">
      <c r="A151" s="91" t="s">
        <v>325</v>
      </c>
      <c r="B151" s="91" t="str">
        <f t="shared" ref="B151" si="91">B118</f>
        <v>Flat</v>
      </c>
      <c r="C151" s="91" t="s">
        <v>339</v>
      </c>
      <c r="D151" s="91"/>
      <c r="E151" s="151">
        <f t="shared" ref="E151:R151" si="92">E82</f>
        <v>3381.4413762951899</v>
      </c>
      <c r="F151" s="91">
        <f t="shared" si="92"/>
        <v>244</v>
      </c>
      <c r="G151" s="91">
        <f t="shared" ref="G151:O151" si="93">G82</f>
        <v>20</v>
      </c>
      <c r="H151" s="91">
        <f t="shared" si="93"/>
        <v>150</v>
      </c>
      <c r="I151" s="91">
        <f t="shared" si="93"/>
        <v>0.84</v>
      </c>
      <c r="J151" s="91">
        <f t="shared" si="93"/>
        <v>0</v>
      </c>
      <c r="K151" s="91">
        <f t="shared" ref="K151:K164" si="94">(I151*(1-278/(273+21))+J151)/1</f>
        <v>4.5714285714285673E-2</v>
      </c>
      <c r="L151" s="91" t="str">
        <f t="shared" si="93"/>
        <v>H2</v>
      </c>
      <c r="M151" s="91">
        <v>118.6335</v>
      </c>
      <c r="N151" s="91">
        <v>1</v>
      </c>
      <c r="O151" s="91">
        <f t="shared" si="93"/>
        <v>0</v>
      </c>
      <c r="P151" s="91" t="str">
        <f t="shared" ref="P151" si="95">P118</f>
        <v>Cheapest option from: https://www.ovoenergy.com/guides/energy-guides/combi-boiler-prices-and-savings-explained.html</v>
      </c>
      <c r="Q151" s="91">
        <f t="shared" si="92"/>
        <v>0</v>
      </c>
      <c r="R151" s="91" t="str">
        <f t="shared" si="92"/>
        <v>FES costing workbook 2020</v>
      </c>
    </row>
    <row r="152" spans="1:18" x14ac:dyDescent="0.25">
      <c r="A152" s="91" t="str">
        <f>A151</f>
        <v>Hydrogen boiler</v>
      </c>
      <c r="B152" s="91" t="str">
        <f t="shared" ref="B152" si="96">B119</f>
        <v>Detached</v>
      </c>
      <c r="C152" s="91" t="str">
        <f>C151</f>
        <v>2050 set</v>
      </c>
      <c r="D152" s="91"/>
      <c r="E152" s="151">
        <f>E151</f>
        <v>3381.4413762951899</v>
      </c>
      <c r="F152" s="91">
        <f>F151</f>
        <v>244</v>
      </c>
      <c r="G152" s="91">
        <f t="shared" ref="G152:O152" si="97">G151</f>
        <v>20</v>
      </c>
      <c r="H152" s="91">
        <f t="shared" si="97"/>
        <v>150</v>
      </c>
      <c r="I152" s="91">
        <f t="shared" si="97"/>
        <v>0.84</v>
      </c>
      <c r="J152" s="91">
        <f t="shared" si="97"/>
        <v>0</v>
      </c>
      <c r="K152" s="91">
        <f t="shared" si="94"/>
        <v>4.5714285714285673E-2</v>
      </c>
      <c r="L152" s="91" t="str">
        <f t="shared" si="97"/>
        <v>H2</v>
      </c>
      <c r="M152" s="91">
        <v>101.6858</v>
      </c>
      <c r="N152" s="91">
        <f t="shared" si="97"/>
        <v>1</v>
      </c>
      <c r="O152" s="91">
        <f t="shared" si="97"/>
        <v>0</v>
      </c>
      <c r="P152" s="91" t="str">
        <f t="shared" ref="P152" si="98">P151</f>
        <v>Cheapest option from: https://www.ovoenergy.com/guides/energy-guides/combi-boiler-prices-and-savings-explained.html</v>
      </c>
      <c r="Q152" s="91">
        <f t="shared" ref="Q152:R154" si="99">Q151</f>
        <v>0</v>
      </c>
      <c r="R152" s="91" t="str">
        <f t="shared" si="99"/>
        <v>FES costing workbook 2020</v>
      </c>
    </row>
    <row r="153" spans="1:18" x14ac:dyDescent="0.25">
      <c r="A153" s="91" t="str">
        <f t="shared" ref="A153:A154" si="100">A152</f>
        <v>Hydrogen boiler</v>
      </c>
      <c r="B153" s="91" t="str">
        <f t="shared" ref="B153" si="101">B120</f>
        <v>Semi-detached</v>
      </c>
      <c r="C153" s="91" t="str">
        <f>C152</f>
        <v>2050 set</v>
      </c>
      <c r="D153" s="91"/>
      <c r="E153" s="151">
        <f t="shared" ref="E153:F154" si="102">E152</f>
        <v>3381.4413762951899</v>
      </c>
      <c r="F153" s="91">
        <f t="shared" si="102"/>
        <v>244</v>
      </c>
      <c r="G153" s="91">
        <f t="shared" ref="G153:O153" si="103">G152</f>
        <v>20</v>
      </c>
      <c r="H153" s="91">
        <f t="shared" si="103"/>
        <v>150</v>
      </c>
      <c r="I153" s="91">
        <f t="shared" si="103"/>
        <v>0.84</v>
      </c>
      <c r="J153" s="91">
        <f t="shared" si="103"/>
        <v>0</v>
      </c>
      <c r="K153" s="91">
        <f t="shared" si="94"/>
        <v>4.5714285714285673E-2</v>
      </c>
      <c r="L153" s="91" t="str">
        <f t="shared" si="103"/>
        <v>H2</v>
      </c>
      <c r="M153" s="91">
        <v>84.738200000000006</v>
      </c>
      <c r="N153" s="91">
        <f t="shared" si="103"/>
        <v>1</v>
      </c>
      <c r="O153" s="91">
        <f t="shared" si="103"/>
        <v>0</v>
      </c>
      <c r="P153" s="91" t="str">
        <f t="shared" ref="P153" si="104">P152</f>
        <v>Cheapest option from: https://www.ovoenergy.com/guides/energy-guides/combi-boiler-prices-and-savings-explained.html</v>
      </c>
      <c r="Q153" s="91">
        <f t="shared" si="99"/>
        <v>0</v>
      </c>
      <c r="R153" s="91" t="str">
        <f t="shared" si="99"/>
        <v>FES costing workbook 2020</v>
      </c>
    </row>
    <row r="154" spans="1:18" x14ac:dyDescent="0.25">
      <c r="A154" s="91" t="str">
        <f t="shared" si="100"/>
        <v>Hydrogen boiler</v>
      </c>
      <c r="B154" s="91" t="str">
        <f t="shared" ref="B154" si="105">B121</f>
        <v>Terraced</v>
      </c>
      <c r="C154" s="91" t="str">
        <f>C153</f>
        <v>2050 set</v>
      </c>
      <c r="D154" s="91"/>
      <c r="E154" s="151">
        <f t="shared" si="102"/>
        <v>3381.4413762951899</v>
      </c>
      <c r="F154" s="91">
        <f t="shared" si="102"/>
        <v>244</v>
      </c>
      <c r="G154" s="91">
        <f t="shared" ref="G154:O154" si="106">G153</f>
        <v>20</v>
      </c>
      <c r="H154" s="91">
        <f t="shared" si="106"/>
        <v>150</v>
      </c>
      <c r="I154" s="91">
        <f t="shared" si="106"/>
        <v>0.84</v>
      </c>
      <c r="J154" s="91">
        <f t="shared" si="106"/>
        <v>0</v>
      </c>
      <c r="K154" s="91">
        <f t="shared" si="94"/>
        <v>4.5714285714285673E-2</v>
      </c>
      <c r="L154" s="91" t="str">
        <f t="shared" si="106"/>
        <v>H2</v>
      </c>
      <c r="M154" s="91">
        <v>50.842919999999999</v>
      </c>
      <c r="N154" s="91">
        <f t="shared" si="106"/>
        <v>1</v>
      </c>
      <c r="O154" s="91">
        <f t="shared" si="106"/>
        <v>0</v>
      </c>
      <c r="P154" s="91" t="str">
        <f t="shared" ref="P154" si="107">P153</f>
        <v>Cheapest option from: https://www.ovoenergy.com/guides/energy-guides/combi-boiler-prices-and-savings-explained.html</v>
      </c>
      <c r="Q154" s="91">
        <f t="shared" si="99"/>
        <v>0</v>
      </c>
      <c r="R154" s="91" t="str">
        <f t="shared" si="99"/>
        <v>FES costing workbook 2020</v>
      </c>
    </row>
    <row r="155" spans="1:18" x14ac:dyDescent="0.25">
      <c r="A155" s="90" t="str">
        <f t="shared" ref="A155:E155" si="108">A122</f>
        <v>Resistance heating</v>
      </c>
      <c r="B155" s="90" t="str">
        <f t="shared" si="108"/>
        <v>Flat</v>
      </c>
      <c r="C155" s="90" t="str">
        <f>C154</f>
        <v>2050 set</v>
      </c>
      <c r="D155" s="90">
        <f t="shared" si="108"/>
        <v>0</v>
      </c>
      <c r="E155" s="90">
        <f t="shared" si="108"/>
        <v>1500</v>
      </c>
      <c r="F155" s="90">
        <f t="shared" ref="F155:R155" si="109">F122</f>
        <v>21.12</v>
      </c>
      <c r="G155" s="90">
        <f t="shared" si="109"/>
        <v>30</v>
      </c>
      <c r="H155" s="90">
        <f t="shared" si="109"/>
        <v>0</v>
      </c>
      <c r="I155" s="90">
        <f t="shared" si="109"/>
        <v>1</v>
      </c>
      <c r="J155" s="90">
        <f t="shared" si="109"/>
        <v>0</v>
      </c>
      <c r="K155" s="90">
        <f t="shared" si="94"/>
        <v>5.4421768707482943E-2</v>
      </c>
      <c r="L155" s="90" t="str">
        <f t="shared" si="109"/>
        <v>Electricity</v>
      </c>
      <c r="M155" s="90">
        <v>7</v>
      </c>
      <c r="N155" s="90">
        <f t="shared" si="109"/>
        <v>1</v>
      </c>
      <c r="O155" s="90">
        <f t="shared" si="109"/>
        <v>0</v>
      </c>
      <c r="P155" s="90">
        <f t="shared" si="109"/>
        <v>0</v>
      </c>
      <c r="Q155" s="90">
        <f t="shared" si="109"/>
        <v>0</v>
      </c>
      <c r="R155" s="90">
        <f t="shared" si="109"/>
        <v>0</v>
      </c>
    </row>
    <row r="156" spans="1:18" x14ac:dyDescent="0.25">
      <c r="A156" s="90" t="str">
        <f t="shared" ref="A156:E156" si="110">A123</f>
        <v>Resistance heating</v>
      </c>
      <c r="B156" s="90" t="str">
        <f t="shared" si="110"/>
        <v>Detached</v>
      </c>
      <c r="C156" s="90" t="str">
        <f t="shared" ref="C156:C176" si="111">C155</f>
        <v>2050 set</v>
      </c>
      <c r="D156" s="90">
        <f t="shared" si="110"/>
        <v>0</v>
      </c>
      <c r="E156" s="90">
        <f t="shared" si="110"/>
        <v>3150</v>
      </c>
      <c r="F156" s="90">
        <f t="shared" ref="F156:R156" si="112">F123</f>
        <v>25</v>
      </c>
      <c r="G156" s="90">
        <f t="shared" si="112"/>
        <v>30</v>
      </c>
      <c r="H156" s="90">
        <f t="shared" si="112"/>
        <v>0</v>
      </c>
      <c r="I156" s="90">
        <f t="shared" si="112"/>
        <v>1</v>
      </c>
      <c r="J156" s="90">
        <f t="shared" si="112"/>
        <v>0</v>
      </c>
      <c r="K156" s="90">
        <f t="shared" si="94"/>
        <v>5.4421768707482943E-2</v>
      </c>
      <c r="L156" s="90" t="str">
        <f t="shared" si="112"/>
        <v>Electricity</v>
      </c>
      <c r="M156" s="90">
        <v>6</v>
      </c>
      <c r="N156" s="90">
        <f t="shared" si="112"/>
        <v>1</v>
      </c>
      <c r="O156" s="90">
        <f t="shared" si="112"/>
        <v>0</v>
      </c>
      <c r="P156" s="90">
        <f t="shared" si="112"/>
        <v>0</v>
      </c>
      <c r="Q156" s="90">
        <f t="shared" si="112"/>
        <v>0</v>
      </c>
      <c r="R156" s="90">
        <f t="shared" si="112"/>
        <v>0</v>
      </c>
    </row>
    <row r="157" spans="1:18" x14ac:dyDescent="0.25">
      <c r="A157" s="90" t="str">
        <f t="shared" ref="A157:E157" si="113">A124</f>
        <v>Resistance heating</v>
      </c>
      <c r="B157" s="90" t="str">
        <f t="shared" si="113"/>
        <v>Semi-detached</v>
      </c>
      <c r="C157" s="90" t="str">
        <f t="shared" si="111"/>
        <v>2050 set</v>
      </c>
      <c r="D157" s="90">
        <f t="shared" si="113"/>
        <v>0</v>
      </c>
      <c r="E157" s="90">
        <f t="shared" si="113"/>
        <v>2024</v>
      </c>
      <c r="F157" s="90">
        <f t="shared" ref="F157:R157" si="114">F124</f>
        <v>21.12</v>
      </c>
      <c r="G157" s="90">
        <f t="shared" si="114"/>
        <v>30</v>
      </c>
      <c r="H157" s="90">
        <f t="shared" si="114"/>
        <v>0</v>
      </c>
      <c r="I157" s="90">
        <f t="shared" si="114"/>
        <v>1</v>
      </c>
      <c r="J157" s="90">
        <f t="shared" si="114"/>
        <v>0</v>
      </c>
      <c r="K157" s="90">
        <f t="shared" si="94"/>
        <v>5.4421768707482943E-2</v>
      </c>
      <c r="L157" s="90" t="str">
        <f t="shared" si="114"/>
        <v>Electricity</v>
      </c>
      <c r="M157" s="90">
        <v>5</v>
      </c>
      <c r="N157" s="90">
        <f t="shared" si="114"/>
        <v>1</v>
      </c>
      <c r="O157" s="90">
        <f t="shared" si="114"/>
        <v>0</v>
      </c>
      <c r="P157" s="90">
        <f t="shared" si="114"/>
        <v>0</v>
      </c>
      <c r="Q157" s="90">
        <f t="shared" si="114"/>
        <v>0</v>
      </c>
      <c r="R157" s="90">
        <f t="shared" si="114"/>
        <v>0</v>
      </c>
    </row>
    <row r="158" spans="1:18" x14ac:dyDescent="0.25">
      <c r="A158" s="90" t="str">
        <f t="shared" ref="A158:E158" si="115">A125</f>
        <v>Resistance heating</v>
      </c>
      <c r="B158" s="90" t="str">
        <f t="shared" si="115"/>
        <v>Terraced</v>
      </c>
      <c r="C158" s="90" t="str">
        <f t="shared" si="111"/>
        <v>2050 set</v>
      </c>
      <c r="D158" s="90">
        <f t="shared" si="115"/>
        <v>0</v>
      </c>
      <c r="E158" s="90">
        <f t="shared" si="115"/>
        <v>2024</v>
      </c>
      <c r="F158" s="90">
        <f t="shared" ref="F158:R158" si="116">F125</f>
        <v>21.12</v>
      </c>
      <c r="G158" s="90">
        <f t="shared" si="116"/>
        <v>30</v>
      </c>
      <c r="H158" s="90">
        <f t="shared" si="116"/>
        <v>0</v>
      </c>
      <c r="I158" s="90">
        <f t="shared" si="116"/>
        <v>1</v>
      </c>
      <c r="J158" s="90">
        <f t="shared" si="116"/>
        <v>0</v>
      </c>
      <c r="K158" s="90">
        <f t="shared" si="94"/>
        <v>5.4421768707482943E-2</v>
      </c>
      <c r="L158" s="90" t="str">
        <f t="shared" si="116"/>
        <v>Electricity</v>
      </c>
      <c r="M158" s="90">
        <v>3</v>
      </c>
      <c r="N158" s="90">
        <f t="shared" si="116"/>
        <v>1</v>
      </c>
      <c r="O158" s="90">
        <f t="shared" si="116"/>
        <v>0</v>
      </c>
      <c r="P158" s="90">
        <f t="shared" si="116"/>
        <v>0</v>
      </c>
      <c r="Q158" s="90">
        <f t="shared" si="116"/>
        <v>0</v>
      </c>
      <c r="R158" s="90">
        <f t="shared" si="116"/>
        <v>0</v>
      </c>
    </row>
    <row r="159" spans="1:18" x14ac:dyDescent="0.25">
      <c r="A159" s="76" t="str">
        <f t="shared" ref="A159:B159" si="117">A126</f>
        <v>ASHP</v>
      </c>
      <c r="B159" s="76" t="str">
        <f t="shared" si="117"/>
        <v>Flat</v>
      </c>
      <c r="C159" s="76" t="str">
        <f t="shared" si="111"/>
        <v>2050 set</v>
      </c>
      <c r="D159" s="76">
        <f t="shared" ref="D159:R159" si="118">D70</f>
        <v>5.5</v>
      </c>
      <c r="E159" s="76">
        <f t="shared" si="118"/>
        <v>2400</v>
      </c>
      <c r="F159" s="95">
        <f>F126</f>
        <v>60</v>
      </c>
      <c r="G159" s="95">
        <f t="shared" ref="G159:O159" si="119">G126</f>
        <v>18</v>
      </c>
      <c r="H159" s="95">
        <f t="shared" si="119"/>
        <v>100</v>
      </c>
      <c r="I159" s="95">
        <v>2.5</v>
      </c>
      <c r="J159" s="95">
        <f t="shared" si="119"/>
        <v>0</v>
      </c>
      <c r="K159" s="158">
        <f t="shared" si="94"/>
        <v>0.13605442176870736</v>
      </c>
      <c r="L159" s="95" t="str">
        <f t="shared" si="119"/>
        <v>Electricity</v>
      </c>
      <c r="M159" s="95">
        <v>3.3</v>
      </c>
      <c r="N159" s="156">
        <v>0.9</v>
      </c>
      <c r="O159" s="95">
        <f t="shared" si="119"/>
        <v>0.10490000000000001</v>
      </c>
      <c r="P159" s="76" t="str">
        <f t="shared" si="118"/>
        <v>1 bedroom flat (1 x 2 kW for bedroom + 1 x 3.5 kW for lounge) - lower cost of fittings used due to smaller install</v>
      </c>
      <c r="Q159" s="76">
        <f t="shared" si="118"/>
        <v>0</v>
      </c>
      <c r="R159" s="76" t="str">
        <f t="shared" si="118"/>
        <v>Delta-ee, The Cost of Installing Heating Measures in Domestic Properties</v>
      </c>
    </row>
    <row r="160" spans="1:18" x14ac:dyDescent="0.25">
      <c r="A160" s="76" t="str">
        <f t="shared" ref="A160:B160" si="120">A127</f>
        <v>ASHP</v>
      </c>
      <c r="B160" s="76" t="str">
        <f t="shared" si="120"/>
        <v>Detached</v>
      </c>
      <c r="C160" s="76" t="str">
        <f t="shared" si="111"/>
        <v>2050 set</v>
      </c>
      <c r="D160" s="76">
        <f t="shared" ref="D160:R160" si="121">D66</f>
        <v>8</v>
      </c>
      <c r="E160" s="76">
        <f t="shared" si="121"/>
        <v>8750</v>
      </c>
      <c r="F160" s="95">
        <f>F127</f>
        <v>60</v>
      </c>
      <c r="G160" s="95">
        <f t="shared" ref="G160:O160" si="122">G127</f>
        <v>18</v>
      </c>
      <c r="H160" s="95">
        <f t="shared" si="122"/>
        <v>100</v>
      </c>
      <c r="I160" s="95">
        <f>I159</f>
        <v>2.5</v>
      </c>
      <c r="J160" s="95">
        <f t="shared" si="122"/>
        <v>0</v>
      </c>
      <c r="K160" s="158">
        <f t="shared" si="94"/>
        <v>0.13605442176870736</v>
      </c>
      <c r="L160" s="95" t="str">
        <f t="shared" si="122"/>
        <v>Electricity</v>
      </c>
      <c r="M160" s="95">
        <v>2.9</v>
      </c>
      <c r="N160" s="156">
        <v>0.9</v>
      </c>
      <c r="O160" s="95">
        <f t="shared" si="122"/>
        <v>0.10490000000000001</v>
      </c>
      <c r="P160" s="76" t="str">
        <f t="shared" si="121"/>
        <v>8kW ASHP fully installed including fittings, small buffer tank and cylinder, controls and heat distribution system (new for a smaller house)</v>
      </c>
      <c r="Q160" s="76">
        <f t="shared" si="121"/>
        <v>0</v>
      </c>
      <c r="R160" s="76" t="str">
        <f t="shared" si="121"/>
        <v>Delta-ee, The Cost of Installing Heating Measures in Domestic Properties</v>
      </c>
    </row>
    <row r="161" spans="1:18" x14ac:dyDescent="0.25">
      <c r="A161" s="76" t="str">
        <f t="shared" ref="A161:E161" si="123">A128</f>
        <v>ASHP</v>
      </c>
      <c r="B161" s="76" t="str">
        <f t="shared" si="123"/>
        <v>Semi-detached</v>
      </c>
      <c r="C161" s="76" t="str">
        <f t="shared" si="111"/>
        <v>2050 set</v>
      </c>
      <c r="D161" s="76">
        <f t="shared" si="123"/>
        <v>8</v>
      </c>
      <c r="E161" s="76">
        <f t="shared" si="123"/>
        <v>8750</v>
      </c>
      <c r="F161" s="95">
        <f>F128</f>
        <v>60</v>
      </c>
      <c r="G161" s="76">
        <f t="shared" ref="G161:R161" si="124">G128</f>
        <v>18</v>
      </c>
      <c r="H161" s="76">
        <f t="shared" si="124"/>
        <v>100</v>
      </c>
      <c r="I161" s="95">
        <f>I160</f>
        <v>2.5</v>
      </c>
      <c r="J161" s="76">
        <f t="shared" si="124"/>
        <v>0</v>
      </c>
      <c r="K161" s="76">
        <f t="shared" si="94"/>
        <v>0.13605442176870736</v>
      </c>
      <c r="L161" s="76" t="str">
        <f t="shared" si="124"/>
        <v>Electricity</v>
      </c>
      <c r="M161" s="76">
        <v>2.4</v>
      </c>
      <c r="N161" s="156">
        <v>0.9</v>
      </c>
      <c r="O161" s="76">
        <v>0</v>
      </c>
      <c r="P161" s="76">
        <f t="shared" si="124"/>
        <v>0</v>
      </c>
      <c r="Q161" s="76">
        <f t="shared" si="124"/>
        <v>0</v>
      </c>
      <c r="R161" s="76" t="str">
        <f t="shared" si="124"/>
        <v>https://www.ofgem.gov.uk/environmental-programmes/domestic-rhi/contacts-guidance-and-resources/tariffs-and-payments-domestic-rhi/current-future-tariffs</v>
      </c>
    </row>
    <row r="162" spans="1:18" x14ac:dyDescent="0.25">
      <c r="A162" s="76" t="str">
        <f t="shared" ref="A162:E162" si="125">A129</f>
        <v>ASHP</v>
      </c>
      <c r="B162" s="76" t="str">
        <f t="shared" si="125"/>
        <v>Terraced</v>
      </c>
      <c r="C162" s="76" t="str">
        <f t="shared" si="111"/>
        <v>2050 set</v>
      </c>
      <c r="D162" s="76">
        <f t="shared" si="125"/>
        <v>8</v>
      </c>
      <c r="E162" s="76">
        <f t="shared" si="125"/>
        <v>8750</v>
      </c>
      <c r="F162" s="76">
        <f t="shared" ref="F162:R162" si="126">F129</f>
        <v>60</v>
      </c>
      <c r="G162" s="76">
        <f t="shared" si="126"/>
        <v>18</v>
      </c>
      <c r="H162" s="76">
        <f t="shared" si="126"/>
        <v>100</v>
      </c>
      <c r="I162" s="95">
        <f>I161</f>
        <v>2.5</v>
      </c>
      <c r="J162" s="76">
        <f t="shared" si="126"/>
        <v>0</v>
      </c>
      <c r="K162" s="76">
        <f t="shared" si="94"/>
        <v>0.13605442176870736</v>
      </c>
      <c r="L162" s="76" t="str">
        <f t="shared" si="126"/>
        <v>Electricity</v>
      </c>
      <c r="M162" s="76">
        <v>1.4</v>
      </c>
      <c r="N162" s="156">
        <v>0.9</v>
      </c>
      <c r="O162" s="76">
        <v>0</v>
      </c>
      <c r="P162" s="76">
        <f t="shared" si="126"/>
        <v>0</v>
      </c>
      <c r="Q162" s="76">
        <f t="shared" si="126"/>
        <v>0</v>
      </c>
      <c r="R162" s="76" t="str">
        <f t="shared" si="126"/>
        <v>https://www.ofgem.gov.uk/environmental-programmes/domestic-rhi/contacts-guidance-and-resources/tariffs-and-payments-domestic-rhi/current-future-tariffs</v>
      </c>
    </row>
    <row r="163" spans="1:18" x14ac:dyDescent="0.25">
      <c r="A163" s="60" t="str">
        <f t="shared" ref="A163:B163" si="127">A130</f>
        <v>GSHP</v>
      </c>
      <c r="B163" s="60" t="str">
        <f t="shared" si="127"/>
        <v>Detached</v>
      </c>
      <c r="C163" s="60" t="str">
        <f t="shared" si="111"/>
        <v>2050 set</v>
      </c>
      <c r="D163" s="60">
        <f>D131</f>
        <v>8</v>
      </c>
      <c r="E163" s="60">
        <f>E131</f>
        <v>13200</v>
      </c>
      <c r="F163" s="60">
        <f>F131</f>
        <v>85</v>
      </c>
      <c r="G163" s="60">
        <f t="shared" ref="G163:R163" si="128">G131</f>
        <v>20</v>
      </c>
      <c r="H163" s="60">
        <f t="shared" si="128"/>
        <v>100</v>
      </c>
      <c r="I163" s="60">
        <f t="shared" si="128"/>
        <v>3.8</v>
      </c>
      <c r="J163" s="60">
        <f t="shared" si="128"/>
        <v>0</v>
      </c>
      <c r="K163" s="60">
        <f t="shared" si="94"/>
        <v>0.20680272108843517</v>
      </c>
      <c r="L163" s="60" t="str">
        <f t="shared" si="128"/>
        <v>Electricity</v>
      </c>
      <c r="M163" s="60">
        <v>2.6923080000000001</v>
      </c>
      <c r="N163" s="157">
        <f t="shared" si="128"/>
        <v>1</v>
      </c>
      <c r="O163" s="60">
        <v>0</v>
      </c>
      <c r="P163" s="60" t="str">
        <f t="shared" si="128"/>
        <v>lifetime between 15-25 : https://www.energyagency.org.uk/en/ground-source-heat-pump_46650/</v>
      </c>
      <c r="Q163" s="60">
        <f t="shared" si="128"/>
        <v>0</v>
      </c>
      <c r="R163" s="60" t="str">
        <f t="shared" si="128"/>
        <v>https://www.ofgem.gov.uk/environmental-programmes/domestic-rhi/contacts-guidance-and-resources/tariffs-and-payments-domestic-rhi/current-future-tariffs</v>
      </c>
    </row>
    <row r="164" spans="1:18" x14ac:dyDescent="0.25">
      <c r="A164" s="60" t="str">
        <f t="shared" ref="A164:E164" si="129">A131</f>
        <v>GSHP</v>
      </c>
      <c r="B164" s="60" t="str">
        <f t="shared" si="129"/>
        <v>Semi-detached</v>
      </c>
      <c r="C164" s="60" t="str">
        <f t="shared" si="111"/>
        <v>2050 set</v>
      </c>
      <c r="D164" s="60">
        <f t="shared" si="129"/>
        <v>8</v>
      </c>
      <c r="E164" s="60">
        <f t="shared" si="129"/>
        <v>13200</v>
      </c>
      <c r="F164" s="60">
        <f t="shared" ref="F164:R164" si="130">F131</f>
        <v>85</v>
      </c>
      <c r="G164" s="60">
        <f t="shared" si="130"/>
        <v>20</v>
      </c>
      <c r="H164" s="60">
        <f t="shared" si="130"/>
        <v>100</v>
      </c>
      <c r="I164" s="60">
        <f t="shared" si="130"/>
        <v>3.8</v>
      </c>
      <c r="J164" s="60">
        <f t="shared" si="130"/>
        <v>0</v>
      </c>
      <c r="K164" s="60">
        <f t="shared" si="94"/>
        <v>0.20680272108843517</v>
      </c>
      <c r="L164" s="60" t="str">
        <f t="shared" si="130"/>
        <v>Electricity</v>
      </c>
      <c r="M164" s="60">
        <v>2.3076919999999999</v>
      </c>
      <c r="N164" s="157">
        <f t="shared" si="130"/>
        <v>1</v>
      </c>
      <c r="O164" s="60">
        <v>0</v>
      </c>
      <c r="P164" s="60" t="str">
        <f t="shared" si="130"/>
        <v>lifetime between 15-25 : https://www.energyagency.org.uk/en/ground-source-heat-pump_46650/</v>
      </c>
      <c r="Q164" s="60">
        <f t="shared" si="130"/>
        <v>0</v>
      </c>
      <c r="R164" s="60" t="str">
        <f t="shared" si="130"/>
        <v>https://www.ofgem.gov.uk/environmental-programmes/domestic-rhi/contacts-guidance-and-resources/tariffs-and-payments-domestic-rhi/current-future-tariffs</v>
      </c>
    </row>
    <row r="165" spans="1:18" x14ac:dyDescent="0.25">
      <c r="A165" s="91" t="str">
        <f>A118</f>
        <v>Gas boiler</v>
      </c>
      <c r="B165" s="91" t="str">
        <f t="shared" ref="B165:R168" si="131">B118</f>
        <v>Flat</v>
      </c>
      <c r="C165" s="91" t="str">
        <f t="shared" si="111"/>
        <v>2050 set</v>
      </c>
      <c r="D165" s="91">
        <f t="shared" si="131"/>
        <v>27</v>
      </c>
      <c r="E165" s="151">
        <f t="shared" si="131"/>
        <v>2000</v>
      </c>
      <c r="F165" s="91">
        <f t="shared" si="131"/>
        <v>75</v>
      </c>
      <c r="G165" s="91">
        <f t="shared" si="131"/>
        <v>20</v>
      </c>
      <c r="H165" s="91">
        <f t="shared" si="131"/>
        <v>150</v>
      </c>
      <c r="I165" s="91">
        <f t="shared" si="131"/>
        <v>0.84</v>
      </c>
      <c r="J165" s="91">
        <f t="shared" si="131"/>
        <v>0</v>
      </c>
      <c r="K165" s="91">
        <f t="shared" si="131"/>
        <v>4.5714285714285673E-2</v>
      </c>
      <c r="L165" s="91" t="str">
        <f t="shared" si="131"/>
        <v>Ngas</v>
      </c>
      <c r="M165" s="91">
        <v>0</v>
      </c>
      <c r="N165" s="91">
        <f t="shared" ref="N165" si="132">N132</f>
        <v>0</v>
      </c>
      <c r="O165" s="91">
        <f t="shared" si="131"/>
        <v>0</v>
      </c>
      <c r="P165" s="91" t="str">
        <f t="shared" si="131"/>
        <v>Cheapest option from: https://www.ovoenergy.com/guides/energy-guides/combi-boiler-prices-and-savings-explained.html</v>
      </c>
      <c r="Q165" s="91" t="str">
        <f t="shared" si="131"/>
        <v>https://www.boilerguide.co.uk/articles/what-size-boiler-needed</v>
      </c>
      <c r="R165" s="91">
        <f t="shared" si="131"/>
        <v>0</v>
      </c>
    </row>
    <row r="166" spans="1:18" x14ac:dyDescent="0.25">
      <c r="A166" s="91" t="str">
        <f t="shared" ref="A166:P168" si="133">A119</f>
        <v>Gas boiler</v>
      </c>
      <c r="B166" s="91" t="str">
        <f t="shared" si="133"/>
        <v>Detached</v>
      </c>
      <c r="C166" s="91" t="str">
        <f t="shared" si="111"/>
        <v>2050 set</v>
      </c>
      <c r="D166" s="91">
        <f t="shared" si="133"/>
        <v>42</v>
      </c>
      <c r="E166" s="151">
        <f t="shared" si="133"/>
        <v>4000</v>
      </c>
      <c r="F166" s="91">
        <f t="shared" si="133"/>
        <v>75</v>
      </c>
      <c r="G166" s="91">
        <f t="shared" si="133"/>
        <v>20</v>
      </c>
      <c r="H166" s="91">
        <f t="shared" si="133"/>
        <v>150</v>
      </c>
      <c r="I166" s="91">
        <f t="shared" si="133"/>
        <v>0.84</v>
      </c>
      <c r="J166" s="91">
        <f t="shared" si="133"/>
        <v>0</v>
      </c>
      <c r="K166" s="91">
        <f t="shared" si="133"/>
        <v>4.5714285714285673E-2</v>
      </c>
      <c r="L166" s="91" t="str">
        <f t="shared" si="133"/>
        <v>Ngas</v>
      </c>
      <c r="M166" s="91">
        <f t="shared" si="133"/>
        <v>0</v>
      </c>
      <c r="N166" s="91">
        <f t="shared" ref="N166" si="134">N133</f>
        <v>0</v>
      </c>
      <c r="O166" s="91">
        <f t="shared" si="133"/>
        <v>0</v>
      </c>
      <c r="P166" s="91" t="str">
        <f t="shared" si="133"/>
        <v>more expensive option: https://www.ovoenergy.com/guides/energy-guides/combi-boiler-prices-and-savings-explained.html</v>
      </c>
      <c r="Q166" s="91" t="str">
        <f t="shared" si="131"/>
        <v>https://www.boilerguide.co.uk/articles/what-size-boiler-needed</v>
      </c>
      <c r="R166" s="91">
        <f t="shared" si="131"/>
        <v>0</v>
      </c>
    </row>
    <row r="167" spans="1:18" x14ac:dyDescent="0.25">
      <c r="A167" s="91" t="str">
        <f t="shared" si="133"/>
        <v>Gas boiler</v>
      </c>
      <c r="B167" s="91" t="str">
        <f t="shared" si="131"/>
        <v>Semi-detached</v>
      </c>
      <c r="C167" s="91" t="str">
        <f t="shared" si="111"/>
        <v>2050 set</v>
      </c>
      <c r="D167" s="91">
        <f t="shared" si="131"/>
        <v>34</v>
      </c>
      <c r="E167" s="151">
        <f t="shared" si="131"/>
        <v>2650</v>
      </c>
      <c r="F167" s="91">
        <f t="shared" si="131"/>
        <v>75</v>
      </c>
      <c r="G167" s="91">
        <f t="shared" si="131"/>
        <v>20</v>
      </c>
      <c r="H167" s="91">
        <f t="shared" si="131"/>
        <v>150</v>
      </c>
      <c r="I167" s="91">
        <f t="shared" si="131"/>
        <v>0.84</v>
      </c>
      <c r="J167" s="91">
        <f t="shared" si="131"/>
        <v>0</v>
      </c>
      <c r="K167" s="91">
        <f t="shared" si="131"/>
        <v>4.5714285714285673E-2</v>
      </c>
      <c r="L167" s="91" t="str">
        <f t="shared" si="131"/>
        <v>Ngas</v>
      </c>
      <c r="M167" s="91">
        <f t="shared" ref="M167" si="135">M120</f>
        <v>0</v>
      </c>
      <c r="N167" s="91">
        <f t="shared" ref="N167" si="136">N134</f>
        <v>0</v>
      </c>
      <c r="O167" s="91">
        <f t="shared" si="131"/>
        <v>0</v>
      </c>
      <c r="P167" s="91" t="str">
        <f t="shared" si="131"/>
        <v>close to the average figures supplied by https://www.ovoenergy.com/guides/energy-guides/combi-boiler-prices-and-savings-explained.html</v>
      </c>
      <c r="Q167" s="91" t="str">
        <f t="shared" si="131"/>
        <v>https://www.boilerguide.co.uk/articles/what-size-boiler-needed</v>
      </c>
      <c r="R167" s="91">
        <f t="shared" si="131"/>
        <v>0</v>
      </c>
    </row>
    <row r="168" spans="1:18" x14ac:dyDescent="0.25">
      <c r="A168" s="91" t="str">
        <f t="shared" si="133"/>
        <v>Gas boiler</v>
      </c>
      <c r="B168" s="91" t="str">
        <f t="shared" si="131"/>
        <v>Terraced</v>
      </c>
      <c r="C168" s="91" t="str">
        <f t="shared" si="111"/>
        <v>2050 set</v>
      </c>
      <c r="D168" s="91">
        <f t="shared" si="131"/>
        <v>34</v>
      </c>
      <c r="E168" s="151">
        <f t="shared" si="131"/>
        <v>2650</v>
      </c>
      <c r="F168" s="91">
        <f t="shared" si="131"/>
        <v>75</v>
      </c>
      <c r="G168" s="91">
        <f t="shared" si="131"/>
        <v>20</v>
      </c>
      <c r="H168" s="91">
        <f t="shared" si="131"/>
        <v>150</v>
      </c>
      <c r="I168" s="91">
        <f t="shared" si="131"/>
        <v>0.84</v>
      </c>
      <c r="J168" s="91">
        <f t="shared" si="131"/>
        <v>0</v>
      </c>
      <c r="K168" s="91">
        <f t="shared" si="131"/>
        <v>4.5714285714285673E-2</v>
      </c>
      <c r="L168" s="91" t="str">
        <f t="shared" si="131"/>
        <v>Ngas</v>
      </c>
      <c r="M168" s="91">
        <f t="shared" ref="M168" si="137">M121</f>
        <v>0</v>
      </c>
      <c r="N168" s="91">
        <f t="shared" ref="N168" si="138">N135</f>
        <v>0</v>
      </c>
      <c r="O168" s="91">
        <f t="shared" si="131"/>
        <v>0</v>
      </c>
      <c r="P168" s="91" t="str">
        <f t="shared" si="131"/>
        <v>close to the average figures supplied by https://www.ovoenergy.com/guides/energy-guides/combi-boiler-prices-and-savings-explained.html</v>
      </c>
      <c r="Q168" s="91" t="str">
        <f t="shared" si="131"/>
        <v>https://www.boilerguide.co.uk/articles/what-size-boiler-needed</v>
      </c>
      <c r="R168" s="91">
        <f t="shared" si="131"/>
        <v>0</v>
      </c>
    </row>
    <row r="169" spans="1:18" x14ac:dyDescent="0.25">
      <c r="A169" s="97" t="str">
        <f>A132</f>
        <v>Oil boiler</v>
      </c>
      <c r="B169" s="97" t="str">
        <f t="shared" ref="B169:R176" si="139">B132</f>
        <v>Flat</v>
      </c>
      <c r="C169" s="97" t="str">
        <f t="shared" si="111"/>
        <v>2050 set</v>
      </c>
      <c r="D169" s="97">
        <f t="shared" si="139"/>
        <v>21</v>
      </c>
      <c r="E169" s="97">
        <f t="shared" si="139"/>
        <v>3560</v>
      </c>
      <c r="F169" s="97">
        <f t="shared" si="139"/>
        <v>100</v>
      </c>
      <c r="G169" s="97">
        <f t="shared" si="139"/>
        <v>20</v>
      </c>
      <c r="H169" s="97">
        <f t="shared" si="139"/>
        <v>140</v>
      </c>
      <c r="I169" s="97">
        <f t="shared" si="139"/>
        <v>0.84</v>
      </c>
      <c r="J169" s="97">
        <f t="shared" si="139"/>
        <v>0</v>
      </c>
      <c r="K169" s="97">
        <f t="shared" si="139"/>
        <v>4.5714285714285673E-2</v>
      </c>
      <c r="L169" s="97" t="str">
        <f t="shared" si="139"/>
        <v>Oil</v>
      </c>
      <c r="M169" s="97">
        <f t="shared" si="139"/>
        <v>0</v>
      </c>
      <c r="N169" s="97">
        <f t="shared" ref="N169" si="140">N136</f>
        <v>0</v>
      </c>
      <c r="O169" s="97">
        <f t="shared" si="139"/>
        <v>0</v>
      </c>
      <c r="P169" s="97" t="str">
        <f t="shared" si="139"/>
        <v>could not find costs for flats</v>
      </c>
      <c r="Q169" s="97">
        <f t="shared" si="139"/>
        <v>0</v>
      </c>
      <c r="R169" s="97">
        <f t="shared" si="139"/>
        <v>0</v>
      </c>
    </row>
    <row r="170" spans="1:18" x14ac:dyDescent="0.25">
      <c r="A170" s="97" t="str">
        <f t="shared" ref="A170:P176" si="141">A133</f>
        <v>Oil boiler</v>
      </c>
      <c r="B170" s="97" t="str">
        <f t="shared" si="141"/>
        <v>Detached</v>
      </c>
      <c r="C170" s="97" t="str">
        <f t="shared" si="111"/>
        <v>2050 set</v>
      </c>
      <c r="D170" s="97">
        <f t="shared" si="141"/>
        <v>21</v>
      </c>
      <c r="E170" s="97">
        <f t="shared" si="141"/>
        <v>3560</v>
      </c>
      <c r="F170" s="97">
        <f t="shared" si="141"/>
        <v>205.92</v>
      </c>
      <c r="G170" s="97">
        <f t="shared" si="141"/>
        <v>20</v>
      </c>
      <c r="H170" s="97">
        <f t="shared" si="141"/>
        <v>140</v>
      </c>
      <c r="I170" s="97">
        <f t="shared" si="141"/>
        <v>0.84</v>
      </c>
      <c r="J170" s="97">
        <f t="shared" si="141"/>
        <v>0</v>
      </c>
      <c r="K170" s="97">
        <f t="shared" si="141"/>
        <v>4.5714285714285673E-2</v>
      </c>
      <c r="L170" s="97" t="str">
        <f t="shared" si="141"/>
        <v>Oil</v>
      </c>
      <c r="M170" s="97">
        <f t="shared" si="141"/>
        <v>0</v>
      </c>
      <c r="N170" s="97">
        <f t="shared" ref="N170" si="142">N137</f>
        <v>0</v>
      </c>
      <c r="O170" s="97">
        <f t="shared" si="141"/>
        <v>0</v>
      </c>
      <c r="P170" s="97">
        <f t="shared" si="141"/>
        <v>0</v>
      </c>
      <c r="Q170" s="97">
        <f t="shared" si="139"/>
        <v>0</v>
      </c>
      <c r="R170" s="97">
        <f t="shared" si="139"/>
        <v>0</v>
      </c>
    </row>
    <row r="171" spans="1:18" x14ac:dyDescent="0.25">
      <c r="A171" s="97" t="str">
        <f t="shared" si="141"/>
        <v>Oil boiler</v>
      </c>
      <c r="B171" s="97" t="str">
        <f t="shared" si="139"/>
        <v>Semi-detached</v>
      </c>
      <c r="C171" s="97" t="str">
        <f t="shared" si="111"/>
        <v>2050 set</v>
      </c>
      <c r="D171" s="97">
        <f t="shared" si="139"/>
        <v>21</v>
      </c>
      <c r="E171" s="97">
        <f t="shared" si="139"/>
        <v>3560</v>
      </c>
      <c r="F171" s="97">
        <f t="shared" si="139"/>
        <v>100</v>
      </c>
      <c r="G171" s="97">
        <f t="shared" si="139"/>
        <v>20</v>
      </c>
      <c r="H171" s="97">
        <f t="shared" si="139"/>
        <v>140</v>
      </c>
      <c r="I171" s="97">
        <f t="shared" si="139"/>
        <v>0.84</v>
      </c>
      <c r="J171" s="97">
        <f t="shared" si="139"/>
        <v>0</v>
      </c>
      <c r="K171" s="97">
        <f t="shared" si="139"/>
        <v>4.5714285714285673E-2</v>
      </c>
      <c r="L171" s="97" t="str">
        <f t="shared" si="139"/>
        <v>Oil</v>
      </c>
      <c r="M171" s="97">
        <f t="shared" si="139"/>
        <v>0</v>
      </c>
      <c r="N171" s="97">
        <f t="shared" ref="N171" si="143">N138</f>
        <v>0</v>
      </c>
      <c r="O171" s="97">
        <f t="shared" si="139"/>
        <v>0</v>
      </c>
      <c r="P171" s="97">
        <f t="shared" si="139"/>
        <v>0</v>
      </c>
      <c r="Q171" s="97">
        <f t="shared" si="139"/>
        <v>0</v>
      </c>
      <c r="R171" s="97">
        <f t="shared" si="139"/>
        <v>0</v>
      </c>
    </row>
    <row r="172" spans="1:18" x14ac:dyDescent="0.25">
      <c r="A172" s="100" t="str">
        <f t="shared" si="141"/>
        <v>Oil boiler</v>
      </c>
      <c r="B172" s="100" t="str">
        <f t="shared" si="139"/>
        <v>Terraced</v>
      </c>
      <c r="C172" s="100" t="str">
        <f t="shared" si="111"/>
        <v>2050 set</v>
      </c>
      <c r="D172" s="100">
        <f t="shared" si="139"/>
        <v>21</v>
      </c>
      <c r="E172" s="100">
        <f t="shared" si="139"/>
        <v>3560</v>
      </c>
      <c r="F172" s="97">
        <f t="shared" si="139"/>
        <v>100</v>
      </c>
      <c r="G172" s="97">
        <f t="shared" si="139"/>
        <v>20</v>
      </c>
      <c r="H172" s="97">
        <f t="shared" si="139"/>
        <v>140</v>
      </c>
      <c r="I172" s="97">
        <f t="shared" si="139"/>
        <v>0.84</v>
      </c>
      <c r="J172" s="97">
        <f t="shared" si="139"/>
        <v>0</v>
      </c>
      <c r="K172" s="97">
        <f t="shared" si="139"/>
        <v>4.5714285714285673E-2</v>
      </c>
      <c r="L172" s="97" t="str">
        <f t="shared" si="139"/>
        <v>Oil</v>
      </c>
      <c r="M172" s="97">
        <f t="shared" si="139"/>
        <v>0</v>
      </c>
      <c r="N172" s="97">
        <f t="shared" ref="N172" si="144">N139</f>
        <v>0</v>
      </c>
      <c r="O172" s="97">
        <f t="shared" si="139"/>
        <v>0</v>
      </c>
      <c r="P172" s="97">
        <f t="shared" si="139"/>
        <v>0</v>
      </c>
      <c r="Q172" s="97">
        <f t="shared" si="139"/>
        <v>0</v>
      </c>
      <c r="R172" s="97">
        <f t="shared" si="139"/>
        <v>0</v>
      </c>
    </row>
    <row r="173" spans="1:18" x14ac:dyDescent="0.25">
      <c r="A173" s="99" t="str">
        <f t="shared" si="141"/>
        <v>Biomass boiler</v>
      </c>
      <c r="B173" s="99" t="str">
        <f t="shared" si="139"/>
        <v>Flat</v>
      </c>
      <c r="C173" s="99" t="str">
        <f t="shared" si="111"/>
        <v>2050 set</v>
      </c>
      <c r="D173" s="99">
        <f t="shared" si="139"/>
        <v>25</v>
      </c>
      <c r="E173" s="99">
        <f t="shared" si="139"/>
        <v>10000</v>
      </c>
      <c r="F173" s="99">
        <f t="shared" si="139"/>
        <v>429.44</v>
      </c>
      <c r="G173" s="99">
        <f t="shared" si="139"/>
        <v>20</v>
      </c>
      <c r="H173" s="99">
        <f t="shared" si="139"/>
        <v>240</v>
      </c>
      <c r="I173" s="99">
        <f t="shared" si="139"/>
        <v>0.82</v>
      </c>
      <c r="J173" s="99">
        <f t="shared" si="139"/>
        <v>0</v>
      </c>
      <c r="K173" s="99">
        <f t="shared" si="139"/>
        <v>4.4625850340136011E-2</v>
      </c>
      <c r="L173" s="99" t="str">
        <f t="shared" si="139"/>
        <v>Biomass</v>
      </c>
      <c r="M173" s="99">
        <f t="shared" si="139"/>
        <v>0</v>
      </c>
      <c r="N173" s="99">
        <f t="shared" ref="N173" si="145">N140</f>
        <v>0</v>
      </c>
      <c r="O173" s="99">
        <f t="shared" si="139"/>
        <v>0</v>
      </c>
      <c r="P173" s="99">
        <f t="shared" si="139"/>
        <v>0</v>
      </c>
      <c r="Q173" s="99">
        <f t="shared" si="139"/>
        <v>0</v>
      </c>
      <c r="R173" s="99">
        <f t="shared" si="139"/>
        <v>0</v>
      </c>
    </row>
    <row r="174" spans="1:18" x14ac:dyDescent="0.25">
      <c r="A174" s="99" t="str">
        <f t="shared" si="141"/>
        <v>Biomass boiler</v>
      </c>
      <c r="B174" s="99" t="str">
        <f t="shared" si="139"/>
        <v>Detached</v>
      </c>
      <c r="C174" s="99" t="str">
        <f t="shared" si="111"/>
        <v>2050 set</v>
      </c>
      <c r="D174" s="99">
        <f t="shared" si="139"/>
        <v>25</v>
      </c>
      <c r="E174" s="99">
        <f t="shared" si="139"/>
        <v>10000</v>
      </c>
      <c r="F174" s="99">
        <f t="shared" si="139"/>
        <v>429.44</v>
      </c>
      <c r="G174" s="99">
        <f t="shared" si="139"/>
        <v>20</v>
      </c>
      <c r="H174" s="99">
        <f t="shared" si="139"/>
        <v>240</v>
      </c>
      <c r="I174" s="99">
        <f t="shared" si="139"/>
        <v>0.82</v>
      </c>
      <c r="J174" s="99">
        <f t="shared" si="139"/>
        <v>0</v>
      </c>
      <c r="K174" s="99">
        <f t="shared" si="139"/>
        <v>4.4625850340136011E-2</v>
      </c>
      <c r="L174" s="99" t="str">
        <f t="shared" si="139"/>
        <v>Biomass</v>
      </c>
      <c r="M174" s="99">
        <f t="shared" si="139"/>
        <v>0</v>
      </c>
      <c r="N174" s="99">
        <f t="shared" ref="N174" si="146">N141</f>
        <v>0</v>
      </c>
      <c r="O174" s="99">
        <f t="shared" si="139"/>
        <v>0</v>
      </c>
      <c r="P174" s="99">
        <f t="shared" si="139"/>
        <v>0</v>
      </c>
      <c r="Q174" s="99">
        <f t="shared" si="139"/>
        <v>0</v>
      </c>
      <c r="R174" s="99">
        <f t="shared" si="139"/>
        <v>0</v>
      </c>
    </row>
    <row r="175" spans="1:18" x14ac:dyDescent="0.25">
      <c r="A175" s="99" t="str">
        <f t="shared" si="141"/>
        <v>Biomass boiler</v>
      </c>
      <c r="B175" s="99" t="str">
        <f t="shared" si="139"/>
        <v>Semi-detached</v>
      </c>
      <c r="C175" s="99" t="str">
        <f t="shared" si="111"/>
        <v>2050 set</v>
      </c>
      <c r="D175" s="99">
        <f t="shared" si="139"/>
        <v>25</v>
      </c>
      <c r="E175" s="99">
        <f t="shared" si="139"/>
        <v>10000</v>
      </c>
      <c r="F175" s="99">
        <f t="shared" si="139"/>
        <v>429.44</v>
      </c>
      <c r="G175" s="99">
        <f t="shared" si="139"/>
        <v>20</v>
      </c>
      <c r="H175" s="99">
        <f t="shared" si="139"/>
        <v>240</v>
      </c>
      <c r="I175" s="99">
        <f t="shared" si="139"/>
        <v>0.82</v>
      </c>
      <c r="J175" s="99">
        <f t="shared" si="139"/>
        <v>0</v>
      </c>
      <c r="K175" s="99">
        <f t="shared" si="139"/>
        <v>4.4625850340136011E-2</v>
      </c>
      <c r="L175" s="99" t="str">
        <f t="shared" si="139"/>
        <v>Biomass</v>
      </c>
      <c r="M175" s="99">
        <f t="shared" si="139"/>
        <v>0</v>
      </c>
      <c r="N175" s="99">
        <f t="shared" ref="N175" si="147">N142</f>
        <v>0</v>
      </c>
      <c r="O175" s="99">
        <f t="shared" si="139"/>
        <v>0</v>
      </c>
      <c r="P175" s="99">
        <f t="shared" si="139"/>
        <v>0</v>
      </c>
      <c r="Q175" s="99">
        <f t="shared" si="139"/>
        <v>0</v>
      </c>
      <c r="R175" s="99">
        <f t="shared" si="139"/>
        <v>0</v>
      </c>
    </row>
    <row r="176" spans="1:18" x14ac:dyDescent="0.25">
      <c r="A176" s="99" t="str">
        <f t="shared" si="141"/>
        <v>Biomass boiler</v>
      </c>
      <c r="B176" s="99" t="str">
        <f t="shared" si="139"/>
        <v>Terraced</v>
      </c>
      <c r="C176" s="99" t="str">
        <f t="shared" si="111"/>
        <v>2050 set</v>
      </c>
      <c r="D176" s="99">
        <f t="shared" si="139"/>
        <v>25</v>
      </c>
      <c r="E176" s="99">
        <f t="shared" si="139"/>
        <v>10000</v>
      </c>
      <c r="F176" s="99">
        <f t="shared" si="139"/>
        <v>429.44</v>
      </c>
      <c r="G176" s="99">
        <f t="shared" si="139"/>
        <v>20</v>
      </c>
      <c r="H176" s="99">
        <f t="shared" si="139"/>
        <v>240</v>
      </c>
      <c r="I176" s="99">
        <f t="shared" si="139"/>
        <v>0.82</v>
      </c>
      <c r="J176" s="99">
        <f t="shared" si="139"/>
        <v>0</v>
      </c>
      <c r="K176" s="99">
        <f t="shared" si="139"/>
        <v>4.4625850340136011E-2</v>
      </c>
      <c r="L176" s="99" t="str">
        <f t="shared" si="139"/>
        <v>Biomass</v>
      </c>
      <c r="M176" s="99">
        <f t="shared" si="139"/>
        <v>0</v>
      </c>
      <c r="N176" s="99">
        <f t="shared" ref="N176" si="148">N143</f>
        <v>0</v>
      </c>
      <c r="O176" s="99">
        <f t="shared" si="139"/>
        <v>0</v>
      </c>
      <c r="P176" s="99">
        <f t="shared" si="139"/>
        <v>0</v>
      </c>
      <c r="Q176" s="99">
        <f t="shared" si="139"/>
        <v>0</v>
      </c>
      <c r="R176" s="99">
        <f t="shared" si="139"/>
        <v>0</v>
      </c>
    </row>
    <row r="179" spans="13:13" x14ac:dyDescent="0.25">
      <c r="M179" s="159"/>
    </row>
    <row r="180" spans="13:13" x14ac:dyDescent="0.25">
      <c r="M180" s="160"/>
    </row>
    <row r="181" spans="13:13" x14ac:dyDescent="0.25">
      <c r="M181" s="160"/>
    </row>
    <row r="182" spans="13:13" x14ac:dyDescent="0.25">
      <c r="M182" s="160"/>
    </row>
  </sheetData>
  <mergeCells count="1">
    <mergeCell ref="P1:R1"/>
  </mergeCells>
  <hyperlinks>
    <hyperlink ref="Q2" r:id="rId1" xr:uid="{00000000-0004-0000-0300-000000000000}"/>
    <hyperlink ref="Q3" r:id="rId2" xr:uid="{00000000-0004-0000-0300-000001000000}"/>
    <hyperlink ref="Q5" r:id="rId3" xr:uid="{00000000-0004-0000-0300-000002000000}"/>
    <hyperlink ref="Q6" r:id="rId4" xr:uid="{00000000-0004-0000-0300-000003000000}"/>
    <hyperlink ref="Q7" r:id="rId5" xr:uid="{00000000-0004-0000-0300-000004000000}"/>
    <hyperlink ref="Q8" r:id="rId6" xr:uid="{00000000-0004-0000-0300-000005000000}"/>
    <hyperlink ref="Q9" r:id="rId7" xr:uid="{00000000-0004-0000-0300-000006000000}"/>
    <hyperlink ref="Q10" r:id="rId8" xr:uid="{00000000-0004-0000-0300-000007000000}"/>
    <hyperlink ref="Q11" r:id="rId9" xr:uid="{00000000-0004-0000-0300-000008000000}"/>
    <hyperlink ref="Q15" r:id="rId10" xr:uid="{00000000-0004-0000-0300-000009000000}"/>
    <hyperlink ref="Q16" r:id="rId11" xr:uid="{00000000-0004-0000-0300-00000A000000}"/>
    <hyperlink ref="Q17" r:id="rId12" xr:uid="{00000000-0004-0000-0300-00000B000000}"/>
    <hyperlink ref="Q18" r:id="rId13" xr:uid="{00000000-0004-0000-0300-00000C000000}"/>
    <hyperlink ref="Q21" r:id="rId14" xr:uid="{00000000-0004-0000-0300-00000D000000}"/>
    <hyperlink ref="Q22" r:id="rId15" xr:uid="{00000000-0004-0000-0300-00000E000000}"/>
    <hyperlink ref="R29" r:id="rId16" xr:uid="{00000000-0004-0000-0300-00000F000000}"/>
    <hyperlink ref="R30" r:id="rId17" xr:uid="{00000000-0004-0000-0300-000010000000}"/>
    <hyperlink ref="R44" r:id="rId18" xr:uid="{00000000-0004-0000-0300-000011000000}"/>
    <hyperlink ref="R45" r:id="rId19" xr:uid="{00000000-0004-0000-0300-000012000000}"/>
    <hyperlink ref="R54" r:id="rId20" xr:uid="{00000000-0004-0000-0300-000013000000}"/>
    <hyperlink ref="R55" r:id="rId21" display="https://www.ofgem.gov.uk/environmental-programmes/domestic-rhi/contacts-guidance-and-resources/tariffs-and-payments-domestic-rhi/current-future-tariffs" xr:uid="{00000000-0004-0000-0300-000014000000}"/>
    <hyperlink ref="R98" r:id="rId22" xr:uid="{00000000-0004-0000-0300-000015000000}"/>
    <hyperlink ref="R99" r:id="rId23" xr:uid="{00000000-0004-0000-0300-000016000000}"/>
    <hyperlink ref="R100" r:id="rId24" xr:uid="{00000000-0004-0000-0300-000017000000}"/>
    <hyperlink ref="R101" r:id="rId25" xr:uid="{00000000-0004-0000-0300-000018000000}"/>
    <hyperlink ref="R102" r:id="rId26" xr:uid="{00000000-0004-0000-0300-000019000000}"/>
    <hyperlink ref="Q24" r:id="rId27" xr:uid="{00000000-0004-0000-0300-00001A000000}"/>
    <hyperlink ref="Q23" r:id="rId28" xr:uid="{00000000-0004-0000-0300-00001B000000}"/>
  </hyperlinks>
  <pageMargins left="0.7" right="0.7" top="0.75" bottom="0.75" header="0.3" footer="0.3"/>
  <pageSetup paperSize="9" orientation="portrait" r:id="rId2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J7"/>
  <sheetViews>
    <sheetView workbookViewId="0">
      <pane xSplit="1" topLeftCell="G1" activePane="topRight" state="frozen"/>
      <selection pane="topRight" activeCell="H12" sqref="H12"/>
    </sheetView>
  </sheetViews>
  <sheetFormatPr defaultRowHeight="15" x14ac:dyDescent="0.25"/>
  <cols>
    <col min="1" max="1" width="17.85546875" bestFit="1" customWidth="1"/>
    <col min="2" max="2" width="93.5703125" bestFit="1" customWidth="1"/>
    <col min="3" max="3" width="90" customWidth="1"/>
    <col min="4" max="6" width="99.28515625" bestFit="1" customWidth="1"/>
    <col min="7" max="7" width="123.85546875" bestFit="1" customWidth="1"/>
    <col min="8" max="8" width="123.85546875" customWidth="1"/>
    <col min="9" max="9" width="34.140625" bestFit="1" customWidth="1"/>
    <col min="10" max="10" width="32.42578125" bestFit="1" customWidth="1"/>
  </cols>
  <sheetData>
    <row r="1" spans="1:10" x14ac:dyDescent="0.25">
      <c r="A1" s="64" t="s">
        <v>2</v>
      </c>
      <c r="B1" s="64" t="s">
        <v>149</v>
      </c>
      <c r="C1" s="64" t="s">
        <v>153</v>
      </c>
      <c r="D1" s="64" t="s">
        <v>193</v>
      </c>
      <c r="E1" s="64" t="s">
        <v>159</v>
      </c>
      <c r="F1" s="64" t="s">
        <v>161</v>
      </c>
      <c r="G1" s="64" t="s">
        <v>255</v>
      </c>
      <c r="H1" s="64" t="s">
        <v>256</v>
      </c>
      <c r="I1" s="64" t="s">
        <v>194</v>
      </c>
      <c r="J1" s="150" t="s">
        <v>325</v>
      </c>
    </row>
    <row r="2" spans="1:10" x14ac:dyDescent="0.25">
      <c r="A2" s="115" t="s">
        <v>149</v>
      </c>
      <c r="B2" s="57"/>
      <c r="C2" s="58" t="s">
        <v>247</v>
      </c>
      <c r="D2" s="58" t="s">
        <v>244</v>
      </c>
      <c r="E2" s="58" t="s">
        <v>244</v>
      </c>
      <c r="F2" s="58" t="s">
        <v>244</v>
      </c>
      <c r="G2" s="58" t="s">
        <v>345</v>
      </c>
      <c r="H2" s="58" t="s">
        <v>343</v>
      </c>
      <c r="I2" s="58" t="s">
        <v>244</v>
      </c>
      <c r="J2" s="58" t="s">
        <v>244</v>
      </c>
    </row>
    <row r="3" spans="1:10" x14ac:dyDescent="0.25">
      <c r="A3" s="64" t="s">
        <v>153</v>
      </c>
      <c r="B3" s="15"/>
      <c r="C3" s="52"/>
      <c r="D3" s="15" t="s">
        <v>105</v>
      </c>
      <c r="E3" s="130" t="s">
        <v>105</v>
      </c>
      <c r="F3" s="130" t="s">
        <v>105</v>
      </c>
      <c r="G3" s="130" t="s">
        <v>346</v>
      </c>
      <c r="H3" s="130" t="s">
        <v>344</v>
      </c>
      <c r="I3" s="130" t="s">
        <v>105</v>
      </c>
      <c r="J3" s="130" t="s">
        <v>105</v>
      </c>
    </row>
    <row r="4" spans="1:10" x14ac:dyDescent="0.25">
      <c r="A4" s="66" t="s">
        <v>193</v>
      </c>
      <c r="B4" s="15"/>
      <c r="C4" s="15"/>
      <c r="D4" s="52"/>
      <c r="E4" s="15"/>
      <c r="F4" s="58" t="s">
        <v>244</v>
      </c>
      <c r="G4" s="15"/>
      <c r="H4" s="15"/>
      <c r="I4" s="15"/>
    </row>
    <row r="5" spans="1:10" x14ac:dyDescent="0.25">
      <c r="A5" s="64" t="s">
        <v>159</v>
      </c>
      <c r="B5" s="58" t="s">
        <v>244</v>
      </c>
      <c r="C5" s="15" t="s">
        <v>248</v>
      </c>
      <c r="D5" s="58" t="s">
        <v>244</v>
      </c>
      <c r="E5" s="52"/>
      <c r="F5" s="15"/>
      <c r="G5" s="58" t="s">
        <v>345</v>
      </c>
      <c r="H5" s="58" t="s">
        <v>343</v>
      </c>
      <c r="I5" s="58" t="s">
        <v>244</v>
      </c>
      <c r="J5" s="58" t="s">
        <v>244</v>
      </c>
    </row>
    <row r="6" spans="1:10" x14ac:dyDescent="0.25">
      <c r="A6" s="64" t="s">
        <v>161</v>
      </c>
      <c r="B6" s="58" t="s">
        <v>244</v>
      </c>
      <c r="C6" s="15" t="s">
        <v>248</v>
      </c>
      <c r="D6" s="58" t="s">
        <v>244</v>
      </c>
      <c r="E6" s="58" t="s">
        <v>244</v>
      </c>
      <c r="F6" s="52"/>
      <c r="G6" s="58" t="s">
        <v>345</v>
      </c>
      <c r="H6" s="58" t="s">
        <v>343</v>
      </c>
      <c r="I6" s="58" t="s">
        <v>244</v>
      </c>
      <c r="J6" s="58" t="s">
        <v>244</v>
      </c>
    </row>
    <row r="7" spans="1:10" x14ac:dyDescent="0.25">
      <c r="A7" s="64" t="s">
        <v>194</v>
      </c>
      <c r="B7" s="15"/>
      <c r="C7" s="15"/>
      <c r="D7" s="15"/>
      <c r="E7" s="15"/>
      <c r="F7" s="15"/>
      <c r="G7" s="15"/>
      <c r="H7" s="15"/>
      <c r="I7" s="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H12"/>
  <sheetViews>
    <sheetView workbookViewId="0">
      <selection activeCell="C11" sqref="C11"/>
    </sheetView>
  </sheetViews>
  <sheetFormatPr defaultRowHeight="15" x14ac:dyDescent="0.25"/>
  <cols>
    <col min="1" max="1" width="50" bestFit="1" customWidth="1"/>
    <col min="2" max="2" width="16" customWidth="1"/>
    <col min="3" max="3" width="12" bestFit="1" customWidth="1"/>
    <col min="4" max="4" width="17.85546875" bestFit="1" customWidth="1"/>
    <col min="5" max="5" width="142.42578125" bestFit="1" customWidth="1"/>
    <col min="6" max="6" width="15.140625" bestFit="1" customWidth="1"/>
  </cols>
  <sheetData>
    <row r="1" spans="1:8" x14ac:dyDescent="0.25">
      <c r="A1" s="15" t="s">
        <v>176</v>
      </c>
      <c r="B1" s="15" t="s">
        <v>207</v>
      </c>
      <c r="C1" s="15" t="s">
        <v>177</v>
      </c>
      <c r="D1" s="15" t="s">
        <v>2</v>
      </c>
      <c r="E1" s="15" t="s">
        <v>9</v>
      </c>
      <c r="F1" s="15" t="s">
        <v>330</v>
      </c>
      <c r="G1" t="s">
        <v>250</v>
      </c>
    </row>
    <row r="2" spans="1:8" x14ac:dyDescent="0.25">
      <c r="A2" s="15" t="s">
        <v>244</v>
      </c>
      <c r="B2" s="15">
        <f t="shared" ref="B2:B8" si="0">C2*interest_rate/(1-(1+interest_rate)^-timeline)</f>
        <v>44.970550185486559</v>
      </c>
      <c r="C2" s="15">
        <v>500</v>
      </c>
      <c r="D2" s="15" t="s">
        <v>243</v>
      </c>
      <c r="E2" s="15"/>
      <c r="F2" s="15"/>
    </row>
    <row r="3" spans="1:8" x14ac:dyDescent="0.25">
      <c r="A3" s="15" t="s">
        <v>245</v>
      </c>
      <c r="B3" s="15">
        <f t="shared" si="0"/>
        <v>44.970550185486559</v>
      </c>
      <c r="C3" s="15">
        <v>500</v>
      </c>
      <c r="D3" s="15" t="s">
        <v>149</v>
      </c>
      <c r="E3" s="15"/>
      <c r="F3" s="15"/>
    </row>
    <row r="4" spans="1:8" x14ac:dyDescent="0.25">
      <c r="A4" s="15" t="s">
        <v>246</v>
      </c>
      <c r="B4" s="15">
        <f t="shared" si="0"/>
        <v>44.970550185486559</v>
      </c>
      <c r="C4" s="15">
        <v>500</v>
      </c>
      <c r="D4" s="15" t="s">
        <v>149</v>
      </c>
      <c r="E4" s="15"/>
      <c r="F4" s="15"/>
    </row>
    <row r="5" spans="1:8" x14ac:dyDescent="0.25">
      <c r="A5" s="15" t="s">
        <v>105</v>
      </c>
      <c r="B5" s="15">
        <f t="shared" si="0"/>
        <v>35.976440148389251</v>
      </c>
      <c r="C5" s="15">
        <v>400</v>
      </c>
      <c r="D5" s="15" t="s">
        <v>241</v>
      </c>
      <c r="E5" s="15"/>
      <c r="F5" s="15"/>
    </row>
    <row r="6" spans="1:8" x14ac:dyDescent="0.25">
      <c r="A6" s="15" t="s">
        <v>249</v>
      </c>
      <c r="B6" s="15">
        <f>C6*interest_rate/(1-(1+interest_rate)^-25)</f>
        <v>462.02234440193234</v>
      </c>
      <c r="C6" s="15">
        <f>(6347+6690+7617+8217)/4</f>
        <v>7217.75</v>
      </c>
      <c r="D6" s="15" t="s">
        <v>178</v>
      </c>
      <c r="E6" s="17" t="s">
        <v>254</v>
      </c>
      <c r="F6" s="15">
        <f>(2.1*1000+3000+56)*EUR_GBP</f>
        <v>4537.28</v>
      </c>
      <c r="G6" t="s">
        <v>251</v>
      </c>
      <c r="H6" t="s">
        <v>253</v>
      </c>
    </row>
    <row r="7" spans="1:8" x14ac:dyDescent="0.25">
      <c r="A7" s="15" t="s">
        <v>252</v>
      </c>
      <c r="B7" s="15">
        <f>C7*interest_rate/(1-(1+interest_rate)^-25)</f>
        <v>295.82061735713529</v>
      </c>
      <c r="C7" s="15">
        <f>(3764+5300+4800)/3</f>
        <v>4621.333333333333</v>
      </c>
      <c r="D7" s="15" t="s">
        <v>178</v>
      </c>
      <c r="E7" s="17" t="s">
        <v>254</v>
      </c>
      <c r="F7" s="15">
        <f>((15.6+4)*1000+144)/6</f>
        <v>3290.6666666666665</v>
      </c>
      <c r="G7" t="s">
        <v>251</v>
      </c>
    </row>
    <row r="8" spans="1:8" ht="21.75" customHeight="1" x14ac:dyDescent="0.25">
      <c r="A8" s="15" t="s">
        <v>240</v>
      </c>
      <c r="B8" s="15">
        <f t="shared" si="0"/>
        <v>89.941100370973118</v>
      </c>
      <c r="C8" s="15">
        <v>1000</v>
      </c>
      <c r="D8" s="15" t="s">
        <v>153</v>
      </c>
      <c r="E8" s="15" t="s">
        <v>242</v>
      </c>
      <c r="F8" s="15"/>
    </row>
    <row r="9" spans="1:8" x14ac:dyDescent="0.25">
      <c r="A9" s="130" t="s">
        <v>336</v>
      </c>
      <c r="B9" s="130">
        <f>C9*interest_rate/(1-(1+interest_rate)^-25)</f>
        <v>281.65263626040007</v>
      </c>
      <c r="C9" s="130">
        <f>Individual_tech!E24</f>
        <v>4400</v>
      </c>
      <c r="D9" s="130" t="s">
        <v>178</v>
      </c>
      <c r="E9" s="17" t="s">
        <v>157</v>
      </c>
      <c r="F9" s="127" t="s">
        <v>331</v>
      </c>
    </row>
    <row r="10" spans="1:8" x14ac:dyDescent="0.25">
      <c r="A10" s="130" t="s">
        <v>337</v>
      </c>
      <c r="B10" s="130">
        <f>C10*interest_rate/(1-(1+interest_rate)^-25)</f>
        <v>112.66105450416003</v>
      </c>
      <c r="C10" s="130">
        <f>Individual_tech!E23</f>
        <v>1760</v>
      </c>
      <c r="D10" s="130" t="s">
        <v>178</v>
      </c>
      <c r="E10" s="17" t="s">
        <v>157</v>
      </c>
      <c r="F10" s="127" t="s">
        <v>331</v>
      </c>
    </row>
    <row r="11" spans="1:8" s="128" customFormat="1" x14ac:dyDescent="0.25">
      <c r="A11" s="130" t="s">
        <v>334</v>
      </c>
      <c r="B11" s="130">
        <f>C11*interest_rate/(1-(1+interest_rate)^-25)</f>
        <v>270.38653080998409</v>
      </c>
      <c r="C11" s="130">
        <f>(1.8+3)*1000*EUR_GBP</f>
        <v>4224</v>
      </c>
      <c r="D11" s="130" t="s">
        <v>178</v>
      </c>
      <c r="E11" s="17" t="s">
        <v>157</v>
      </c>
      <c r="F11" s="127" t="s">
        <v>338</v>
      </c>
    </row>
    <row r="12" spans="1:8" s="128" customFormat="1" x14ac:dyDescent="0.25">
      <c r="A12" s="130" t="s">
        <v>335</v>
      </c>
      <c r="B12" s="130">
        <f>C12*interest_rate/(1-(1+interest_rate)^-25)</f>
        <v>101.39494905374401</v>
      </c>
      <c r="C12" s="130">
        <f>(1.8)*1000*EUR_GBP</f>
        <v>1584</v>
      </c>
      <c r="D12" s="130" t="s">
        <v>178</v>
      </c>
      <c r="E12" s="17" t="s">
        <v>157</v>
      </c>
      <c r="F12" s="127" t="s">
        <v>338</v>
      </c>
    </row>
  </sheetData>
  <hyperlinks>
    <hyperlink ref="E6" r:id="rId1" xr:uid="{00000000-0004-0000-0500-000000000000}"/>
    <hyperlink ref="E7" r:id="rId2" xr:uid="{00000000-0004-0000-0500-000001000000}"/>
    <hyperlink ref="E10" r:id="rId3" xr:uid="{00000000-0004-0000-0500-000002000000}"/>
    <hyperlink ref="E9" r:id="rId4" xr:uid="{00000000-0004-0000-0500-000003000000}"/>
    <hyperlink ref="E12" r:id="rId5" xr:uid="{00000000-0004-0000-0500-000004000000}"/>
    <hyperlink ref="E11" r:id="rId6" xr:uid="{00000000-0004-0000-0500-000005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
  <sheetViews>
    <sheetView workbookViewId="0">
      <selection activeCell="Q29" sqref="Q29"/>
    </sheetView>
  </sheetViews>
  <sheetFormatPr defaultRowHeight="15" x14ac:dyDescent="0.25"/>
  <sheetData>
    <row r="1" spans="1:6" x14ac:dyDescent="0.25">
      <c r="A1" s="15" t="s">
        <v>192</v>
      </c>
      <c r="B1" s="15" t="s">
        <v>193</v>
      </c>
      <c r="C1" s="15" t="s">
        <v>194</v>
      </c>
      <c r="D1" s="15" t="s">
        <v>195</v>
      </c>
      <c r="E1" s="15" t="s">
        <v>196</v>
      </c>
      <c r="F1" t="s">
        <v>197</v>
      </c>
    </row>
    <row r="2" spans="1:6" x14ac:dyDescent="0.25">
      <c r="A2" s="15" t="s">
        <v>198</v>
      </c>
      <c r="B2" s="15">
        <v>0.76300000000000001</v>
      </c>
      <c r="C2" s="15">
        <v>0.81499999999999995</v>
      </c>
      <c r="D2" s="15">
        <v>0.31900000000000001</v>
      </c>
      <c r="E2" s="15">
        <v>0.57799999999999996</v>
      </c>
    </row>
    <row r="3" spans="1:6" x14ac:dyDescent="0.25">
      <c r="A3" s="15" t="s">
        <v>199</v>
      </c>
      <c r="B3" s="15">
        <v>1.7</v>
      </c>
      <c r="C3" s="15">
        <v>1.7</v>
      </c>
      <c r="D3" s="15">
        <v>1.133</v>
      </c>
      <c r="E3" s="15">
        <v>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E13"/>
  <sheetViews>
    <sheetView workbookViewId="0">
      <selection activeCell="C21" sqref="C21"/>
    </sheetView>
  </sheetViews>
  <sheetFormatPr defaultRowHeight="15" x14ac:dyDescent="0.25"/>
  <cols>
    <col min="1" max="1" width="17.42578125" bestFit="1" customWidth="1"/>
    <col min="2" max="2" width="15.28515625" bestFit="1" customWidth="1"/>
    <col min="3" max="3" width="24.28515625" bestFit="1" customWidth="1"/>
    <col min="4" max="4" width="115" bestFit="1" customWidth="1"/>
  </cols>
  <sheetData>
    <row r="1" spans="1:5" x14ac:dyDescent="0.25">
      <c r="A1" s="15" t="s">
        <v>164</v>
      </c>
      <c r="B1" s="15" t="s">
        <v>165</v>
      </c>
      <c r="C1" t="s">
        <v>166</v>
      </c>
      <c r="D1" t="s">
        <v>262</v>
      </c>
    </row>
    <row r="2" spans="1:5" x14ac:dyDescent="0.25">
      <c r="A2" s="15" t="s">
        <v>179</v>
      </c>
      <c r="B2" s="130">
        <v>4.3599973E-2</v>
      </c>
      <c r="C2" s="45">
        <v>0.20437</v>
      </c>
    </row>
    <row r="3" spans="1:5" x14ac:dyDescent="0.25">
      <c r="A3" s="15" t="s">
        <v>154</v>
      </c>
      <c r="B3" s="130">
        <v>0.20054029700000001</v>
      </c>
      <c r="C3" s="46">
        <v>0.28306999999999999</v>
      </c>
      <c r="D3" t="s">
        <v>287</v>
      </c>
    </row>
    <row r="4" spans="1:5" x14ac:dyDescent="0.25">
      <c r="A4" s="15" t="s">
        <v>180</v>
      </c>
      <c r="B4" s="130">
        <v>0.05</v>
      </c>
      <c r="C4" s="47">
        <v>1.506E-2</v>
      </c>
      <c r="E4" s="12"/>
    </row>
    <row r="5" spans="1:5" x14ac:dyDescent="0.25">
      <c r="A5" s="48" t="s">
        <v>181</v>
      </c>
      <c r="B5" s="130">
        <v>3.6129871000000001E-2</v>
      </c>
      <c r="C5" s="49">
        <v>0.25963000000000003</v>
      </c>
    </row>
    <row r="6" spans="1:5" x14ac:dyDescent="0.25">
      <c r="A6" s="15" t="s">
        <v>167</v>
      </c>
      <c r="B6" s="130">
        <v>0.14492770099999999</v>
      </c>
      <c r="C6" s="46">
        <f>C3</f>
        <v>0.28306999999999999</v>
      </c>
      <c r="D6" t="s">
        <v>288</v>
      </c>
    </row>
    <row r="7" spans="1:5" x14ac:dyDescent="0.25">
      <c r="A7" s="15" t="s">
        <v>168</v>
      </c>
      <c r="B7" s="130">
        <v>4.3599973E-2</v>
      </c>
      <c r="C7" s="45">
        <f>C2</f>
        <v>0.20437</v>
      </c>
    </row>
    <row r="8" spans="1:5" x14ac:dyDescent="0.25">
      <c r="A8" s="15" t="s">
        <v>170</v>
      </c>
      <c r="B8" s="130">
        <v>0.05</v>
      </c>
      <c r="C8" s="107">
        <f>C4</f>
        <v>1.506E-2</v>
      </c>
    </row>
    <row r="9" spans="1:5" x14ac:dyDescent="0.25">
      <c r="A9" s="15" t="s">
        <v>173</v>
      </c>
      <c r="B9" s="130">
        <v>0.14492770099999999</v>
      </c>
      <c r="C9" s="15"/>
      <c r="D9" s="15"/>
    </row>
    <row r="10" spans="1:5" x14ac:dyDescent="0.25">
      <c r="A10" s="15" t="s">
        <v>169</v>
      </c>
      <c r="B10" s="130">
        <v>0</v>
      </c>
      <c r="C10" s="15">
        <v>0</v>
      </c>
      <c r="D10" t="s">
        <v>260</v>
      </c>
    </row>
    <row r="11" spans="1:5" x14ac:dyDescent="0.25">
      <c r="A11" s="15" t="s">
        <v>258</v>
      </c>
      <c r="B11" s="130">
        <v>0.16915223200000001</v>
      </c>
      <c r="C11" s="15">
        <f>80/100*C3+20/100*C2</f>
        <v>0.26733000000000001</v>
      </c>
      <c r="D11" t="s">
        <v>261</v>
      </c>
    </row>
    <row r="12" spans="1:5" x14ac:dyDescent="0.25">
      <c r="A12" s="112" t="s">
        <v>272</v>
      </c>
      <c r="B12" s="130">
        <v>0</v>
      </c>
      <c r="C12" s="15"/>
    </row>
    <row r="13" spans="1:5" x14ac:dyDescent="0.25">
      <c r="A13" s="127" t="s">
        <v>329</v>
      </c>
      <c r="B13" s="130">
        <v>4.3599973E-2</v>
      </c>
      <c r="C13" s="152">
        <f>C2</f>
        <v>0.20437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7570"/>
  <sheetViews>
    <sheetView zoomScale="97" workbookViewId="0">
      <selection activeCell="K34" sqref="K34"/>
    </sheetView>
  </sheetViews>
  <sheetFormatPr defaultColWidth="8.85546875" defaultRowHeight="15" x14ac:dyDescent="0.25"/>
  <cols>
    <col min="2" max="2" width="34" bestFit="1" customWidth="1"/>
  </cols>
  <sheetData>
    <row r="1" spans="1:3" x14ac:dyDescent="0.25">
      <c r="A1" t="s">
        <v>62</v>
      </c>
      <c r="B1" t="s">
        <v>78</v>
      </c>
      <c r="C1" t="s">
        <v>340</v>
      </c>
    </row>
    <row r="2" spans="1:3" x14ac:dyDescent="0.25">
      <c r="A2">
        <v>1</v>
      </c>
      <c r="B2" s="159">
        <v>1</v>
      </c>
    </row>
    <row r="3" spans="1:3" x14ac:dyDescent="0.25">
      <c r="A3">
        <v>2</v>
      </c>
      <c r="B3" s="159">
        <v>1</v>
      </c>
    </row>
    <row r="4" spans="1:3" x14ac:dyDescent="0.25">
      <c r="A4">
        <v>3</v>
      </c>
      <c r="B4" s="159">
        <v>1</v>
      </c>
    </row>
    <row r="5" spans="1:3" x14ac:dyDescent="0.25">
      <c r="A5">
        <v>4</v>
      </c>
      <c r="B5" s="159">
        <v>1</v>
      </c>
    </row>
    <row r="6" spans="1:3" x14ac:dyDescent="0.25">
      <c r="A6">
        <v>5</v>
      </c>
      <c r="B6" s="159">
        <v>0.99957141998486099</v>
      </c>
    </row>
    <row r="7" spans="1:3" x14ac:dyDescent="0.25">
      <c r="A7">
        <v>6</v>
      </c>
      <c r="B7" s="159">
        <v>0.99604563701405102</v>
      </c>
    </row>
    <row r="8" spans="1:3" x14ac:dyDescent="0.25">
      <c r="A8">
        <v>7</v>
      </c>
      <c r="B8" s="159">
        <v>0.98948589019283695</v>
      </c>
    </row>
    <row r="9" spans="1:3" x14ac:dyDescent="0.25">
      <c r="A9">
        <v>8</v>
      </c>
      <c r="B9" s="159">
        <v>0.98033381738583303</v>
      </c>
    </row>
    <row r="10" spans="1:3" x14ac:dyDescent="0.25">
      <c r="A10">
        <v>9</v>
      </c>
      <c r="B10" s="159">
        <v>0.97930743470581505</v>
      </c>
    </row>
    <row r="11" spans="1:3" x14ac:dyDescent="0.25">
      <c r="A11">
        <v>10</v>
      </c>
      <c r="B11" s="159">
        <v>0.97124163513325101</v>
      </c>
    </row>
    <row r="12" spans="1:3" x14ac:dyDescent="0.25">
      <c r="A12">
        <v>11</v>
      </c>
      <c r="B12" s="159">
        <v>0.96082673747020897</v>
      </c>
    </row>
    <row r="13" spans="1:3" x14ac:dyDescent="0.25">
      <c r="A13">
        <v>12</v>
      </c>
      <c r="B13" s="159">
        <v>0.943291617725317</v>
      </c>
    </row>
    <row r="14" spans="1:3" x14ac:dyDescent="0.25">
      <c r="A14">
        <v>13</v>
      </c>
      <c r="B14" s="159">
        <v>0.94326512022820796</v>
      </c>
    </row>
    <row r="15" spans="1:3" x14ac:dyDescent="0.25">
      <c r="A15">
        <v>14</v>
      </c>
      <c r="B15" s="159">
        <v>0.94326512022820796</v>
      </c>
    </row>
    <row r="16" spans="1:3" x14ac:dyDescent="0.25">
      <c r="A16">
        <v>15</v>
      </c>
      <c r="B16" s="159">
        <v>0.94326512022820796</v>
      </c>
    </row>
    <row r="17" spans="1:2" x14ac:dyDescent="0.25">
      <c r="A17">
        <v>16</v>
      </c>
      <c r="B17" s="159">
        <v>0.94326512022820796</v>
      </c>
    </row>
    <row r="18" spans="1:2" x14ac:dyDescent="0.25">
      <c r="A18">
        <v>17</v>
      </c>
      <c r="B18" s="159">
        <v>0.94326512022820796</v>
      </c>
    </row>
    <row r="19" spans="1:2" x14ac:dyDescent="0.25">
      <c r="A19">
        <v>18</v>
      </c>
      <c r="B19" s="159">
        <v>0.94326512022820796</v>
      </c>
    </row>
    <row r="20" spans="1:2" x14ac:dyDescent="0.25">
      <c r="A20">
        <v>19</v>
      </c>
      <c r="B20" s="159">
        <v>0.94307678518906701</v>
      </c>
    </row>
    <row r="21" spans="1:2" x14ac:dyDescent="0.25">
      <c r="A21">
        <v>20</v>
      </c>
      <c r="B21" s="159">
        <v>0.94201216661556697</v>
      </c>
    </row>
    <row r="22" spans="1:2" x14ac:dyDescent="0.25">
      <c r="A22">
        <v>21</v>
      </c>
      <c r="B22" s="159">
        <v>0.94175727437795298</v>
      </c>
    </row>
    <row r="23" spans="1:2" x14ac:dyDescent="0.25">
      <c r="A23">
        <v>22</v>
      </c>
      <c r="B23" s="159">
        <v>0.94150108137293398</v>
      </c>
    </row>
    <row r="24" spans="1:2" x14ac:dyDescent="0.25">
      <c r="A24">
        <v>23</v>
      </c>
      <c r="B24" s="159">
        <v>0.93633374032055805</v>
      </c>
    </row>
    <row r="25" spans="1:2" x14ac:dyDescent="0.25">
      <c r="A25">
        <v>24</v>
      </c>
      <c r="B25" s="159">
        <v>0.92745412473448796</v>
      </c>
    </row>
    <row r="26" spans="1:2" x14ac:dyDescent="0.25">
      <c r="A26">
        <v>25</v>
      </c>
      <c r="B26" s="159">
        <v>0.92738767759433405</v>
      </c>
    </row>
    <row r="27" spans="1:2" x14ac:dyDescent="0.25">
      <c r="A27">
        <v>26</v>
      </c>
      <c r="B27" s="159">
        <v>0.92713169497488301</v>
      </c>
    </row>
    <row r="28" spans="1:2" x14ac:dyDescent="0.25">
      <c r="A28">
        <v>27</v>
      </c>
      <c r="B28" s="159">
        <v>0.91734575023142895</v>
      </c>
    </row>
    <row r="29" spans="1:2" x14ac:dyDescent="0.25">
      <c r="A29">
        <v>28</v>
      </c>
      <c r="B29" s="159">
        <v>0.91734575023142895</v>
      </c>
    </row>
    <row r="30" spans="1:2" x14ac:dyDescent="0.25">
      <c r="A30">
        <v>29</v>
      </c>
      <c r="B30" s="159">
        <v>0.91734575023142895</v>
      </c>
    </row>
    <row r="31" spans="1:2" x14ac:dyDescent="0.25">
      <c r="A31">
        <v>30</v>
      </c>
      <c r="B31" s="159">
        <v>0.91734575023142895</v>
      </c>
    </row>
    <row r="32" spans="1:2" x14ac:dyDescent="0.25">
      <c r="A32">
        <v>31</v>
      </c>
      <c r="B32" s="159">
        <v>0.91734575023142895</v>
      </c>
    </row>
    <row r="33" spans="1:2" x14ac:dyDescent="0.25">
      <c r="A33">
        <v>32</v>
      </c>
      <c r="B33" s="159">
        <v>0.91734575023142895</v>
      </c>
    </row>
    <row r="34" spans="1:2" x14ac:dyDescent="0.25">
      <c r="A34">
        <v>33</v>
      </c>
      <c r="B34" s="159">
        <v>0.91545755239855198</v>
      </c>
    </row>
    <row r="35" spans="1:2" x14ac:dyDescent="0.25">
      <c r="A35">
        <v>34</v>
      </c>
      <c r="B35" s="159">
        <v>0.915245236556257</v>
      </c>
    </row>
    <row r="36" spans="1:2" x14ac:dyDescent="0.25">
      <c r="A36">
        <v>35</v>
      </c>
      <c r="B36" s="159">
        <v>0.91406976132209605</v>
      </c>
    </row>
    <row r="37" spans="1:2" x14ac:dyDescent="0.25">
      <c r="A37">
        <v>36</v>
      </c>
      <c r="B37" s="159">
        <v>0.91406976132209605</v>
      </c>
    </row>
    <row r="38" spans="1:2" x14ac:dyDescent="0.25">
      <c r="A38">
        <v>37</v>
      </c>
      <c r="B38" s="159">
        <v>0.91406976132209605</v>
      </c>
    </row>
    <row r="39" spans="1:2" x14ac:dyDescent="0.25">
      <c r="A39">
        <v>38</v>
      </c>
      <c r="B39" s="159">
        <v>0.91406976132209605</v>
      </c>
    </row>
    <row r="40" spans="1:2" x14ac:dyDescent="0.25">
      <c r="A40">
        <v>39</v>
      </c>
      <c r="B40" s="159">
        <v>0.91406976132209605</v>
      </c>
    </row>
    <row r="41" spans="1:2" x14ac:dyDescent="0.25">
      <c r="A41">
        <v>40</v>
      </c>
      <c r="B41" s="159">
        <v>0.91406976132209605</v>
      </c>
    </row>
    <row r="42" spans="1:2" x14ac:dyDescent="0.25">
      <c r="A42">
        <v>41</v>
      </c>
      <c r="B42" s="159">
        <v>0.91406976132209605</v>
      </c>
    </row>
    <row r="43" spans="1:2" x14ac:dyDescent="0.25">
      <c r="A43">
        <v>42</v>
      </c>
      <c r="B43" s="159">
        <v>0.91406976132209605</v>
      </c>
    </row>
    <row r="44" spans="1:2" x14ac:dyDescent="0.25">
      <c r="A44">
        <v>43</v>
      </c>
      <c r="B44" s="159">
        <v>0.91406976132209605</v>
      </c>
    </row>
    <row r="45" spans="1:2" x14ac:dyDescent="0.25">
      <c r="A45">
        <v>44</v>
      </c>
      <c r="B45" s="159">
        <v>0.91403634153755597</v>
      </c>
    </row>
    <row r="46" spans="1:2" x14ac:dyDescent="0.25">
      <c r="A46">
        <v>45</v>
      </c>
      <c r="B46" s="159">
        <v>0.91329195755304404</v>
      </c>
    </row>
    <row r="47" spans="1:2" x14ac:dyDescent="0.25">
      <c r="A47">
        <v>46</v>
      </c>
      <c r="B47" s="159">
        <v>0.91329195755304404</v>
      </c>
    </row>
    <row r="48" spans="1:2" x14ac:dyDescent="0.25">
      <c r="A48">
        <v>47</v>
      </c>
      <c r="B48" s="159">
        <v>0.91329195755304404</v>
      </c>
    </row>
    <row r="49" spans="1:2" x14ac:dyDescent="0.25">
      <c r="A49">
        <v>48</v>
      </c>
      <c r="B49" s="159">
        <v>0.91329195755304404</v>
      </c>
    </row>
    <row r="50" spans="1:2" x14ac:dyDescent="0.25">
      <c r="A50">
        <v>49</v>
      </c>
      <c r="B50" s="159">
        <v>0.91327848934825895</v>
      </c>
    </row>
    <row r="51" spans="1:2" x14ac:dyDescent="0.25">
      <c r="A51">
        <v>50</v>
      </c>
      <c r="B51" s="159">
        <v>0.91318548624812201</v>
      </c>
    </row>
    <row r="52" spans="1:2" x14ac:dyDescent="0.25">
      <c r="A52">
        <v>51</v>
      </c>
      <c r="B52" s="159">
        <v>0.91190284610640704</v>
      </c>
    </row>
    <row r="53" spans="1:2" x14ac:dyDescent="0.25">
      <c r="A53">
        <v>52</v>
      </c>
      <c r="B53" s="159">
        <v>0.91140081567298104</v>
      </c>
    </row>
    <row r="54" spans="1:2" x14ac:dyDescent="0.25">
      <c r="A54">
        <v>53</v>
      </c>
      <c r="B54" s="159">
        <v>0.91026538275663504</v>
      </c>
    </row>
    <row r="55" spans="1:2" x14ac:dyDescent="0.25">
      <c r="A55">
        <v>54</v>
      </c>
      <c r="B55" s="159">
        <v>0.90945618084380098</v>
      </c>
    </row>
    <row r="56" spans="1:2" x14ac:dyDescent="0.25">
      <c r="A56">
        <v>55</v>
      </c>
      <c r="B56" s="159">
        <v>0.90933906934721098</v>
      </c>
    </row>
    <row r="57" spans="1:2" x14ac:dyDescent="0.25">
      <c r="A57">
        <v>56</v>
      </c>
      <c r="B57" s="159">
        <v>0.90933906934721098</v>
      </c>
    </row>
    <row r="58" spans="1:2" x14ac:dyDescent="0.25">
      <c r="A58">
        <v>57</v>
      </c>
      <c r="B58" s="159">
        <v>0.90933906934721098</v>
      </c>
    </row>
    <row r="59" spans="1:2" x14ac:dyDescent="0.25">
      <c r="A59">
        <v>58</v>
      </c>
      <c r="B59" s="159">
        <v>0.90933906934721098</v>
      </c>
    </row>
    <row r="60" spans="1:2" x14ac:dyDescent="0.25">
      <c r="A60">
        <v>59</v>
      </c>
      <c r="B60" s="159">
        <v>0.90933906934721098</v>
      </c>
    </row>
    <row r="61" spans="1:2" x14ac:dyDescent="0.25">
      <c r="A61">
        <v>60</v>
      </c>
      <c r="B61" s="159">
        <v>0.90933906934721098</v>
      </c>
    </row>
    <row r="62" spans="1:2" x14ac:dyDescent="0.25">
      <c r="A62">
        <v>61</v>
      </c>
      <c r="B62" s="159">
        <v>0.90905172556991398</v>
      </c>
    </row>
    <row r="63" spans="1:2" x14ac:dyDescent="0.25">
      <c r="A63">
        <v>62</v>
      </c>
      <c r="B63" s="159">
        <v>0.90788147519812401</v>
      </c>
    </row>
    <row r="64" spans="1:2" x14ac:dyDescent="0.25">
      <c r="A64">
        <v>63</v>
      </c>
      <c r="B64" s="159">
        <v>0.90763490132923197</v>
      </c>
    </row>
    <row r="65" spans="1:2" x14ac:dyDescent="0.25">
      <c r="A65">
        <v>64</v>
      </c>
      <c r="B65" s="159">
        <v>0.90703123411247799</v>
      </c>
    </row>
    <row r="66" spans="1:2" x14ac:dyDescent="0.25">
      <c r="A66">
        <v>65</v>
      </c>
      <c r="B66" s="159">
        <v>0.90666993115497996</v>
      </c>
    </row>
    <row r="67" spans="1:2" x14ac:dyDescent="0.25">
      <c r="A67">
        <v>66</v>
      </c>
      <c r="B67" s="159">
        <v>0.90587494078128294</v>
      </c>
    </row>
    <row r="68" spans="1:2" x14ac:dyDescent="0.25">
      <c r="A68">
        <v>67</v>
      </c>
      <c r="B68" s="159">
        <v>0.90587494078128294</v>
      </c>
    </row>
    <row r="69" spans="1:2" x14ac:dyDescent="0.25">
      <c r="A69">
        <v>68</v>
      </c>
      <c r="B69" s="159">
        <v>0.90587494078128294</v>
      </c>
    </row>
    <row r="70" spans="1:2" x14ac:dyDescent="0.25">
      <c r="A70">
        <v>69</v>
      </c>
      <c r="B70" s="159">
        <v>0.90587494078128294</v>
      </c>
    </row>
    <row r="71" spans="1:2" x14ac:dyDescent="0.25">
      <c r="A71">
        <v>70</v>
      </c>
      <c r="B71" s="159">
        <v>0.90558585655685297</v>
      </c>
    </row>
    <row r="72" spans="1:2" x14ac:dyDescent="0.25">
      <c r="A72">
        <v>71</v>
      </c>
      <c r="B72" s="159">
        <v>0.90504146959447296</v>
      </c>
    </row>
    <row r="73" spans="1:2" x14ac:dyDescent="0.25">
      <c r="A73">
        <v>72</v>
      </c>
      <c r="B73" s="159">
        <v>0.90424553699407395</v>
      </c>
    </row>
    <row r="74" spans="1:2" x14ac:dyDescent="0.25">
      <c r="A74">
        <v>73</v>
      </c>
      <c r="B74" s="159">
        <v>0.90229933423958797</v>
      </c>
    </row>
    <row r="75" spans="1:2" x14ac:dyDescent="0.25">
      <c r="A75">
        <v>74</v>
      </c>
      <c r="B75" s="159">
        <v>0.90152623669444898</v>
      </c>
    </row>
    <row r="76" spans="1:2" x14ac:dyDescent="0.25">
      <c r="A76">
        <v>75</v>
      </c>
      <c r="B76" s="159">
        <v>0.90141554092640197</v>
      </c>
    </row>
    <row r="77" spans="1:2" x14ac:dyDescent="0.25">
      <c r="A77">
        <v>76</v>
      </c>
      <c r="B77" s="159">
        <v>0.90141554092640197</v>
      </c>
    </row>
    <row r="78" spans="1:2" x14ac:dyDescent="0.25">
      <c r="A78">
        <v>77</v>
      </c>
      <c r="B78" s="159">
        <v>0.90141554092640197</v>
      </c>
    </row>
    <row r="79" spans="1:2" x14ac:dyDescent="0.25">
      <c r="A79">
        <v>78</v>
      </c>
      <c r="B79" s="159">
        <v>0.90141554092640197</v>
      </c>
    </row>
    <row r="80" spans="1:2" x14ac:dyDescent="0.25">
      <c r="A80">
        <v>79</v>
      </c>
      <c r="B80" s="159">
        <v>0.90048710661630105</v>
      </c>
    </row>
    <row r="81" spans="1:2" x14ac:dyDescent="0.25">
      <c r="A81">
        <v>80</v>
      </c>
      <c r="B81" s="159">
        <v>0.90039716661985503</v>
      </c>
    </row>
    <row r="82" spans="1:2" x14ac:dyDescent="0.25">
      <c r="A82">
        <v>81</v>
      </c>
      <c r="B82" s="159">
        <v>0.90017545623323703</v>
      </c>
    </row>
    <row r="83" spans="1:2" x14ac:dyDescent="0.25">
      <c r="A83">
        <v>82</v>
      </c>
      <c r="B83" s="159">
        <v>0.89933658981403497</v>
      </c>
    </row>
    <row r="84" spans="1:2" x14ac:dyDescent="0.25">
      <c r="A84">
        <v>83</v>
      </c>
      <c r="B84" s="159">
        <v>0.89929332630876002</v>
      </c>
    </row>
    <row r="85" spans="1:2" x14ac:dyDescent="0.25">
      <c r="A85">
        <v>84</v>
      </c>
      <c r="B85" s="159">
        <v>0.89866576176908597</v>
      </c>
    </row>
    <row r="86" spans="1:2" x14ac:dyDescent="0.25">
      <c r="A86">
        <v>85</v>
      </c>
      <c r="B86" s="159">
        <v>0.89829387377315995</v>
      </c>
    </row>
    <row r="87" spans="1:2" x14ac:dyDescent="0.25">
      <c r="A87">
        <v>86</v>
      </c>
      <c r="B87" s="159">
        <v>0.89759733103487804</v>
      </c>
    </row>
    <row r="88" spans="1:2" x14ac:dyDescent="0.25">
      <c r="A88">
        <v>87</v>
      </c>
      <c r="B88" s="159">
        <v>0.89677305692742804</v>
      </c>
    </row>
    <row r="89" spans="1:2" x14ac:dyDescent="0.25">
      <c r="A89">
        <v>88</v>
      </c>
      <c r="B89" s="159">
        <v>0.89636985120600998</v>
      </c>
    </row>
    <row r="90" spans="1:2" x14ac:dyDescent="0.25">
      <c r="A90">
        <v>89</v>
      </c>
      <c r="B90" s="159">
        <v>0.89526930366800594</v>
      </c>
    </row>
    <row r="91" spans="1:2" x14ac:dyDescent="0.25">
      <c r="A91">
        <v>90</v>
      </c>
      <c r="B91" s="159">
        <v>0.89454836289139505</v>
      </c>
    </row>
    <row r="92" spans="1:2" x14ac:dyDescent="0.25">
      <c r="A92">
        <v>91</v>
      </c>
      <c r="B92" s="159">
        <v>0.89454836289139505</v>
      </c>
    </row>
    <row r="93" spans="1:2" x14ac:dyDescent="0.25">
      <c r="A93">
        <v>92</v>
      </c>
      <c r="B93" s="159">
        <v>0.89454836289139505</v>
      </c>
    </row>
    <row r="94" spans="1:2" x14ac:dyDescent="0.25">
      <c r="A94">
        <v>93</v>
      </c>
      <c r="B94" s="159">
        <v>0.89454836289139505</v>
      </c>
    </row>
    <row r="95" spans="1:2" x14ac:dyDescent="0.25">
      <c r="A95">
        <v>94</v>
      </c>
      <c r="B95" s="159">
        <v>0.89454836289139505</v>
      </c>
    </row>
    <row r="96" spans="1:2" x14ac:dyDescent="0.25">
      <c r="A96">
        <v>95</v>
      </c>
      <c r="B96" s="159">
        <v>0.89454836289139505</v>
      </c>
    </row>
    <row r="97" spans="1:2" x14ac:dyDescent="0.25">
      <c r="A97">
        <v>96</v>
      </c>
      <c r="B97" s="159">
        <v>0.89454836289139505</v>
      </c>
    </row>
    <row r="98" spans="1:2" x14ac:dyDescent="0.25">
      <c r="A98">
        <v>97</v>
      </c>
      <c r="B98" s="159">
        <v>0.89429976730300997</v>
      </c>
    </row>
    <row r="99" spans="1:2" x14ac:dyDescent="0.25">
      <c r="A99">
        <v>98</v>
      </c>
      <c r="B99" s="159">
        <v>0.89395613562948495</v>
      </c>
    </row>
    <row r="100" spans="1:2" x14ac:dyDescent="0.25">
      <c r="A100">
        <v>99</v>
      </c>
      <c r="B100" s="159">
        <v>0.89204182653396302</v>
      </c>
    </row>
    <row r="101" spans="1:2" x14ac:dyDescent="0.25">
      <c r="A101">
        <v>100</v>
      </c>
      <c r="B101" s="159">
        <v>0.89204182653396302</v>
      </c>
    </row>
    <row r="102" spans="1:2" x14ac:dyDescent="0.25">
      <c r="A102">
        <v>101</v>
      </c>
      <c r="B102" s="159">
        <v>0.89204182653396302</v>
      </c>
    </row>
    <row r="103" spans="1:2" x14ac:dyDescent="0.25">
      <c r="A103">
        <v>102</v>
      </c>
      <c r="B103" s="159">
        <v>0.89204182653396302</v>
      </c>
    </row>
    <row r="104" spans="1:2" x14ac:dyDescent="0.25">
      <c r="A104">
        <v>103</v>
      </c>
      <c r="B104" s="159">
        <v>0.89204182653396302</v>
      </c>
    </row>
    <row r="105" spans="1:2" x14ac:dyDescent="0.25">
      <c r="A105">
        <v>104</v>
      </c>
      <c r="B105" s="159">
        <v>0.89204182653396302</v>
      </c>
    </row>
    <row r="106" spans="1:2" x14ac:dyDescent="0.25">
      <c r="A106">
        <v>105</v>
      </c>
      <c r="B106" s="159">
        <v>0.89165895036298004</v>
      </c>
    </row>
    <row r="107" spans="1:2" x14ac:dyDescent="0.25">
      <c r="A107">
        <v>106</v>
      </c>
      <c r="B107" s="159">
        <v>0.89165895036298004</v>
      </c>
    </row>
    <row r="108" spans="1:2" x14ac:dyDescent="0.25">
      <c r="A108">
        <v>107</v>
      </c>
      <c r="B108" s="159">
        <v>0.89165895036298004</v>
      </c>
    </row>
    <row r="109" spans="1:2" x14ac:dyDescent="0.25">
      <c r="A109">
        <v>108</v>
      </c>
      <c r="B109" s="159">
        <v>0.89165895036298004</v>
      </c>
    </row>
    <row r="110" spans="1:2" x14ac:dyDescent="0.25">
      <c r="A110">
        <v>109</v>
      </c>
      <c r="B110" s="159">
        <v>0.89165426736988196</v>
      </c>
    </row>
    <row r="111" spans="1:2" x14ac:dyDescent="0.25">
      <c r="A111">
        <v>110</v>
      </c>
      <c r="B111" s="159">
        <v>0.891473701376302</v>
      </c>
    </row>
    <row r="112" spans="1:2" x14ac:dyDescent="0.25">
      <c r="A112">
        <v>111</v>
      </c>
      <c r="B112" s="159">
        <v>0.89116272719321799</v>
      </c>
    </row>
    <row r="113" spans="1:2" x14ac:dyDescent="0.25">
      <c r="A113">
        <v>112</v>
      </c>
      <c r="B113" s="159">
        <v>0.890968704863776</v>
      </c>
    </row>
    <row r="114" spans="1:2" x14ac:dyDescent="0.25">
      <c r="A114">
        <v>113</v>
      </c>
      <c r="B114" s="159">
        <v>0.89069503483105095</v>
      </c>
    </row>
    <row r="115" spans="1:2" x14ac:dyDescent="0.25">
      <c r="A115">
        <v>114</v>
      </c>
      <c r="B115" s="159">
        <v>0.89038536467199103</v>
      </c>
    </row>
    <row r="116" spans="1:2" x14ac:dyDescent="0.25">
      <c r="A116">
        <v>115</v>
      </c>
      <c r="B116" s="159">
        <v>0.88981218556732899</v>
      </c>
    </row>
    <row r="117" spans="1:2" x14ac:dyDescent="0.25">
      <c r="A117">
        <v>116</v>
      </c>
      <c r="B117" s="159">
        <v>0.88950882151509703</v>
      </c>
    </row>
    <row r="118" spans="1:2" x14ac:dyDescent="0.25">
      <c r="A118">
        <v>117</v>
      </c>
      <c r="B118" s="159">
        <v>0.88946062439998697</v>
      </c>
    </row>
    <row r="119" spans="1:2" x14ac:dyDescent="0.25">
      <c r="A119">
        <v>118</v>
      </c>
      <c r="B119" s="159">
        <v>0.88921272352250202</v>
      </c>
    </row>
    <row r="120" spans="1:2" x14ac:dyDescent="0.25">
      <c r="A120">
        <v>119</v>
      </c>
      <c r="B120" s="159">
        <v>0.88867439579700702</v>
      </c>
    </row>
    <row r="121" spans="1:2" x14ac:dyDescent="0.25">
      <c r="A121">
        <v>120</v>
      </c>
      <c r="B121" s="159">
        <v>0.88862353914215098</v>
      </c>
    </row>
    <row r="122" spans="1:2" x14ac:dyDescent="0.25">
      <c r="A122">
        <v>121</v>
      </c>
      <c r="B122" s="159">
        <v>0.88862353914215098</v>
      </c>
    </row>
    <row r="123" spans="1:2" x14ac:dyDescent="0.25">
      <c r="A123">
        <v>122</v>
      </c>
      <c r="B123" s="159">
        <v>0.88862353914215098</v>
      </c>
    </row>
    <row r="124" spans="1:2" x14ac:dyDescent="0.25">
      <c r="A124">
        <v>123</v>
      </c>
      <c r="B124" s="159">
        <v>0.88862353914215098</v>
      </c>
    </row>
    <row r="125" spans="1:2" x14ac:dyDescent="0.25">
      <c r="A125">
        <v>124</v>
      </c>
      <c r="B125" s="159">
        <v>0.88862353914215098</v>
      </c>
    </row>
    <row r="126" spans="1:2" x14ac:dyDescent="0.25">
      <c r="A126">
        <v>125</v>
      </c>
      <c r="B126" s="159">
        <v>0.88862353914215098</v>
      </c>
    </row>
    <row r="127" spans="1:2" x14ac:dyDescent="0.25">
      <c r="A127">
        <v>126</v>
      </c>
      <c r="B127" s="159">
        <v>0.88859858375839396</v>
      </c>
    </row>
    <row r="128" spans="1:2" x14ac:dyDescent="0.25">
      <c r="A128">
        <v>127</v>
      </c>
      <c r="B128" s="159">
        <v>0.88805555526236102</v>
      </c>
    </row>
    <row r="129" spans="1:2" x14ac:dyDescent="0.25">
      <c r="A129">
        <v>128</v>
      </c>
      <c r="B129" s="159">
        <v>0.88588102455496198</v>
      </c>
    </row>
    <row r="130" spans="1:2" x14ac:dyDescent="0.25">
      <c r="A130">
        <v>129</v>
      </c>
      <c r="B130" s="159">
        <v>0.88573166718012997</v>
      </c>
    </row>
    <row r="131" spans="1:2" x14ac:dyDescent="0.25">
      <c r="A131">
        <v>130</v>
      </c>
      <c r="B131" s="159">
        <v>0.88505573235621104</v>
      </c>
    </row>
    <row r="132" spans="1:2" x14ac:dyDescent="0.25">
      <c r="A132">
        <v>131</v>
      </c>
      <c r="B132" s="159">
        <v>0.88475319045302303</v>
      </c>
    </row>
    <row r="133" spans="1:2" x14ac:dyDescent="0.25">
      <c r="A133">
        <v>132</v>
      </c>
      <c r="B133" s="159">
        <v>0.88433108263002902</v>
      </c>
    </row>
    <row r="134" spans="1:2" x14ac:dyDescent="0.25">
      <c r="A134">
        <v>133</v>
      </c>
      <c r="B134" s="159">
        <v>0.88397365773356995</v>
      </c>
    </row>
    <row r="135" spans="1:2" x14ac:dyDescent="0.25">
      <c r="A135">
        <v>134</v>
      </c>
      <c r="B135" s="159">
        <v>0.88305699449550801</v>
      </c>
    </row>
    <row r="136" spans="1:2" x14ac:dyDescent="0.25">
      <c r="A136">
        <v>135</v>
      </c>
      <c r="B136" s="159">
        <v>0.881628186994311</v>
      </c>
    </row>
    <row r="137" spans="1:2" x14ac:dyDescent="0.25">
      <c r="A137">
        <v>136</v>
      </c>
      <c r="B137" s="159">
        <v>0.88134518008654905</v>
      </c>
    </row>
    <row r="138" spans="1:2" x14ac:dyDescent="0.25">
      <c r="A138">
        <v>137</v>
      </c>
      <c r="B138" s="159">
        <v>0.88059105193812204</v>
      </c>
    </row>
    <row r="139" spans="1:2" x14ac:dyDescent="0.25">
      <c r="A139">
        <v>138</v>
      </c>
      <c r="B139" s="159">
        <v>0.88058869967194298</v>
      </c>
    </row>
    <row r="140" spans="1:2" x14ac:dyDescent="0.25">
      <c r="A140">
        <v>139</v>
      </c>
      <c r="B140" s="159">
        <v>0.88056073707080795</v>
      </c>
    </row>
    <row r="141" spans="1:2" x14ac:dyDescent="0.25">
      <c r="A141">
        <v>140</v>
      </c>
      <c r="B141" s="159">
        <v>0.88056073707080795</v>
      </c>
    </row>
    <row r="142" spans="1:2" x14ac:dyDescent="0.25">
      <c r="A142">
        <v>141</v>
      </c>
      <c r="B142" s="159">
        <v>0.88056073707080795</v>
      </c>
    </row>
    <row r="143" spans="1:2" x14ac:dyDescent="0.25">
      <c r="A143">
        <v>142</v>
      </c>
      <c r="B143" s="159">
        <v>0.88056073707080795</v>
      </c>
    </row>
    <row r="144" spans="1:2" x14ac:dyDescent="0.25">
      <c r="A144">
        <v>143</v>
      </c>
      <c r="B144" s="159">
        <v>0.88056073707080795</v>
      </c>
    </row>
    <row r="145" spans="1:2" x14ac:dyDescent="0.25">
      <c r="A145">
        <v>144</v>
      </c>
      <c r="B145" s="159">
        <v>0.88056073707080795</v>
      </c>
    </row>
    <row r="146" spans="1:2" x14ac:dyDescent="0.25">
      <c r="A146">
        <v>145</v>
      </c>
      <c r="B146" s="159">
        <v>0.88056073707080795</v>
      </c>
    </row>
    <row r="147" spans="1:2" x14ac:dyDescent="0.25">
      <c r="A147">
        <v>146</v>
      </c>
      <c r="B147" s="159">
        <v>0.88056073707080795</v>
      </c>
    </row>
    <row r="148" spans="1:2" x14ac:dyDescent="0.25">
      <c r="A148">
        <v>147</v>
      </c>
      <c r="B148" s="159">
        <v>0.88038805095597805</v>
      </c>
    </row>
    <row r="149" spans="1:2" x14ac:dyDescent="0.25">
      <c r="A149">
        <v>148</v>
      </c>
      <c r="B149" s="159">
        <v>0.88009932778530398</v>
      </c>
    </row>
    <row r="150" spans="1:2" x14ac:dyDescent="0.25">
      <c r="A150">
        <v>149</v>
      </c>
      <c r="B150" s="159">
        <v>0.87860164785177397</v>
      </c>
    </row>
    <row r="151" spans="1:2" x14ac:dyDescent="0.25">
      <c r="A151">
        <v>150</v>
      </c>
      <c r="B151" s="159">
        <v>0.87769923312288101</v>
      </c>
    </row>
    <row r="152" spans="1:2" x14ac:dyDescent="0.25">
      <c r="A152">
        <v>151</v>
      </c>
      <c r="B152" s="159">
        <v>0.87740789352734505</v>
      </c>
    </row>
    <row r="153" spans="1:2" x14ac:dyDescent="0.25">
      <c r="A153">
        <v>152</v>
      </c>
      <c r="B153" s="159">
        <v>0.87728080563041899</v>
      </c>
    </row>
    <row r="154" spans="1:2" x14ac:dyDescent="0.25">
      <c r="A154">
        <v>153</v>
      </c>
      <c r="B154" s="159">
        <v>0.87580156229859696</v>
      </c>
    </row>
    <row r="155" spans="1:2" x14ac:dyDescent="0.25">
      <c r="A155">
        <v>154</v>
      </c>
      <c r="B155" s="159">
        <v>0.87562495507150295</v>
      </c>
    </row>
    <row r="156" spans="1:2" x14ac:dyDescent="0.25">
      <c r="A156">
        <v>155</v>
      </c>
      <c r="B156" s="159">
        <v>0.87543050659199695</v>
      </c>
    </row>
    <row r="157" spans="1:2" x14ac:dyDescent="0.25">
      <c r="A157">
        <v>156</v>
      </c>
      <c r="B157" s="159">
        <v>0.873601629133962</v>
      </c>
    </row>
    <row r="158" spans="1:2" x14ac:dyDescent="0.25">
      <c r="A158">
        <v>157</v>
      </c>
      <c r="B158" s="159">
        <v>0.87323359527496203</v>
      </c>
    </row>
    <row r="159" spans="1:2" x14ac:dyDescent="0.25">
      <c r="A159">
        <v>158</v>
      </c>
      <c r="B159" s="159">
        <v>0.87227548740915095</v>
      </c>
    </row>
    <row r="160" spans="1:2" x14ac:dyDescent="0.25">
      <c r="A160">
        <v>159</v>
      </c>
      <c r="B160" s="159">
        <v>0.87178887536251304</v>
      </c>
    </row>
    <row r="161" spans="1:2" x14ac:dyDescent="0.25">
      <c r="A161">
        <v>160</v>
      </c>
      <c r="B161" s="159">
        <v>0.87152673266394498</v>
      </c>
    </row>
    <row r="162" spans="1:2" x14ac:dyDescent="0.25">
      <c r="A162">
        <v>161</v>
      </c>
      <c r="B162" s="159">
        <v>0.87151710676577798</v>
      </c>
    </row>
    <row r="163" spans="1:2" x14ac:dyDescent="0.25">
      <c r="A163">
        <v>162</v>
      </c>
      <c r="B163" s="159">
        <v>0.87080089248841996</v>
      </c>
    </row>
    <row r="164" spans="1:2" x14ac:dyDescent="0.25">
      <c r="A164">
        <v>163</v>
      </c>
      <c r="B164" s="159">
        <v>0.86957194568252005</v>
      </c>
    </row>
    <row r="165" spans="1:2" x14ac:dyDescent="0.25">
      <c r="A165">
        <v>164</v>
      </c>
      <c r="B165" s="159">
        <v>0.86932293981047903</v>
      </c>
    </row>
    <row r="166" spans="1:2" x14ac:dyDescent="0.25">
      <c r="A166">
        <v>165</v>
      </c>
      <c r="B166" s="159">
        <v>0.86880150115127697</v>
      </c>
    </row>
    <row r="167" spans="1:2" x14ac:dyDescent="0.25">
      <c r="A167">
        <v>166</v>
      </c>
      <c r="B167" s="159">
        <v>0.86849481540089701</v>
      </c>
    </row>
    <row r="168" spans="1:2" x14ac:dyDescent="0.25">
      <c r="A168">
        <v>167</v>
      </c>
      <c r="B168" s="159">
        <v>0.86825612141512298</v>
      </c>
    </row>
    <row r="169" spans="1:2" x14ac:dyDescent="0.25">
      <c r="A169">
        <v>168</v>
      </c>
      <c r="B169" s="159">
        <v>0.86793249547764295</v>
      </c>
    </row>
    <row r="170" spans="1:2" x14ac:dyDescent="0.25">
      <c r="A170">
        <v>169</v>
      </c>
      <c r="B170" s="159">
        <v>0.86793249547764295</v>
      </c>
    </row>
    <row r="171" spans="1:2" x14ac:dyDescent="0.25">
      <c r="A171">
        <v>170</v>
      </c>
      <c r="B171" s="159">
        <v>0.86793249547764295</v>
      </c>
    </row>
    <row r="172" spans="1:2" x14ac:dyDescent="0.25">
      <c r="A172">
        <v>171</v>
      </c>
      <c r="B172" s="159">
        <v>0.86793249547764295</v>
      </c>
    </row>
    <row r="173" spans="1:2" x14ac:dyDescent="0.25">
      <c r="A173">
        <v>172</v>
      </c>
      <c r="B173" s="159">
        <v>0.86793249547764295</v>
      </c>
    </row>
    <row r="174" spans="1:2" x14ac:dyDescent="0.25">
      <c r="A174">
        <v>173</v>
      </c>
      <c r="B174" s="159">
        <v>0.86698690566566605</v>
      </c>
    </row>
    <row r="175" spans="1:2" x14ac:dyDescent="0.25">
      <c r="A175">
        <v>174</v>
      </c>
      <c r="B175" s="159">
        <v>0.86670427474627698</v>
      </c>
    </row>
    <row r="176" spans="1:2" x14ac:dyDescent="0.25">
      <c r="A176">
        <v>175</v>
      </c>
      <c r="B176" s="159">
        <v>0.86643546579594999</v>
      </c>
    </row>
    <row r="177" spans="1:2" x14ac:dyDescent="0.25">
      <c r="A177">
        <v>176</v>
      </c>
      <c r="B177" s="159">
        <v>0.86621440023446505</v>
      </c>
    </row>
    <row r="178" spans="1:2" x14ac:dyDescent="0.25">
      <c r="A178">
        <v>177</v>
      </c>
      <c r="B178" s="159">
        <v>0.86552723934970699</v>
      </c>
    </row>
    <row r="179" spans="1:2" x14ac:dyDescent="0.25">
      <c r="A179">
        <v>178</v>
      </c>
      <c r="B179" s="159">
        <v>0.86552723934970699</v>
      </c>
    </row>
    <row r="180" spans="1:2" x14ac:dyDescent="0.25">
      <c r="A180">
        <v>179</v>
      </c>
      <c r="B180" s="159">
        <v>0.86552723934970699</v>
      </c>
    </row>
    <row r="181" spans="1:2" x14ac:dyDescent="0.25">
      <c r="A181">
        <v>180</v>
      </c>
      <c r="B181" s="159">
        <v>0.86552723934970699</v>
      </c>
    </row>
    <row r="182" spans="1:2" x14ac:dyDescent="0.25">
      <c r="A182">
        <v>181</v>
      </c>
      <c r="B182" s="159">
        <v>0.86516319524083996</v>
      </c>
    </row>
    <row r="183" spans="1:2" x14ac:dyDescent="0.25">
      <c r="A183">
        <v>182</v>
      </c>
      <c r="B183" s="159">
        <v>0.86496015280413496</v>
      </c>
    </row>
    <row r="184" spans="1:2" x14ac:dyDescent="0.25">
      <c r="A184">
        <v>183</v>
      </c>
      <c r="B184" s="159">
        <v>0.86336268251871096</v>
      </c>
    </row>
    <row r="185" spans="1:2" x14ac:dyDescent="0.25">
      <c r="A185">
        <v>184</v>
      </c>
      <c r="B185" s="159">
        <v>0.863189742548929</v>
      </c>
    </row>
    <row r="186" spans="1:2" x14ac:dyDescent="0.25">
      <c r="A186">
        <v>185</v>
      </c>
      <c r="B186" s="159">
        <v>0.86313105038520799</v>
      </c>
    </row>
    <row r="187" spans="1:2" x14ac:dyDescent="0.25">
      <c r="A187">
        <v>186</v>
      </c>
      <c r="B187" s="159">
        <v>0.86313105038520799</v>
      </c>
    </row>
    <row r="188" spans="1:2" x14ac:dyDescent="0.25">
      <c r="A188">
        <v>187</v>
      </c>
      <c r="B188" s="159">
        <v>0.86313105038520799</v>
      </c>
    </row>
    <row r="189" spans="1:2" x14ac:dyDescent="0.25">
      <c r="A189">
        <v>188</v>
      </c>
      <c r="B189" s="159">
        <v>0.86310056372725297</v>
      </c>
    </row>
    <row r="190" spans="1:2" x14ac:dyDescent="0.25">
      <c r="A190">
        <v>189</v>
      </c>
      <c r="B190" s="159">
        <v>0.86297663121493495</v>
      </c>
    </row>
    <row r="191" spans="1:2" x14ac:dyDescent="0.25">
      <c r="A191">
        <v>190</v>
      </c>
      <c r="B191" s="159">
        <v>0.862124379730702</v>
      </c>
    </row>
    <row r="192" spans="1:2" x14ac:dyDescent="0.25">
      <c r="A192">
        <v>191</v>
      </c>
      <c r="B192" s="159">
        <v>0.86153234855696004</v>
      </c>
    </row>
    <row r="193" spans="1:2" x14ac:dyDescent="0.25">
      <c r="A193">
        <v>192</v>
      </c>
      <c r="B193" s="159">
        <v>0.86116338297964901</v>
      </c>
    </row>
    <row r="194" spans="1:2" x14ac:dyDescent="0.25">
      <c r="A194">
        <v>193</v>
      </c>
      <c r="B194" s="159">
        <v>0.86106008207330198</v>
      </c>
    </row>
    <row r="195" spans="1:2" x14ac:dyDescent="0.25">
      <c r="A195">
        <v>194</v>
      </c>
      <c r="B195" s="159">
        <v>0.860891265936643</v>
      </c>
    </row>
    <row r="196" spans="1:2" x14ac:dyDescent="0.25">
      <c r="A196">
        <v>195</v>
      </c>
      <c r="B196" s="159">
        <v>0.86047001108264498</v>
      </c>
    </row>
    <row r="197" spans="1:2" x14ac:dyDescent="0.25">
      <c r="A197">
        <v>196</v>
      </c>
      <c r="B197" s="159">
        <v>0.86031540861968603</v>
      </c>
    </row>
    <row r="198" spans="1:2" x14ac:dyDescent="0.25">
      <c r="A198">
        <v>197</v>
      </c>
      <c r="B198" s="159">
        <v>0.86023429001823404</v>
      </c>
    </row>
    <row r="199" spans="1:2" x14ac:dyDescent="0.25">
      <c r="A199">
        <v>198</v>
      </c>
      <c r="B199" s="159">
        <v>0.85974817235929002</v>
      </c>
    </row>
    <row r="200" spans="1:2" x14ac:dyDescent="0.25">
      <c r="A200">
        <v>199</v>
      </c>
      <c r="B200" s="159">
        <v>0.85876305741986303</v>
      </c>
    </row>
    <row r="201" spans="1:2" x14ac:dyDescent="0.25">
      <c r="A201">
        <v>200</v>
      </c>
      <c r="B201" s="159">
        <v>0.85861321649427702</v>
      </c>
    </row>
    <row r="202" spans="1:2" x14ac:dyDescent="0.25">
      <c r="A202">
        <v>201</v>
      </c>
      <c r="B202" s="159">
        <v>0.85840684836685599</v>
      </c>
    </row>
    <row r="203" spans="1:2" x14ac:dyDescent="0.25">
      <c r="A203">
        <v>202</v>
      </c>
      <c r="B203" s="159">
        <v>0.85813989745173103</v>
      </c>
    </row>
    <row r="204" spans="1:2" x14ac:dyDescent="0.25">
      <c r="A204">
        <v>203</v>
      </c>
      <c r="B204" s="159">
        <v>0.85754622977526995</v>
      </c>
    </row>
    <row r="205" spans="1:2" x14ac:dyDescent="0.25">
      <c r="A205">
        <v>204</v>
      </c>
      <c r="B205" s="159">
        <v>0.85729801863137101</v>
      </c>
    </row>
    <row r="206" spans="1:2" x14ac:dyDescent="0.25">
      <c r="A206">
        <v>205</v>
      </c>
      <c r="B206" s="159">
        <v>0.85644449661903399</v>
      </c>
    </row>
    <row r="207" spans="1:2" x14ac:dyDescent="0.25">
      <c r="A207">
        <v>206</v>
      </c>
      <c r="B207" s="159">
        <v>0.85644449661903399</v>
      </c>
    </row>
    <row r="208" spans="1:2" x14ac:dyDescent="0.25">
      <c r="A208">
        <v>207</v>
      </c>
      <c r="B208" s="159">
        <v>0.85644449661903399</v>
      </c>
    </row>
    <row r="209" spans="1:2" x14ac:dyDescent="0.25">
      <c r="A209">
        <v>208</v>
      </c>
      <c r="B209" s="159">
        <v>0.85644449661903399</v>
      </c>
    </row>
    <row r="210" spans="1:2" x14ac:dyDescent="0.25">
      <c r="A210">
        <v>209</v>
      </c>
      <c r="B210" s="159">
        <v>0.85644449661903399</v>
      </c>
    </row>
    <row r="211" spans="1:2" x14ac:dyDescent="0.25">
      <c r="A211">
        <v>210</v>
      </c>
      <c r="B211" s="159">
        <v>0.85644449661903399</v>
      </c>
    </row>
    <row r="212" spans="1:2" x14ac:dyDescent="0.25">
      <c r="A212">
        <v>211</v>
      </c>
      <c r="B212" s="159">
        <v>0.85638121287487401</v>
      </c>
    </row>
    <row r="213" spans="1:2" x14ac:dyDescent="0.25">
      <c r="A213">
        <v>212</v>
      </c>
      <c r="B213" s="159">
        <v>0.85622071061284399</v>
      </c>
    </row>
    <row r="214" spans="1:2" x14ac:dyDescent="0.25">
      <c r="A214">
        <v>213</v>
      </c>
      <c r="B214" s="159">
        <v>0.85619973765150703</v>
      </c>
    </row>
    <row r="215" spans="1:2" x14ac:dyDescent="0.25">
      <c r="A215">
        <v>214</v>
      </c>
      <c r="B215" s="159">
        <v>0.85611529517416196</v>
      </c>
    </row>
    <row r="216" spans="1:2" x14ac:dyDescent="0.25">
      <c r="A216">
        <v>215</v>
      </c>
      <c r="B216" s="159">
        <v>0.85561038280658996</v>
      </c>
    </row>
    <row r="217" spans="1:2" x14ac:dyDescent="0.25">
      <c r="A217">
        <v>216</v>
      </c>
      <c r="B217" s="159">
        <v>0.85518520399394604</v>
      </c>
    </row>
    <row r="218" spans="1:2" x14ac:dyDescent="0.25">
      <c r="A218">
        <v>217</v>
      </c>
      <c r="B218" s="159">
        <v>0.85518520399394604</v>
      </c>
    </row>
    <row r="219" spans="1:2" x14ac:dyDescent="0.25">
      <c r="A219">
        <v>218</v>
      </c>
      <c r="B219" s="159">
        <v>0.85518520399394604</v>
      </c>
    </row>
    <row r="220" spans="1:2" x14ac:dyDescent="0.25">
      <c r="A220">
        <v>219</v>
      </c>
      <c r="B220" s="159">
        <v>0.85446441751480695</v>
      </c>
    </row>
    <row r="221" spans="1:2" x14ac:dyDescent="0.25">
      <c r="A221">
        <v>220</v>
      </c>
      <c r="B221" s="159">
        <v>0.85429145217262303</v>
      </c>
    </row>
    <row r="222" spans="1:2" x14ac:dyDescent="0.25">
      <c r="A222">
        <v>221</v>
      </c>
      <c r="B222" s="159">
        <v>0.85378242781625902</v>
      </c>
    </row>
    <row r="223" spans="1:2" x14ac:dyDescent="0.25">
      <c r="A223">
        <v>222</v>
      </c>
      <c r="B223" s="159">
        <v>0.853585499316317</v>
      </c>
    </row>
    <row r="224" spans="1:2" x14ac:dyDescent="0.25">
      <c r="A224">
        <v>223</v>
      </c>
      <c r="B224" s="159">
        <v>0.85343582969908205</v>
      </c>
    </row>
    <row r="225" spans="1:2" x14ac:dyDescent="0.25">
      <c r="A225">
        <v>224</v>
      </c>
      <c r="B225" s="159">
        <v>0.85333505696697798</v>
      </c>
    </row>
    <row r="226" spans="1:2" x14ac:dyDescent="0.25">
      <c r="A226">
        <v>225</v>
      </c>
      <c r="B226" s="159">
        <v>0.85333505696697798</v>
      </c>
    </row>
    <row r="227" spans="1:2" x14ac:dyDescent="0.25">
      <c r="A227">
        <v>226</v>
      </c>
      <c r="B227" s="159">
        <v>0.85330528642376402</v>
      </c>
    </row>
    <row r="228" spans="1:2" x14ac:dyDescent="0.25">
      <c r="A228">
        <v>227</v>
      </c>
      <c r="B228" s="159">
        <v>0.85328488105536504</v>
      </c>
    </row>
    <row r="229" spans="1:2" x14ac:dyDescent="0.25">
      <c r="A229">
        <v>228</v>
      </c>
      <c r="B229" s="159">
        <v>0.85317645524702401</v>
      </c>
    </row>
    <row r="230" spans="1:2" x14ac:dyDescent="0.25">
      <c r="A230">
        <v>229</v>
      </c>
      <c r="B230" s="159">
        <v>0.85306424190713603</v>
      </c>
    </row>
    <row r="231" spans="1:2" x14ac:dyDescent="0.25">
      <c r="A231">
        <v>230</v>
      </c>
      <c r="B231" s="159">
        <v>0.85306424190713603</v>
      </c>
    </row>
    <row r="232" spans="1:2" x14ac:dyDescent="0.25">
      <c r="A232">
        <v>231</v>
      </c>
      <c r="B232" s="159">
        <v>0.85306424190713603</v>
      </c>
    </row>
    <row r="233" spans="1:2" x14ac:dyDescent="0.25">
      <c r="A233">
        <v>232</v>
      </c>
      <c r="B233" s="159">
        <v>0.85295224358412602</v>
      </c>
    </row>
    <row r="234" spans="1:2" x14ac:dyDescent="0.25">
      <c r="A234">
        <v>233</v>
      </c>
      <c r="B234" s="159">
        <v>0.85276563185159504</v>
      </c>
    </row>
    <row r="235" spans="1:2" x14ac:dyDescent="0.25">
      <c r="A235">
        <v>234</v>
      </c>
      <c r="B235" s="159">
        <v>0.85276563185159504</v>
      </c>
    </row>
    <row r="236" spans="1:2" x14ac:dyDescent="0.25">
      <c r="A236">
        <v>235</v>
      </c>
      <c r="B236" s="159">
        <v>0.85276563185159504</v>
      </c>
    </row>
    <row r="237" spans="1:2" x14ac:dyDescent="0.25">
      <c r="A237">
        <v>236</v>
      </c>
      <c r="B237" s="159">
        <v>0.85276563185159504</v>
      </c>
    </row>
    <row r="238" spans="1:2" x14ac:dyDescent="0.25">
      <c r="A238">
        <v>237</v>
      </c>
      <c r="B238" s="159">
        <v>0.85274831268150397</v>
      </c>
    </row>
    <row r="239" spans="1:2" x14ac:dyDescent="0.25">
      <c r="A239">
        <v>238</v>
      </c>
      <c r="B239" s="159">
        <v>0.852577180338701</v>
      </c>
    </row>
    <row r="240" spans="1:2" x14ac:dyDescent="0.25">
      <c r="A240">
        <v>239</v>
      </c>
      <c r="B240" s="159">
        <v>0.85240421824488899</v>
      </c>
    </row>
    <row r="241" spans="1:2" x14ac:dyDescent="0.25">
      <c r="A241">
        <v>240</v>
      </c>
      <c r="B241" s="159">
        <v>0.85230464430088204</v>
      </c>
    </row>
    <row r="242" spans="1:2" x14ac:dyDescent="0.25">
      <c r="A242">
        <v>241</v>
      </c>
      <c r="B242" s="159">
        <v>0.85205023767599997</v>
      </c>
    </row>
    <row r="243" spans="1:2" x14ac:dyDescent="0.25">
      <c r="A243">
        <v>242</v>
      </c>
      <c r="B243" s="159">
        <v>0.851956498427484</v>
      </c>
    </row>
    <row r="244" spans="1:2" x14ac:dyDescent="0.25">
      <c r="A244">
        <v>243</v>
      </c>
      <c r="B244" s="159">
        <v>0.85163934598670799</v>
      </c>
    </row>
    <row r="245" spans="1:2" x14ac:dyDescent="0.25">
      <c r="A245">
        <v>244</v>
      </c>
      <c r="B245" s="159">
        <v>0.85163934598670799</v>
      </c>
    </row>
    <row r="246" spans="1:2" x14ac:dyDescent="0.25">
      <c r="A246">
        <v>245</v>
      </c>
      <c r="B246" s="159">
        <v>0.85163934598670799</v>
      </c>
    </row>
    <row r="247" spans="1:2" x14ac:dyDescent="0.25">
      <c r="A247">
        <v>246</v>
      </c>
      <c r="B247" s="159">
        <v>0.85163934598670799</v>
      </c>
    </row>
    <row r="248" spans="1:2" x14ac:dyDescent="0.25">
      <c r="A248">
        <v>247</v>
      </c>
      <c r="B248" s="159">
        <v>0.85146763611603304</v>
      </c>
    </row>
    <row r="249" spans="1:2" x14ac:dyDescent="0.25">
      <c r="A249">
        <v>248</v>
      </c>
      <c r="B249" s="159">
        <v>0.85143068114324305</v>
      </c>
    </row>
    <row r="250" spans="1:2" x14ac:dyDescent="0.25">
      <c r="A250">
        <v>249</v>
      </c>
      <c r="B250" s="159">
        <v>0.85131734671066905</v>
      </c>
    </row>
    <row r="251" spans="1:2" x14ac:dyDescent="0.25">
      <c r="A251">
        <v>250</v>
      </c>
      <c r="B251" s="159">
        <v>0.85078202215782095</v>
      </c>
    </row>
    <row r="252" spans="1:2" x14ac:dyDescent="0.25">
      <c r="A252">
        <v>251</v>
      </c>
      <c r="B252" s="159">
        <v>0.85074661730677903</v>
      </c>
    </row>
    <row r="253" spans="1:2" x14ac:dyDescent="0.25">
      <c r="A253">
        <v>252</v>
      </c>
      <c r="B253" s="159">
        <v>0.85040940534016096</v>
      </c>
    </row>
    <row r="254" spans="1:2" x14ac:dyDescent="0.25">
      <c r="A254">
        <v>253</v>
      </c>
      <c r="B254" s="159">
        <v>0.85038995800222905</v>
      </c>
    </row>
    <row r="255" spans="1:2" x14ac:dyDescent="0.25">
      <c r="A255">
        <v>254</v>
      </c>
      <c r="B255" s="159">
        <v>0.85033479389767697</v>
      </c>
    </row>
    <row r="256" spans="1:2" x14ac:dyDescent="0.25">
      <c r="A256">
        <v>255</v>
      </c>
      <c r="B256" s="159">
        <v>0.84979635806679099</v>
      </c>
    </row>
    <row r="257" spans="1:2" x14ac:dyDescent="0.25">
      <c r="A257">
        <v>256</v>
      </c>
      <c r="B257" s="159">
        <v>0.84972083489649797</v>
      </c>
    </row>
    <row r="258" spans="1:2" x14ac:dyDescent="0.25">
      <c r="A258">
        <v>257</v>
      </c>
      <c r="B258" s="159">
        <v>0.84959236267086502</v>
      </c>
    </row>
    <row r="259" spans="1:2" x14ac:dyDescent="0.25">
      <c r="A259">
        <v>258</v>
      </c>
      <c r="B259" s="159">
        <v>0.84923650096856496</v>
      </c>
    </row>
    <row r="260" spans="1:2" x14ac:dyDescent="0.25">
      <c r="A260">
        <v>259</v>
      </c>
      <c r="B260" s="159">
        <v>0.84919673429016695</v>
      </c>
    </row>
    <row r="261" spans="1:2" x14ac:dyDescent="0.25">
      <c r="A261">
        <v>260</v>
      </c>
      <c r="B261" s="159">
        <v>0.848376353878592</v>
      </c>
    </row>
    <row r="262" spans="1:2" x14ac:dyDescent="0.25">
      <c r="A262">
        <v>261</v>
      </c>
      <c r="B262" s="159">
        <v>0.848376353878592</v>
      </c>
    </row>
    <row r="263" spans="1:2" x14ac:dyDescent="0.25">
      <c r="A263">
        <v>262</v>
      </c>
      <c r="B263" s="159">
        <v>0.848376353878592</v>
      </c>
    </row>
    <row r="264" spans="1:2" x14ac:dyDescent="0.25">
      <c r="A264">
        <v>263</v>
      </c>
      <c r="B264" s="159">
        <v>0.848376353878592</v>
      </c>
    </row>
    <row r="265" spans="1:2" x14ac:dyDescent="0.25">
      <c r="A265">
        <v>264</v>
      </c>
      <c r="B265" s="159">
        <v>0.848376353878592</v>
      </c>
    </row>
    <row r="266" spans="1:2" x14ac:dyDescent="0.25">
      <c r="A266">
        <v>265</v>
      </c>
      <c r="B266" s="159">
        <v>0.848376353878592</v>
      </c>
    </row>
    <row r="267" spans="1:2" x14ac:dyDescent="0.25">
      <c r="A267">
        <v>266</v>
      </c>
      <c r="B267" s="159">
        <v>0.848376353878592</v>
      </c>
    </row>
    <row r="268" spans="1:2" x14ac:dyDescent="0.25">
      <c r="A268">
        <v>267</v>
      </c>
      <c r="B268" s="159">
        <v>0.848376353878592</v>
      </c>
    </row>
    <row r="269" spans="1:2" x14ac:dyDescent="0.25">
      <c r="A269">
        <v>268</v>
      </c>
      <c r="B269" s="159">
        <v>0.84763334901268395</v>
      </c>
    </row>
    <row r="270" spans="1:2" x14ac:dyDescent="0.25">
      <c r="A270">
        <v>269</v>
      </c>
      <c r="B270" s="159">
        <v>0.84761763555639102</v>
      </c>
    </row>
    <row r="271" spans="1:2" x14ac:dyDescent="0.25">
      <c r="A271">
        <v>270</v>
      </c>
      <c r="B271" s="159">
        <v>0.84708194495484102</v>
      </c>
    </row>
    <row r="272" spans="1:2" x14ac:dyDescent="0.25">
      <c r="A272">
        <v>271</v>
      </c>
      <c r="B272" s="159">
        <v>0.84669866327559695</v>
      </c>
    </row>
    <row r="273" spans="1:2" x14ac:dyDescent="0.25">
      <c r="A273">
        <v>272</v>
      </c>
      <c r="B273" s="159">
        <v>0.84646705967569302</v>
      </c>
    </row>
    <row r="274" spans="1:2" x14ac:dyDescent="0.25">
      <c r="A274">
        <v>273</v>
      </c>
      <c r="B274" s="159">
        <v>0.84517877458178203</v>
      </c>
    </row>
    <row r="275" spans="1:2" x14ac:dyDescent="0.25">
      <c r="A275">
        <v>274</v>
      </c>
      <c r="B275" s="159">
        <v>0.84512457556452703</v>
      </c>
    </row>
    <row r="276" spans="1:2" x14ac:dyDescent="0.25">
      <c r="A276">
        <v>275</v>
      </c>
      <c r="B276" s="159">
        <v>0.84451067346665298</v>
      </c>
    </row>
    <row r="277" spans="1:2" x14ac:dyDescent="0.25">
      <c r="A277">
        <v>276</v>
      </c>
      <c r="B277" s="159">
        <v>0.84444454629848398</v>
      </c>
    </row>
    <row r="278" spans="1:2" x14ac:dyDescent="0.25">
      <c r="A278">
        <v>277</v>
      </c>
      <c r="B278" s="159">
        <v>0.84442325895762405</v>
      </c>
    </row>
    <row r="279" spans="1:2" x14ac:dyDescent="0.25">
      <c r="A279">
        <v>278</v>
      </c>
      <c r="B279" s="159">
        <v>0.84415294364215299</v>
      </c>
    </row>
    <row r="280" spans="1:2" x14ac:dyDescent="0.25">
      <c r="A280">
        <v>279</v>
      </c>
      <c r="B280" s="159">
        <v>0.84339235944421098</v>
      </c>
    </row>
    <row r="281" spans="1:2" x14ac:dyDescent="0.25">
      <c r="A281">
        <v>280</v>
      </c>
      <c r="B281" s="159">
        <v>0.84138701049752496</v>
      </c>
    </row>
    <row r="282" spans="1:2" x14ac:dyDescent="0.25">
      <c r="A282">
        <v>281</v>
      </c>
      <c r="B282" s="159">
        <v>0.840960712766741</v>
      </c>
    </row>
    <row r="283" spans="1:2" x14ac:dyDescent="0.25">
      <c r="A283">
        <v>282</v>
      </c>
      <c r="B283" s="159">
        <v>0.84084949040930401</v>
      </c>
    </row>
    <row r="284" spans="1:2" x14ac:dyDescent="0.25">
      <c r="A284">
        <v>283</v>
      </c>
      <c r="B284" s="159">
        <v>0.84032456275392298</v>
      </c>
    </row>
    <row r="285" spans="1:2" x14ac:dyDescent="0.25">
      <c r="A285">
        <v>284</v>
      </c>
      <c r="B285" s="159">
        <v>0.83954941363233304</v>
      </c>
    </row>
    <row r="286" spans="1:2" x14ac:dyDescent="0.25">
      <c r="A286">
        <v>285</v>
      </c>
      <c r="B286" s="159">
        <v>0.83944998245343305</v>
      </c>
    </row>
    <row r="287" spans="1:2" x14ac:dyDescent="0.25">
      <c r="A287">
        <v>286</v>
      </c>
      <c r="B287" s="159">
        <v>0.83910089288728495</v>
      </c>
    </row>
    <row r="288" spans="1:2" x14ac:dyDescent="0.25">
      <c r="A288">
        <v>287</v>
      </c>
      <c r="B288" s="159">
        <v>0.83907965972529797</v>
      </c>
    </row>
    <row r="289" spans="1:2" x14ac:dyDescent="0.25">
      <c r="A289">
        <v>288</v>
      </c>
      <c r="B289" s="159">
        <v>0.83889639779234204</v>
      </c>
    </row>
    <row r="290" spans="1:2" x14ac:dyDescent="0.25">
      <c r="A290">
        <v>289</v>
      </c>
      <c r="B290" s="159">
        <v>0.83835905980652603</v>
      </c>
    </row>
    <row r="291" spans="1:2" x14ac:dyDescent="0.25">
      <c r="A291">
        <v>290</v>
      </c>
      <c r="B291" s="159">
        <v>0.838153369489813</v>
      </c>
    </row>
    <row r="292" spans="1:2" x14ac:dyDescent="0.25">
      <c r="A292">
        <v>291</v>
      </c>
      <c r="B292" s="159">
        <v>0.83807962667801905</v>
      </c>
    </row>
    <row r="293" spans="1:2" x14ac:dyDescent="0.25">
      <c r="A293">
        <v>292</v>
      </c>
      <c r="B293" s="159">
        <v>0.83730125496501695</v>
      </c>
    </row>
    <row r="294" spans="1:2" x14ac:dyDescent="0.25">
      <c r="A294">
        <v>293</v>
      </c>
      <c r="B294" s="159">
        <v>0.83685704324973698</v>
      </c>
    </row>
    <row r="295" spans="1:2" x14ac:dyDescent="0.25">
      <c r="A295">
        <v>294</v>
      </c>
      <c r="B295" s="159">
        <v>0.83663086877653303</v>
      </c>
    </row>
    <row r="296" spans="1:2" x14ac:dyDescent="0.25">
      <c r="A296">
        <v>295</v>
      </c>
      <c r="B296" s="159">
        <v>0.83654908759446001</v>
      </c>
    </row>
    <row r="297" spans="1:2" x14ac:dyDescent="0.25">
      <c r="A297">
        <v>296</v>
      </c>
      <c r="B297" s="159">
        <v>0.83615062758043002</v>
      </c>
    </row>
    <row r="298" spans="1:2" x14ac:dyDescent="0.25">
      <c r="A298">
        <v>297</v>
      </c>
      <c r="B298" s="159">
        <v>0.83587769975206305</v>
      </c>
    </row>
    <row r="299" spans="1:2" x14ac:dyDescent="0.25">
      <c r="A299">
        <v>298</v>
      </c>
      <c r="B299" s="159">
        <v>0.83553560168878305</v>
      </c>
    </row>
    <row r="300" spans="1:2" x14ac:dyDescent="0.25">
      <c r="A300">
        <v>299</v>
      </c>
      <c r="B300" s="159">
        <v>0.83518740028739102</v>
      </c>
    </row>
    <row r="301" spans="1:2" x14ac:dyDescent="0.25">
      <c r="A301">
        <v>300</v>
      </c>
      <c r="B301" s="159">
        <v>0.83512365440935199</v>
      </c>
    </row>
    <row r="302" spans="1:2" x14ac:dyDescent="0.25">
      <c r="A302">
        <v>301</v>
      </c>
      <c r="B302" s="159">
        <v>0.83502322473618495</v>
      </c>
    </row>
    <row r="303" spans="1:2" x14ac:dyDescent="0.25">
      <c r="A303">
        <v>302</v>
      </c>
      <c r="B303" s="159">
        <v>0.83487620249015904</v>
      </c>
    </row>
    <row r="304" spans="1:2" x14ac:dyDescent="0.25">
      <c r="A304">
        <v>303</v>
      </c>
      <c r="B304" s="159">
        <v>0.83423423971696298</v>
      </c>
    </row>
    <row r="305" spans="1:2" x14ac:dyDescent="0.25">
      <c r="A305">
        <v>304</v>
      </c>
      <c r="B305" s="159">
        <v>0.83422351563095098</v>
      </c>
    </row>
    <row r="306" spans="1:2" x14ac:dyDescent="0.25">
      <c r="A306">
        <v>305</v>
      </c>
      <c r="B306" s="159">
        <v>0.83406562746324697</v>
      </c>
    </row>
    <row r="307" spans="1:2" x14ac:dyDescent="0.25">
      <c r="A307">
        <v>306</v>
      </c>
      <c r="B307" s="159">
        <v>0.83371040414578701</v>
      </c>
    </row>
    <row r="308" spans="1:2" x14ac:dyDescent="0.25">
      <c r="A308">
        <v>307</v>
      </c>
      <c r="B308" s="159">
        <v>0.83364308343173099</v>
      </c>
    </row>
    <row r="309" spans="1:2" x14ac:dyDescent="0.25">
      <c r="A309">
        <v>308</v>
      </c>
      <c r="B309" s="159">
        <v>0.83306555601800203</v>
      </c>
    </row>
    <row r="310" spans="1:2" x14ac:dyDescent="0.25">
      <c r="A310">
        <v>309</v>
      </c>
      <c r="B310" s="159">
        <v>0.83305124282104503</v>
      </c>
    </row>
    <row r="311" spans="1:2" x14ac:dyDescent="0.25">
      <c r="A311">
        <v>310</v>
      </c>
      <c r="B311" s="159">
        <v>0.83294276897598396</v>
      </c>
    </row>
    <row r="312" spans="1:2" x14ac:dyDescent="0.25">
      <c r="A312">
        <v>311</v>
      </c>
      <c r="B312" s="159">
        <v>0.83254332419788002</v>
      </c>
    </row>
    <row r="313" spans="1:2" x14ac:dyDescent="0.25">
      <c r="A313">
        <v>312</v>
      </c>
      <c r="B313" s="159">
        <v>0.83220428925883305</v>
      </c>
    </row>
    <row r="314" spans="1:2" x14ac:dyDescent="0.25">
      <c r="A314">
        <v>313</v>
      </c>
      <c r="B314" s="159">
        <v>0.83218023550416498</v>
      </c>
    </row>
    <row r="315" spans="1:2" x14ac:dyDescent="0.25">
      <c r="A315">
        <v>314</v>
      </c>
      <c r="B315" s="159">
        <v>0.83163319601530705</v>
      </c>
    </row>
    <row r="316" spans="1:2" x14ac:dyDescent="0.25">
      <c r="A316">
        <v>315</v>
      </c>
      <c r="B316" s="159">
        <v>0.83118130148341196</v>
      </c>
    </row>
    <row r="317" spans="1:2" x14ac:dyDescent="0.25">
      <c r="A317">
        <v>316</v>
      </c>
      <c r="B317" s="159">
        <v>0.83022405011963996</v>
      </c>
    </row>
    <row r="318" spans="1:2" x14ac:dyDescent="0.25">
      <c r="A318">
        <v>317</v>
      </c>
      <c r="B318" s="159">
        <v>0.83018225403982604</v>
      </c>
    </row>
    <row r="319" spans="1:2" x14ac:dyDescent="0.25">
      <c r="A319">
        <v>318</v>
      </c>
      <c r="B319" s="159">
        <v>0.83018225403982604</v>
      </c>
    </row>
    <row r="320" spans="1:2" x14ac:dyDescent="0.25">
      <c r="A320">
        <v>319</v>
      </c>
      <c r="B320" s="159">
        <v>0.83018225403982604</v>
      </c>
    </row>
    <row r="321" spans="1:2" x14ac:dyDescent="0.25">
      <c r="A321">
        <v>320</v>
      </c>
      <c r="B321" s="159">
        <v>0.83018225403982604</v>
      </c>
    </row>
    <row r="322" spans="1:2" x14ac:dyDescent="0.25">
      <c r="A322">
        <v>321</v>
      </c>
      <c r="B322" s="159">
        <v>0.83018225403982604</v>
      </c>
    </row>
    <row r="323" spans="1:2" x14ac:dyDescent="0.25">
      <c r="A323">
        <v>322</v>
      </c>
      <c r="B323" s="159">
        <v>0.83018225403982604</v>
      </c>
    </row>
    <row r="324" spans="1:2" x14ac:dyDescent="0.25">
      <c r="A324">
        <v>323</v>
      </c>
      <c r="B324" s="159">
        <v>0.82972595221359302</v>
      </c>
    </row>
    <row r="325" spans="1:2" x14ac:dyDescent="0.25">
      <c r="A325">
        <v>324</v>
      </c>
      <c r="B325" s="159">
        <v>0.82941503284941998</v>
      </c>
    </row>
    <row r="326" spans="1:2" x14ac:dyDescent="0.25">
      <c r="A326">
        <v>325</v>
      </c>
      <c r="B326" s="159">
        <v>0.82941503284941998</v>
      </c>
    </row>
    <row r="327" spans="1:2" x14ac:dyDescent="0.25">
      <c r="A327">
        <v>326</v>
      </c>
      <c r="B327" s="159">
        <v>0.82941503284941998</v>
      </c>
    </row>
    <row r="328" spans="1:2" x14ac:dyDescent="0.25">
      <c r="A328">
        <v>327</v>
      </c>
      <c r="B328" s="159">
        <v>0.82941503284941998</v>
      </c>
    </row>
    <row r="329" spans="1:2" x14ac:dyDescent="0.25">
      <c r="A329">
        <v>328</v>
      </c>
      <c r="B329" s="159">
        <v>0.82941503284941998</v>
      </c>
    </row>
    <row r="330" spans="1:2" x14ac:dyDescent="0.25">
      <c r="A330">
        <v>329</v>
      </c>
      <c r="B330" s="159">
        <v>0.82941503284941998</v>
      </c>
    </row>
    <row r="331" spans="1:2" x14ac:dyDescent="0.25">
      <c r="A331">
        <v>330</v>
      </c>
      <c r="B331" s="159">
        <v>0.82941503284941998</v>
      </c>
    </row>
    <row r="332" spans="1:2" x14ac:dyDescent="0.25">
      <c r="A332">
        <v>331</v>
      </c>
      <c r="B332" s="159">
        <v>0.82853789327445404</v>
      </c>
    </row>
    <row r="333" spans="1:2" x14ac:dyDescent="0.25">
      <c r="A333">
        <v>332</v>
      </c>
      <c r="B333" s="159">
        <v>0.82806787900713896</v>
      </c>
    </row>
    <row r="334" spans="1:2" x14ac:dyDescent="0.25">
      <c r="A334">
        <v>333</v>
      </c>
      <c r="B334" s="159">
        <v>0.82776854732586103</v>
      </c>
    </row>
    <row r="335" spans="1:2" x14ac:dyDescent="0.25">
      <c r="A335">
        <v>334</v>
      </c>
      <c r="B335" s="159">
        <v>0.82730859288557801</v>
      </c>
    </row>
    <row r="336" spans="1:2" x14ac:dyDescent="0.25">
      <c r="A336">
        <v>335</v>
      </c>
      <c r="B336" s="159">
        <v>0.82715068962461102</v>
      </c>
    </row>
    <row r="337" spans="1:2" x14ac:dyDescent="0.25">
      <c r="A337">
        <v>336</v>
      </c>
      <c r="B337" s="159">
        <v>0.82711647976943903</v>
      </c>
    </row>
    <row r="338" spans="1:2" x14ac:dyDescent="0.25">
      <c r="A338">
        <v>337</v>
      </c>
      <c r="B338" s="159">
        <v>0.82706234978412496</v>
      </c>
    </row>
    <row r="339" spans="1:2" x14ac:dyDescent="0.25">
      <c r="A339">
        <v>338</v>
      </c>
      <c r="B339" s="159">
        <v>0.82670654944868105</v>
      </c>
    </row>
    <row r="340" spans="1:2" x14ac:dyDescent="0.25">
      <c r="A340">
        <v>339</v>
      </c>
      <c r="B340" s="159">
        <v>0.82656758431523403</v>
      </c>
    </row>
    <row r="341" spans="1:2" x14ac:dyDescent="0.25">
      <c r="A341">
        <v>340</v>
      </c>
      <c r="B341" s="159">
        <v>0.82582836079240796</v>
      </c>
    </row>
    <row r="342" spans="1:2" x14ac:dyDescent="0.25">
      <c r="A342">
        <v>341</v>
      </c>
      <c r="B342" s="159">
        <v>0.82567017000920695</v>
      </c>
    </row>
    <row r="343" spans="1:2" x14ac:dyDescent="0.25">
      <c r="A343">
        <v>342</v>
      </c>
      <c r="B343" s="159">
        <v>0.82563602124123403</v>
      </c>
    </row>
    <row r="344" spans="1:2" x14ac:dyDescent="0.25">
      <c r="A344">
        <v>343</v>
      </c>
      <c r="B344" s="159">
        <v>0.82547616601501494</v>
      </c>
    </row>
    <row r="345" spans="1:2" x14ac:dyDescent="0.25">
      <c r="A345">
        <v>344</v>
      </c>
      <c r="B345" s="159">
        <v>0.82547616601501494</v>
      </c>
    </row>
    <row r="346" spans="1:2" x14ac:dyDescent="0.25">
      <c r="A346">
        <v>345</v>
      </c>
      <c r="B346" s="159">
        <v>0.82547616601501494</v>
      </c>
    </row>
    <row r="347" spans="1:2" x14ac:dyDescent="0.25">
      <c r="A347">
        <v>346</v>
      </c>
      <c r="B347" s="159">
        <v>0.82547616601501494</v>
      </c>
    </row>
    <row r="348" spans="1:2" x14ac:dyDescent="0.25">
      <c r="A348">
        <v>347</v>
      </c>
      <c r="B348" s="159">
        <v>0.82547616601501494</v>
      </c>
    </row>
    <row r="349" spans="1:2" x14ac:dyDescent="0.25">
      <c r="A349">
        <v>348</v>
      </c>
      <c r="B349" s="159">
        <v>0.82483654805969198</v>
      </c>
    </row>
    <row r="350" spans="1:2" x14ac:dyDescent="0.25">
      <c r="A350">
        <v>349</v>
      </c>
      <c r="B350" s="159">
        <v>0.82482726084017799</v>
      </c>
    </row>
    <row r="351" spans="1:2" x14ac:dyDescent="0.25">
      <c r="A351">
        <v>350</v>
      </c>
      <c r="B351" s="159">
        <v>0.82480639334558503</v>
      </c>
    </row>
    <row r="352" spans="1:2" x14ac:dyDescent="0.25">
      <c r="A352">
        <v>351</v>
      </c>
      <c r="B352" s="159">
        <v>0.82445279390434001</v>
      </c>
    </row>
    <row r="353" spans="1:2" x14ac:dyDescent="0.25">
      <c r="A353">
        <v>352</v>
      </c>
      <c r="B353" s="159">
        <v>0.82435096127583096</v>
      </c>
    </row>
    <row r="354" spans="1:2" x14ac:dyDescent="0.25">
      <c r="A354">
        <v>353</v>
      </c>
      <c r="B354" s="159">
        <v>0.82430552201185403</v>
      </c>
    </row>
    <row r="355" spans="1:2" x14ac:dyDescent="0.25">
      <c r="A355">
        <v>354</v>
      </c>
      <c r="B355" s="159">
        <v>0.82386332546004803</v>
      </c>
    </row>
    <row r="356" spans="1:2" x14ac:dyDescent="0.25">
      <c r="A356">
        <v>355</v>
      </c>
      <c r="B356" s="159">
        <v>0.82379924739380095</v>
      </c>
    </row>
    <row r="357" spans="1:2" x14ac:dyDescent="0.25">
      <c r="A357">
        <v>356</v>
      </c>
      <c r="B357" s="159">
        <v>0.82376086566859397</v>
      </c>
    </row>
    <row r="358" spans="1:2" x14ac:dyDescent="0.25">
      <c r="A358">
        <v>357</v>
      </c>
      <c r="B358" s="159">
        <v>0.82349969627169495</v>
      </c>
    </row>
    <row r="359" spans="1:2" x14ac:dyDescent="0.25">
      <c r="A359">
        <v>358</v>
      </c>
      <c r="B359" s="159">
        <v>0.82237606956892095</v>
      </c>
    </row>
    <row r="360" spans="1:2" x14ac:dyDescent="0.25">
      <c r="A360">
        <v>359</v>
      </c>
      <c r="B360" s="159">
        <v>0.82237606956892095</v>
      </c>
    </row>
    <row r="361" spans="1:2" x14ac:dyDescent="0.25">
      <c r="A361">
        <v>360</v>
      </c>
      <c r="B361" s="159">
        <v>0.82237606956892095</v>
      </c>
    </row>
    <row r="362" spans="1:2" x14ac:dyDescent="0.25">
      <c r="A362">
        <v>361</v>
      </c>
      <c r="B362" s="159">
        <v>0.82237606956892095</v>
      </c>
    </row>
    <row r="363" spans="1:2" x14ac:dyDescent="0.25">
      <c r="A363">
        <v>362</v>
      </c>
      <c r="B363" s="159">
        <v>0.82166509205427896</v>
      </c>
    </row>
    <row r="364" spans="1:2" x14ac:dyDescent="0.25">
      <c r="A364">
        <v>363</v>
      </c>
      <c r="B364" s="159">
        <v>0.82154869293866795</v>
      </c>
    </row>
    <row r="365" spans="1:2" x14ac:dyDescent="0.25">
      <c r="A365">
        <v>364</v>
      </c>
      <c r="B365" s="159">
        <v>0.82084627423534995</v>
      </c>
    </row>
    <row r="366" spans="1:2" x14ac:dyDescent="0.25">
      <c r="A366">
        <v>365</v>
      </c>
      <c r="B366" s="159">
        <v>0.82080773746927804</v>
      </c>
    </row>
    <row r="367" spans="1:2" x14ac:dyDescent="0.25">
      <c r="A367">
        <v>366</v>
      </c>
      <c r="B367" s="159">
        <v>0.82080773746927804</v>
      </c>
    </row>
    <row r="368" spans="1:2" x14ac:dyDescent="0.25">
      <c r="A368">
        <v>367</v>
      </c>
      <c r="B368" s="159">
        <v>0.82080773746927804</v>
      </c>
    </row>
    <row r="369" spans="1:2" x14ac:dyDescent="0.25">
      <c r="A369">
        <v>368</v>
      </c>
      <c r="B369" s="159">
        <v>0.82080773746927804</v>
      </c>
    </row>
    <row r="370" spans="1:2" x14ac:dyDescent="0.25">
      <c r="A370">
        <v>369</v>
      </c>
      <c r="B370" s="159">
        <v>0.82080773746927804</v>
      </c>
    </row>
    <row r="371" spans="1:2" x14ac:dyDescent="0.25">
      <c r="A371">
        <v>370</v>
      </c>
      <c r="B371" s="159">
        <v>0.82080773746927804</v>
      </c>
    </row>
    <row r="372" spans="1:2" x14ac:dyDescent="0.25">
      <c r="A372">
        <v>371</v>
      </c>
      <c r="B372" s="159">
        <v>0.82080773746927804</v>
      </c>
    </row>
    <row r="373" spans="1:2" x14ac:dyDescent="0.25">
      <c r="A373">
        <v>372</v>
      </c>
      <c r="B373" s="159">
        <v>0.81995652044825496</v>
      </c>
    </row>
    <row r="374" spans="1:2" x14ac:dyDescent="0.25">
      <c r="A374">
        <v>373</v>
      </c>
      <c r="B374" s="159">
        <v>0.819687364095539</v>
      </c>
    </row>
    <row r="375" spans="1:2" x14ac:dyDescent="0.25">
      <c r="A375">
        <v>374</v>
      </c>
      <c r="B375" s="159">
        <v>0.81957977779088698</v>
      </c>
    </row>
    <row r="376" spans="1:2" x14ac:dyDescent="0.25">
      <c r="A376">
        <v>375</v>
      </c>
      <c r="B376" s="159">
        <v>0.81879603756813402</v>
      </c>
    </row>
    <row r="377" spans="1:2" x14ac:dyDescent="0.25">
      <c r="A377">
        <v>376</v>
      </c>
      <c r="B377" s="159">
        <v>0.818370334168675</v>
      </c>
    </row>
    <row r="378" spans="1:2" x14ac:dyDescent="0.25">
      <c r="A378">
        <v>377</v>
      </c>
      <c r="B378" s="159">
        <v>0.81820708989891699</v>
      </c>
    </row>
    <row r="379" spans="1:2" x14ac:dyDescent="0.25">
      <c r="A379">
        <v>378</v>
      </c>
      <c r="B379" s="159">
        <v>0.81757500334447997</v>
      </c>
    </row>
    <row r="380" spans="1:2" x14ac:dyDescent="0.25">
      <c r="A380">
        <v>379</v>
      </c>
      <c r="B380" s="159">
        <v>0.81722589333506901</v>
      </c>
    </row>
    <row r="381" spans="1:2" x14ac:dyDescent="0.25">
      <c r="A381">
        <v>380</v>
      </c>
      <c r="B381" s="159">
        <v>0.81710684815358803</v>
      </c>
    </row>
    <row r="382" spans="1:2" x14ac:dyDescent="0.25">
      <c r="A382">
        <v>381</v>
      </c>
      <c r="B382" s="159">
        <v>0.81710680010009595</v>
      </c>
    </row>
    <row r="383" spans="1:2" x14ac:dyDescent="0.25">
      <c r="A383">
        <v>382</v>
      </c>
      <c r="B383" s="159">
        <v>0.81704486374548702</v>
      </c>
    </row>
    <row r="384" spans="1:2" x14ac:dyDescent="0.25">
      <c r="A384">
        <v>383</v>
      </c>
      <c r="B384" s="159">
        <v>0.81646810159529004</v>
      </c>
    </row>
    <row r="385" spans="1:2" x14ac:dyDescent="0.25">
      <c r="A385">
        <v>384</v>
      </c>
      <c r="B385" s="159">
        <v>0.81618611866482205</v>
      </c>
    </row>
    <row r="386" spans="1:2" x14ac:dyDescent="0.25">
      <c r="A386">
        <v>385</v>
      </c>
      <c r="B386" s="159">
        <v>0.816012226611461</v>
      </c>
    </row>
    <row r="387" spans="1:2" x14ac:dyDescent="0.25">
      <c r="A387">
        <v>386</v>
      </c>
      <c r="B387" s="159">
        <v>0.81579865098814497</v>
      </c>
    </row>
    <row r="388" spans="1:2" x14ac:dyDescent="0.25">
      <c r="A388">
        <v>387</v>
      </c>
      <c r="B388" s="159">
        <v>0.81579865098814497</v>
      </c>
    </row>
    <row r="389" spans="1:2" x14ac:dyDescent="0.25">
      <c r="A389">
        <v>388</v>
      </c>
      <c r="B389" s="159">
        <v>0.81579865098814497</v>
      </c>
    </row>
    <row r="390" spans="1:2" x14ac:dyDescent="0.25">
      <c r="A390">
        <v>389</v>
      </c>
      <c r="B390" s="159">
        <v>0.81519778203865401</v>
      </c>
    </row>
    <row r="391" spans="1:2" x14ac:dyDescent="0.25">
      <c r="A391">
        <v>390</v>
      </c>
      <c r="B391" s="159">
        <v>0.81466881425809301</v>
      </c>
    </row>
    <row r="392" spans="1:2" x14ac:dyDescent="0.25">
      <c r="A392">
        <v>391</v>
      </c>
      <c r="B392" s="159">
        <v>0.81356654315356103</v>
      </c>
    </row>
    <row r="393" spans="1:2" x14ac:dyDescent="0.25">
      <c r="A393">
        <v>392</v>
      </c>
      <c r="B393" s="159">
        <v>0.81343807171735805</v>
      </c>
    </row>
    <row r="394" spans="1:2" x14ac:dyDescent="0.25">
      <c r="A394">
        <v>393</v>
      </c>
      <c r="B394" s="159">
        <v>0.81317154295982197</v>
      </c>
    </row>
    <row r="395" spans="1:2" x14ac:dyDescent="0.25">
      <c r="A395">
        <v>394</v>
      </c>
      <c r="B395" s="159">
        <v>0.81312675691899605</v>
      </c>
    </row>
    <row r="396" spans="1:2" x14ac:dyDescent="0.25">
      <c r="A396">
        <v>395</v>
      </c>
      <c r="B396" s="159">
        <v>0.81216409961049296</v>
      </c>
    </row>
    <row r="397" spans="1:2" x14ac:dyDescent="0.25">
      <c r="A397">
        <v>396</v>
      </c>
      <c r="B397" s="159">
        <v>0.81210656060518305</v>
      </c>
    </row>
    <row r="398" spans="1:2" x14ac:dyDescent="0.25">
      <c r="A398">
        <v>397</v>
      </c>
      <c r="B398" s="159">
        <v>0.81134560052725102</v>
      </c>
    </row>
    <row r="399" spans="1:2" x14ac:dyDescent="0.25">
      <c r="A399">
        <v>398</v>
      </c>
      <c r="B399" s="159">
        <v>0.81100144067469104</v>
      </c>
    </row>
    <row r="400" spans="1:2" x14ac:dyDescent="0.25">
      <c r="A400">
        <v>399</v>
      </c>
      <c r="B400" s="159">
        <v>0.810136434801211</v>
      </c>
    </row>
    <row r="401" spans="1:2" x14ac:dyDescent="0.25">
      <c r="A401">
        <v>400</v>
      </c>
      <c r="B401" s="159">
        <v>0.80997917789340002</v>
      </c>
    </row>
    <row r="402" spans="1:2" x14ac:dyDescent="0.25">
      <c r="A402">
        <v>401</v>
      </c>
      <c r="B402" s="159">
        <v>0.80976300133442602</v>
      </c>
    </row>
    <row r="403" spans="1:2" x14ac:dyDescent="0.25">
      <c r="A403">
        <v>402</v>
      </c>
      <c r="B403" s="159">
        <v>0.80956342652565305</v>
      </c>
    </row>
    <row r="404" spans="1:2" x14ac:dyDescent="0.25">
      <c r="A404">
        <v>403</v>
      </c>
      <c r="B404" s="159">
        <v>0.80942963310100902</v>
      </c>
    </row>
    <row r="405" spans="1:2" x14ac:dyDescent="0.25">
      <c r="A405">
        <v>404</v>
      </c>
      <c r="B405" s="159">
        <v>0.80919050423608996</v>
      </c>
    </row>
    <row r="406" spans="1:2" x14ac:dyDescent="0.25">
      <c r="A406">
        <v>405</v>
      </c>
      <c r="B406" s="159">
        <v>0.80888112296263204</v>
      </c>
    </row>
    <row r="407" spans="1:2" x14ac:dyDescent="0.25">
      <c r="A407">
        <v>406</v>
      </c>
      <c r="B407" s="159">
        <v>0.80863938941795999</v>
      </c>
    </row>
    <row r="408" spans="1:2" x14ac:dyDescent="0.25">
      <c r="A408">
        <v>407</v>
      </c>
      <c r="B408" s="159">
        <v>0.808271059112325</v>
      </c>
    </row>
    <row r="409" spans="1:2" x14ac:dyDescent="0.25">
      <c r="A409">
        <v>408</v>
      </c>
      <c r="B409" s="159">
        <v>0.80813058036288499</v>
      </c>
    </row>
    <row r="410" spans="1:2" x14ac:dyDescent="0.25">
      <c r="A410">
        <v>409</v>
      </c>
      <c r="B410" s="159">
        <v>0.80804049462402205</v>
      </c>
    </row>
    <row r="411" spans="1:2" x14ac:dyDescent="0.25">
      <c r="A411">
        <v>410</v>
      </c>
      <c r="B411" s="159">
        <v>0.80802571988983396</v>
      </c>
    </row>
    <row r="412" spans="1:2" x14ac:dyDescent="0.25">
      <c r="A412">
        <v>411</v>
      </c>
      <c r="B412" s="159">
        <v>0.80774644296609299</v>
      </c>
    </row>
    <row r="413" spans="1:2" x14ac:dyDescent="0.25">
      <c r="A413">
        <v>412</v>
      </c>
      <c r="B413" s="159">
        <v>0.80723641337215402</v>
      </c>
    </row>
    <row r="414" spans="1:2" x14ac:dyDescent="0.25">
      <c r="A414">
        <v>413</v>
      </c>
      <c r="B414" s="159">
        <v>0.80694321669859603</v>
      </c>
    </row>
    <row r="415" spans="1:2" x14ac:dyDescent="0.25">
      <c r="A415">
        <v>414</v>
      </c>
      <c r="B415" s="159">
        <v>0.80678946417402997</v>
      </c>
    </row>
    <row r="416" spans="1:2" x14ac:dyDescent="0.25">
      <c r="A416">
        <v>415</v>
      </c>
      <c r="B416" s="159">
        <v>0.80663431617544701</v>
      </c>
    </row>
    <row r="417" spans="1:2" x14ac:dyDescent="0.25">
      <c r="A417">
        <v>416</v>
      </c>
      <c r="B417" s="159">
        <v>0.80663431617544701</v>
      </c>
    </row>
    <row r="418" spans="1:2" x14ac:dyDescent="0.25">
      <c r="A418">
        <v>417</v>
      </c>
      <c r="B418" s="159">
        <v>0.80663431617544701</v>
      </c>
    </row>
    <row r="419" spans="1:2" x14ac:dyDescent="0.25">
      <c r="A419">
        <v>418</v>
      </c>
      <c r="B419" s="159">
        <v>0.80534078854224</v>
      </c>
    </row>
    <row r="420" spans="1:2" x14ac:dyDescent="0.25">
      <c r="A420">
        <v>419</v>
      </c>
      <c r="B420" s="159">
        <v>0.80526313781718895</v>
      </c>
    </row>
    <row r="421" spans="1:2" x14ac:dyDescent="0.25">
      <c r="A421">
        <v>420</v>
      </c>
      <c r="B421" s="159">
        <v>0.80524880014983302</v>
      </c>
    </row>
    <row r="422" spans="1:2" x14ac:dyDescent="0.25">
      <c r="A422">
        <v>421</v>
      </c>
      <c r="B422" s="159">
        <v>0.80499753907928095</v>
      </c>
    </row>
    <row r="423" spans="1:2" x14ac:dyDescent="0.25">
      <c r="A423">
        <v>422</v>
      </c>
      <c r="B423" s="159">
        <v>0.80377321463233797</v>
      </c>
    </row>
    <row r="424" spans="1:2" x14ac:dyDescent="0.25">
      <c r="A424">
        <v>423</v>
      </c>
      <c r="B424" s="159">
        <v>0.80364538007300201</v>
      </c>
    </row>
    <row r="425" spans="1:2" x14ac:dyDescent="0.25">
      <c r="A425">
        <v>424</v>
      </c>
      <c r="B425" s="159">
        <v>0.80359859895277297</v>
      </c>
    </row>
    <row r="426" spans="1:2" x14ac:dyDescent="0.25">
      <c r="A426">
        <v>425</v>
      </c>
      <c r="B426" s="159">
        <v>0.80345824637081398</v>
      </c>
    </row>
    <row r="427" spans="1:2" x14ac:dyDescent="0.25">
      <c r="A427">
        <v>426</v>
      </c>
      <c r="B427" s="159">
        <v>0.80341903492676203</v>
      </c>
    </row>
    <row r="428" spans="1:2" x14ac:dyDescent="0.25">
      <c r="A428">
        <v>427</v>
      </c>
      <c r="B428" s="159">
        <v>0.80311481795805295</v>
      </c>
    </row>
    <row r="429" spans="1:2" x14ac:dyDescent="0.25">
      <c r="A429">
        <v>428</v>
      </c>
      <c r="B429" s="159">
        <v>0.80303269263277699</v>
      </c>
    </row>
    <row r="430" spans="1:2" x14ac:dyDescent="0.25">
      <c r="A430">
        <v>429</v>
      </c>
      <c r="B430" s="159">
        <v>0.802887830249845</v>
      </c>
    </row>
    <row r="431" spans="1:2" x14ac:dyDescent="0.25">
      <c r="A431">
        <v>430</v>
      </c>
      <c r="B431" s="159">
        <v>0.80178428363912801</v>
      </c>
    </row>
    <row r="432" spans="1:2" x14ac:dyDescent="0.25">
      <c r="A432">
        <v>431</v>
      </c>
      <c r="B432" s="159">
        <v>0.80175844343597302</v>
      </c>
    </row>
    <row r="433" spans="1:2" x14ac:dyDescent="0.25">
      <c r="A433">
        <v>432</v>
      </c>
      <c r="B433" s="159">
        <v>0.80174988214549703</v>
      </c>
    </row>
    <row r="434" spans="1:2" x14ac:dyDescent="0.25">
      <c r="A434">
        <v>433</v>
      </c>
      <c r="B434" s="159">
        <v>0.80142826064634698</v>
      </c>
    </row>
    <row r="435" spans="1:2" x14ac:dyDescent="0.25">
      <c r="A435">
        <v>434</v>
      </c>
      <c r="B435" s="159">
        <v>0.80142826064634698</v>
      </c>
    </row>
    <row r="436" spans="1:2" x14ac:dyDescent="0.25">
      <c r="A436">
        <v>435</v>
      </c>
      <c r="B436" s="159">
        <v>0.80142826064634698</v>
      </c>
    </row>
    <row r="437" spans="1:2" x14ac:dyDescent="0.25">
      <c r="A437">
        <v>436</v>
      </c>
      <c r="B437" s="159">
        <v>0.80139020646394199</v>
      </c>
    </row>
    <row r="438" spans="1:2" x14ac:dyDescent="0.25">
      <c r="A438">
        <v>437</v>
      </c>
      <c r="B438" s="159">
        <v>0.80119121391565795</v>
      </c>
    </row>
    <row r="439" spans="1:2" x14ac:dyDescent="0.25">
      <c r="A439">
        <v>438</v>
      </c>
      <c r="B439" s="159">
        <v>0.80059331509658904</v>
      </c>
    </row>
    <row r="440" spans="1:2" x14ac:dyDescent="0.25">
      <c r="A440">
        <v>439</v>
      </c>
      <c r="B440" s="159">
        <v>0.799802847957372</v>
      </c>
    </row>
    <row r="441" spans="1:2" x14ac:dyDescent="0.25">
      <c r="A441">
        <v>440</v>
      </c>
      <c r="B441" s="159">
        <v>0.79932235339454005</v>
      </c>
    </row>
    <row r="442" spans="1:2" x14ac:dyDescent="0.25">
      <c r="A442">
        <v>441</v>
      </c>
      <c r="B442" s="159">
        <v>0.79926911614220397</v>
      </c>
    </row>
    <row r="443" spans="1:2" x14ac:dyDescent="0.25">
      <c r="A443">
        <v>442</v>
      </c>
      <c r="B443" s="159">
        <v>0.79910781626523997</v>
      </c>
    </row>
    <row r="444" spans="1:2" x14ac:dyDescent="0.25">
      <c r="A444">
        <v>443</v>
      </c>
      <c r="B444" s="159">
        <v>0.79893605245988597</v>
      </c>
    </row>
    <row r="445" spans="1:2" x14ac:dyDescent="0.25">
      <c r="A445">
        <v>444</v>
      </c>
      <c r="B445" s="159">
        <v>0.79866272935417504</v>
      </c>
    </row>
    <row r="446" spans="1:2" x14ac:dyDescent="0.25">
      <c r="A446">
        <v>445</v>
      </c>
      <c r="B446" s="159">
        <v>0.79855884881157202</v>
      </c>
    </row>
    <row r="447" spans="1:2" x14ac:dyDescent="0.25">
      <c r="A447">
        <v>446</v>
      </c>
      <c r="B447" s="159">
        <v>0.79839820325387301</v>
      </c>
    </row>
    <row r="448" spans="1:2" x14ac:dyDescent="0.25">
      <c r="A448">
        <v>447</v>
      </c>
      <c r="B448" s="159">
        <v>0.79828369643222696</v>
      </c>
    </row>
    <row r="449" spans="1:2" x14ac:dyDescent="0.25">
      <c r="A449">
        <v>448</v>
      </c>
      <c r="B449" s="159">
        <v>0.798119840008783</v>
      </c>
    </row>
    <row r="450" spans="1:2" x14ac:dyDescent="0.25">
      <c r="A450">
        <v>449</v>
      </c>
      <c r="B450" s="159">
        <v>0.79680571976186998</v>
      </c>
    </row>
    <row r="451" spans="1:2" x14ac:dyDescent="0.25">
      <c r="A451">
        <v>450</v>
      </c>
      <c r="B451" s="159">
        <v>0.79628825232844302</v>
      </c>
    </row>
    <row r="452" spans="1:2" x14ac:dyDescent="0.25">
      <c r="A452">
        <v>451</v>
      </c>
      <c r="B452" s="159">
        <v>0.79626472532986603</v>
      </c>
    </row>
    <row r="453" spans="1:2" x14ac:dyDescent="0.25">
      <c r="A453">
        <v>452</v>
      </c>
      <c r="B453" s="159">
        <v>0.79610079205734097</v>
      </c>
    </row>
    <row r="454" spans="1:2" x14ac:dyDescent="0.25">
      <c r="A454">
        <v>453</v>
      </c>
      <c r="B454" s="159">
        <v>0.79582825159162895</v>
      </c>
    </row>
    <row r="455" spans="1:2" x14ac:dyDescent="0.25">
      <c r="A455">
        <v>454</v>
      </c>
      <c r="B455" s="159">
        <v>0.79469896949030305</v>
      </c>
    </row>
    <row r="456" spans="1:2" x14ac:dyDescent="0.25">
      <c r="A456">
        <v>455</v>
      </c>
      <c r="B456" s="159">
        <v>0.79469896949030305</v>
      </c>
    </row>
    <row r="457" spans="1:2" x14ac:dyDescent="0.25">
      <c r="A457">
        <v>456</v>
      </c>
      <c r="B457" s="159">
        <v>0.79469896949030305</v>
      </c>
    </row>
    <row r="458" spans="1:2" x14ac:dyDescent="0.25">
      <c r="A458">
        <v>457</v>
      </c>
      <c r="B458" s="159">
        <v>0.79469896949030305</v>
      </c>
    </row>
    <row r="459" spans="1:2" x14ac:dyDescent="0.25">
      <c r="A459">
        <v>458</v>
      </c>
      <c r="B459" s="159">
        <v>0.79469896949030305</v>
      </c>
    </row>
    <row r="460" spans="1:2" x14ac:dyDescent="0.25">
      <c r="A460">
        <v>459</v>
      </c>
      <c r="B460" s="159">
        <v>0.79469896949030305</v>
      </c>
    </row>
    <row r="461" spans="1:2" x14ac:dyDescent="0.25">
      <c r="A461">
        <v>460</v>
      </c>
      <c r="B461" s="159">
        <v>0.79468873446870003</v>
      </c>
    </row>
    <row r="462" spans="1:2" x14ac:dyDescent="0.25">
      <c r="A462">
        <v>461</v>
      </c>
      <c r="B462" s="159">
        <v>0.79457351088924899</v>
      </c>
    </row>
    <row r="463" spans="1:2" x14ac:dyDescent="0.25">
      <c r="A463">
        <v>462</v>
      </c>
      <c r="B463" s="159">
        <v>0.79403914302401701</v>
      </c>
    </row>
    <row r="464" spans="1:2" x14ac:dyDescent="0.25">
      <c r="A464">
        <v>463</v>
      </c>
      <c r="B464" s="159">
        <v>0.79395442930854099</v>
      </c>
    </row>
    <row r="465" spans="1:2" x14ac:dyDescent="0.25">
      <c r="A465">
        <v>464</v>
      </c>
      <c r="B465" s="159">
        <v>0.79385605894935096</v>
      </c>
    </row>
    <row r="466" spans="1:2" x14ac:dyDescent="0.25">
      <c r="A466">
        <v>465</v>
      </c>
      <c r="B466" s="159">
        <v>0.79371385040974596</v>
      </c>
    </row>
    <row r="467" spans="1:2" x14ac:dyDescent="0.25">
      <c r="A467">
        <v>466</v>
      </c>
      <c r="B467" s="159">
        <v>0.793471078245089</v>
      </c>
    </row>
    <row r="468" spans="1:2" x14ac:dyDescent="0.25">
      <c r="A468">
        <v>467</v>
      </c>
      <c r="B468" s="159">
        <v>0.79309156023870497</v>
      </c>
    </row>
    <row r="469" spans="1:2" x14ac:dyDescent="0.25">
      <c r="A469">
        <v>468</v>
      </c>
      <c r="B469" s="159">
        <v>0.79246808963349802</v>
      </c>
    </row>
    <row r="470" spans="1:2" x14ac:dyDescent="0.25">
      <c r="A470">
        <v>469</v>
      </c>
      <c r="B470" s="159">
        <v>0.79227753778616905</v>
      </c>
    </row>
    <row r="471" spans="1:2" x14ac:dyDescent="0.25">
      <c r="A471">
        <v>470</v>
      </c>
      <c r="B471" s="159">
        <v>0.79203446261229304</v>
      </c>
    </row>
    <row r="472" spans="1:2" x14ac:dyDescent="0.25">
      <c r="A472">
        <v>471</v>
      </c>
      <c r="B472" s="159">
        <v>0.79203446261229304</v>
      </c>
    </row>
    <row r="473" spans="1:2" x14ac:dyDescent="0.25">
      <c r="A473">
        <v>472</v>
      </c>
      <c r="B473" s="159">
        <v>0.79203446261229304</v>
      </c>
    </row>
    <row r="474" spans="1:2" x14ac:dyDescent="0.25">
      <c r="A474">
        <v>473</v>
      </c>
      <c r="B474" s="159">
        <v>0.79203446261229304</v>
      </c>
    </row>
    <row r="475" spans="1:2" x14ac:dyDescent="0.25">
      <c r="A475">
        <v>474</v>
      </c>
      <c r="B475" s="159">
        <v>0.79203446261229304</v>
      </c>
    </row>
    <row r="476" spans="1:2" x14ac:dyDescent="0.25">
      <c r="A476">
        <v>475</v>
      </c>
      <c r="B476" s="159">
        <v>0.79203446261229304</v>
      </c>
    </row>
    <row r="477" spans="1:2" x14ac:dyDescent="0.25">
      <c r="A477">
        <v>476</v>
      </c>
      <c r="B477" s="159">
        <v>0.79157490625904703</v>
      </c>
    </row>
    <row r="478" spans="1:2" x14ac:dyDescent="0.25">
      <c r="A478">
        <v>477</v>
      </c>
      <c r="B478" s="159">
        <v>0.79150113816007295</v>
      </c>
    </row>
    <row r="479" spans="1:2" x14ac:dyDescent="0.25">
      <c r="A479">
        <v>478</v>
      </c>
      <c r="B479" s="159">
        <v>0.79079130399147601</v>
      </c>
    </row>
    <row r="480" spans="1:2" x14ac:dyDescent="0.25">
      <c r="A480">
        <v>479</v>
      </c>
      <c r="B480" s="159">
        <v>0.79075964513809105</v>
      </c>
    </row>
    <row r="481" spans="1:2" x14ac:dyDescent="0.25">
      <c r="A481">
        <v>480</v>
      </c>
      <c r="B481" s="159">
        <v>0.790632015464936</v>
      </c>
    </row>
    <row r="482" spans="1:2" x14ac:dyDescent="0.25">
      <c r="A482">
        <v>481</v>
      </c>
      <c r="B482" s="159">
        <v>0.790632015464936</v>
      </c>
    </row>
    <row r="483" spans="1:2" x14ac:dyDescent="0.25">
      <c r="A483">
        <v>482</v>
      </c>
      <c r="B483" s="159">
        <v>0.790632015464936</v>
      </c>
    </row>
    <row r="484" spans="1:2" x14ac:dyDescent="0.25">
      <c r="A484">
        <v>483</v>
      </c>
      <c r="B484" s="159">
        <v>0.79002061153482706</v>
      </c>
    </row>
    <row r="485" spans="1:2" x14ac:dyDescent="0.25">
      <c r="A485">
        <v>484</v>
      </c>
      <c r="B485" s="159">
        <v>0.78979670604313001</v>
      </c>
    </row>
    <row r="486" spans="1:2" x14ac:dyDescent="0.25">
      <c r="A486">
        <v>485</v>
      </c>
      <c r="B486" s="159">
        <v>0.789777104602991</v>
      </c>
    </row>
    <row r="487" spans="1:2" x14ac:dyDescent="0.25">
      <c r="A487">
        <v>486</v>
      </c>
      <c r="B487" s="159">
        <v>0.78975494965291004</v>
      </c>
    </row>
    <row r="488" spans="1:2" x14ac:dyDescent="0.25">
      <c r="A488">
        <v>487</v>
      </c>
      <c r="B488" s="159">
        <v>0.78922306657025498</v>
      </c>
    </row>
    <row r="489" spans="1:2" x14ac:dyDescent="0.25">
      <c r="A489">
        <v>488</v>
      </c>
      <c r="B489" s="159">
        <v>0.78915606552390605</v>
      </c>
    </row>
    <row r="490" spans="1:2" x14ac:dyDescent="0.25">
      <c r="A490">
        <v>489</v>
      </c>
      <c r="B490" s="159">
        <v>0.78891343040816797</v>
      </c>
    </row>
    <row r="491" spans="1:2" x14ac:dyDescent="0.25">
      <c r="A491">
        <v>490</v>
      </c>
      <c r="B491" s="159">
        <v>0.78843662828517003</v>
      </c>
    </row>
    <row r="492" spans="1:2" x14ac:dyDescent="0.25">
      <c r="A492">
        <v>491</v>
      </c>
      <c r="B492" s="159">
        <v>0.78795969765037399</v>
      </c>
    </row>
    <row r="493" spans="1:2" x14ac:dyDescent="0.25">
      <c r="A493">
        <v>492</v>
      </c>
      <c r="B493" s="159">
        <v>0.78771462318580099</v>
      </c>
    </row>
    <row r="494" spans="1:2" x14ac:dyDescent="0.25">
      <c r="A494">
        <v>493</v>
      </c>
      <c r="B494" s="159">
        <v>0.78758658652527502</v>
      </c>
    </row>
    <row r="495" spans="1:2" x14ac:dyDescent="0.25">
      <c r="A495">
        <v>494</v>
      </c>
      <c r="B495" s="159">
        <v>0.787522854315996</v>
      </c>
    </row>
    <row r="496" spans="1:2" x14ac:dyDescent="0.25">
      <c r="A496">
        <v>495</v>
      </c>
      <c r="B496" s="159">
        <v>0.78719803959108103</v>
      </c>
    </row>
    <row r="497" spans="1:2" x14ac:dyDescent="0.25">
      <c r="A497">
        <v>496</v>
      </c>
      <c r="B497" s="159">
        <v>0.78715172170099701</v>
      </c>
    </row>
    <row r="498" spans="1:2" x14ac:dyDescent="0.25">
      <c r="A498">
        <v>497</v>
      </c>
      <c r="B498" s="159">
        <v>0.78710625974554405</v>
      </c>
    </row>
    <row r="499" spans="1:2" x14ac:dyDescent="0.25">
      <c r="A499">
        <v>498</v>
      </c>
      <c r="B499" s="159">
        <v>0.78674398239938703</v>
      </c>
    </row>
    <row r="500" spans="1:2" x14ac:dyDescent="0.25">
      <c r="A500">
        <v>499</v>
      </c>
      <c r="B500" s="159">
        <v>0.786679612727467</v>
      </c>
    </row>
    <row r="501" spans="1:2" x14ac:dyDescent="0.25">
      <c r="A501">
        <v>500</v>
      </c>
      <c r="B501" s="159">
        <v>0.78612086492211897</v>
      </c>
    </row>
    <row r="502" spans="1:2" x14ac:dyDescent="0.25">
      <c r="A502">
        <v>501</v>
      </c>
      <c r="B502" s="159">
        <v>0.78549642439062495</v>
      </c>
    </row>
    <row r="503" spans="1:2" x14ac:dyDescent="0.25">
      <c r="A503">
        <v>502</v>
      </c>
      <c r="B503" s="159">
        <v>0.78535077731189695</v>
      </c>
    </row>
    <row r="504" spans="1:2" x14ac:dyDescent="0.25">
      <c r="A504">
        <v>503</v>
      </c>
      <c r="B504" s="159">
        <v>0.78534456864704605</v>
      </c>
    </row>
    <row r="505" spans="1:2" x14ac:dyDescent="0.25">
      <c r="A505">
        <v>504</v>
      </c>
      <c r="B505" s="159">
        <v>0.78511569072800602</v>
      </c>
    </row>
    <row r="506" spans="1:2" x14ac:dyDescent="0.25">
      <c r="A506">
        <v>505</v>
      </c>
      <c r="B506" s="159">
        <v>0.78454972926941702</v>
      </c>
    </row>
    <row r="507" spans="1:2" x14ac:dyDescent="0.25">
      <c r="A507">
        <v>506</v>
      </c>
      <c r="B507" s="159">
        <v>0.78396790819351903</v>
      </c>
    </row>
    <row r="508" spans="1:2" x14ac:dyDescent="0.25">
      <c r="A508">
        <v>507</v>
      </c>
      <c r="B508" s="159">
        <v>0.78388347595730001</v>
      </c>
    </row>
    <row r="509" spans="1:2" x14ac:dyDescent="0.25">
      <c r="A509">
        <v>508</v>
      </c>
      <c r="B509" s="159">
        <v>0.78336772117712905</v>
      </c>
    </row>
    <row r="510" spans="1:2" x14ac:dyDescent="0.25">
      <c r="A510">
        <v>509</v>
      </c>
      <c r="B510" s="159">
        <v>0.782737709113418</v>
      </c>
    </row>
    <row r="511" spans="1:2" x14ac:dyDescent="0.25">
      <c r="A511">
        <v>510</v>
      </c>
      <c r="B511" s="159">
        <v>0.78252593588331198</v>
      </c>
    </row>
    <row r="512" spans="1:2" x14ac:dyDescent="0.25">
      <c r="A512">
        <v>511</v>
      </c>
      <c r="B512" s="159">
        <v>0.782342014850955</v>
      </c>
    </row>
    <row r="513" spans="1:2" x14ac:dyDescent="0.25">
      <c r="A513">
        <v>512</v>
      </c>
      <c r="B513" s="159">
        <v>0.78224846850250496</v>
      </c>
    </row>
    <row r="514" spans="1:2" x14ac:dyDescent="0.25">
      <c r="A514">
        <v>513</v>
      </c>
      <c r="B514" s="159">
        <v>0.78211855170335798</v>
      </c>
    </row>
    <row r="515" spans="1:2" x14ac:dyDescent="0.25">
      <c r="A515">
        <v>514</v>
      </c>
      <c r="B515" s="159">
        <v>0.78153345468651403</v>
      </c>
    </row>
    <row r="516" spans="1:2" x14ac:dyDescent="0.25">
      <c r="A516">
        <v>515</v>
      </c>
      <c r="B516" s="159">
        <v>0.78141930534188897</v>
      </c>
    </row>
    <row r="517" spans="1:2" x14ac:dyDescent="0.25">
      <c r="A517">
        <v>516</v>
      </c>
      <c r="B517" s="159">
        <v>0.78128161114436701</v>
      </c>
    </row>
    <row r="518" spans="1:2" x14ac:dyDescent="0.25">
      <c r="A518">
        <v>517</v>
      </c>
      <c r="B518" s="159">
        <v>0.78112744485462704</v>
      </c>
    </row>
    <row r="519" spans="1:2" x14ac:dyDescent="0.25">
      <c r="A519">
        <v>518</v>
      </c>
      <c r="B519" s="159">
        <v>0.78111408799843196</v>
      </c>
    </row>
    <row r="520" spans="1:2" x14ac:dyDescent="0.25">
      <c r="A520">
        <v>519</v>
      </c>
      <c r="B520" s="159">
        <v>0.78020122000894998</v>
      </c>
    </row>
    <row r="521" spans="1:2" x14ac:dyDescent="0.25">
      <c r="A521">
        <v>520</v>
      </c>
      <c r="B521" s="159">
        <v>0.77928344735944399</v>
      </c>
    </row>
    <row r="522" spans="1:2" x14ac:dyDescent="0.25">
      <c r="A522">
        <v>521</v>
      </c>
      <c r="B522" s="159">
        <v>0.77928344735944399</v>
      </c>
    </row>
    <row r="523" spans="1:2" x14ac:dyDescent="0.25">
      <c r="A523">
        <v>522</v>
      </c>
      <c r="B523" s="159">
        <v>0.77928344735944399</v>
      </c>
    </row>
    <row r="524" spans="1:2" x14ac:dyDescent="0.25">
      <c r="A524">
        <v>523</v>
      </c>
      <c r="B524" s="159">
        <v>0.77928344735944399</v>
      </c>
    </row>
    <row r="525" spans="1:2" x14ac:dyDescent="0.25">
      <c r="A525">
        <v>524</v>
      </c>
      <c r="B525" s="159">
        <v>0.77928344735944399</v>
      </c>
    </row>
    <row r="526" spans="1:2" x14ac:dyDescent="0.25">
      <c r="A526">
        <v>525</v>
      </c>
      <c r="B526" s="159">
        <v>0.77928344735944399</v>
      </c>
    </row>
    <row r="527" spans="1:2" x14ac:dyDescent="0.25">
      <c r="A527">
        <v>526</v>
      </c>
      <c r="B527" s="159">
        <v>0.77918140524958501</v>
      </c>
    </row>
    <row r="528" spans="1:2" x14ac:dyDescent="0.25">
      <c r="A528">
        <v>527</v>
      </c>
      <c r="B528" s="159">
        <v>0.778915671531756</v>
      </c>
    </row>
    <row r="529" spans="1:2" x14ac:dyDescent="0.25">
      <c r="A529">
        <v>528</v>
      </c>
      <c r="B529" s="159">
        <v>0.77890052563384304</v>
      </c>
    </row>
    <row r="530" spans="1:2" x14ac:dyDescent="0.25">
      <c r="A530">
        <v>529</v>
      </c>
      <c r="B530" s="159">
        <v>0.77886910148501398</v>
      </c>
    </row>
    <row r="531" spans="1:2" x14ac:dyDescent="0.25">
      <c r="A531">
        <v>530</v>
      </c>
      <c r="B531" s="159">
        <v>0.77875382747399702</v>
      </c>
    </row>
    <row r="532" spans="1:2" x14ac:dyDescent="0.25">
      <c r="A532">
        <v>531</v>
      </c>
      <c r="B532" s="159">
        <v>0.77856113302779495</v>
      </c>
    </row>
    <row r="533" spans="1:2" x14ac:dyDescent="0.25">
      <c r="A533">
        <v>532</v>
      </c>
      <c r="B533" s="159">
        <v>0.77802025144379705</v>
      </c>
    </row>
    <row r="534" spans="1:2" x14ac:dyDescent="0.25">
      <c r="A534">
        <v>533</v>
      </c>
      <c r="B534" s="159">
        <v>0.777088345411725</v>
      </c>
    </row>
    <row r="535" spans="1:2" x14ac:dyDescent="0.25">
      <c r="A535">
        <v>534</v>
      </c>
      <c r="B535" s="159">
        <v>0.77665985755604505</v>
      </c>
    </row>
    <row r="536" spans="1:2" x14ac:dyDescent="0.25">
      <c r="A536">
        <v>535</v>
      </c>
      <c r="B536" s="159">
        <v>0.77652879506137995</v>
      </c>
    </row>
    <row r="537" spans="1:2" x14ac:dyDescent="0.25">
      <c r="A537">
        <v>536</v>
      </c>
      <c r="B537" s="159">
        <v>0.77590539509146805</v>
      </c>
    </row>
    <row r="538" spans="1:2" x14ac:dyDescent="0.25">
      <c r="A538">
        <v>537</v>
      </c>
      <c r="B538" s="159">
        <v>0.77586725919657495</v>
      </c>
    </row>
    <row r="539" spans="1:2" x14ac:dyDescent="0.25">
      <c r="A539">
        <v>538</v>
      </c>
      <c r="B539" s="159">
        <v>0.77561871084356404</v>
      </c>
    </row>
    <row r="540" spans="1:2" x14ac:dyDescent="0.25">
      <c r="A540">
        <v>539</v>
      </c>
      <c r="B540" s="159">
        <v>0.77476845296616004</v>
      </c>
    </row>
    <row r="541" spans="1:2" x14ac:dyDescent="0.25">
      <c r="A541">
        <v>540</v>
      </c>
      <c r="B541" s="159">
        <v>0.77461645123258505</v>
      </c>
    </row>
    <row r="542" spans="1:2" x14ac:dyDescent="0.25">
      <c r="A542">
        <v>541</v>
      </c>
      <c r="B542" s="159">
        <v>0.77423599087189299</v>
      </c>
    </row>
    <row r="543" spans="1:2" x14ac:dyDescent="0.25">
      <c r="A543">
        <v>542</v>
      </c>
      <c r="B543" s="159">
        <v>0.77399810548650805</v>
      </c>
    </row>
    <row r="544" spans="1:2" x14ac:dyDescent="0.25">
      <c r="A544">
        <v>543</v>
      </c>
      <c r="B544" s="159">
        <v>0.77329523468229899</v>
      </c>
    </row>
    <row r="545" spans="1:2" x14ac:dyDescent="0.25">
      <c r="A545">
        <v>544</v>
      </c>
      <c r="B545" s="159">
        <v>0.77318087604834496</v>
      </c>
    </row>
    <row r="546" spans="1:2" x14ac:dyDescent="0.25">
      <c r="A546">
        <v>545</v>
      </c>
      <c r="B546" s="159">
        <v>0.77278479433522995</v>
      </c>
    </row>
    <row r="547" spans="1:2" x14ac:dyDescent="0.25">
      <c r="A547">
        <v>546</v>
      </c>
      <c r="B547" s="159">
        <v>0.77238381050985905</v>
      </c>
    </row>
    <row r="548" spans="1:2" x14ac:dyDescent="0.25">
      <c r="A548">
        <v>547</v>
      </c>
      <c r="B548" s="159">
        <v>0.77225324220035296</v>
      </c>
    </row>
    <row r="549" spans="1:2" x14ac:dyDescent="0.25">
      <c r="A549">
        <v>548</v>
      </c>
      <c r="B549" s="159">
        <v>0.77225139218588201</v>
      </c>
    </row>
    <row r="550" spans="1:2" x14ac:dyDescent="0.25">
      <c r="A550">
        <v>549</v>
      </c>
      <c r="B550" s="159">
        <v>0.77206382962680598</v>
      </c>
    </row>
    <row r="551" spans="1:2" x14ac:dyDescent="0.25">
      <c r="A551">
        <v>550</v>
      </c>
      <c r="B551" s="159">
        <v>0.77201175947120704</v>
      </c>
    </row>
    <row r="552" spans="1:2" x14ac:dyDescent="0.25">
      <c r="A552">
        <v>551</v>
      </c>
      <c r="B552" s="159">
        <v>0.77194519620763102</v>
      </c>
    </row>
    <row r="553" spans="1:2" x14ac:dyDescent="0.25">
      <c r="A553">
        <v>552</v>
      </c>
      <c r="B553" s="159">
        <v>0.77137330481288202</v>
      </c>
    </row>
    <row r="554" spans="1:2" x14ac:dyDescent="0.25">
      <c r="A554">
        <v>553</v>
      </c>
      <c r="B554" s="159">
        <v>0.77137330481288202</v>
      </c>
    </row>
    <row r="555" spans="1:2" x14ac:dyDescent="0.25">
      <c r="A555">
        <v>554</v>
      </c>
      <c r="B555" s="159">
        <v>0.77137330481288202</v>
      </c>
    </row>
    <row r="556" spans="1:2" x14ac:dyDescent="0.25">
      <c r="A556">
        <v>555</v>
      </c>
      <c r="B556" s="159">
        <v>0.77079729275808695</v>
      </c>
    </row>
    <row r="557" spans="1:2" x14ac:dyDescent="0.25">
      <c r="A557">
        <v>556</v>
      </c>
      <c r="B557" s="159">
        <v>0.77047387244838295</v>
      </c>
    </row>
    <row r="558" spans="1:2" x14ac:dyDescent="0.25">
      <c r="A558">
        <v>557</v>
      </c>
      <c r="B558" s="159">
        <v>0.77041022866096398</v>
      </c>
    </row>
    <row r="559" spans="1:2" x14ac:dyDescent="0.25">
      <c r="A559">
        <v>558</v>
      </c>
      <c r="B559" s="159">
        <v>0.770265447965363</v>
      </c>
    </row>
    <row r="560" spans="1:2" x14ac:dyDescent="0.25">
      <c r="A560">
        <v>559</v>
      </c>
      <c r="B560" s="159">
        <v>0.770149974499724</v>
      </c>
    </row>
    <row r="561" spans="1:2" x14ac:dyDescent="0.25">
      <c r="A561">
        <v>560</v>
      </c>
      <c r="B561" s="159">
        <v>0.770072990488743</v>
      </c>
    </row>
    <row r="562" spans="1:2" x14ac:dyDescent="0.25">
      <c r="A562">
        <v>561</v>
      </c>
      <c r="B562" s="159">
        <v>0.77004729883154599</v>
      </c>
    </row>
    <row r="563" spans="1:2" x14ac:dyDescent="0.25">
      <c r="A563">
        <v>562</v>
      </c>
      <c r="B563" s="159">
        <v>0.77004332421767996</v>
      </c>
    </row>
    <row r="564" spans="1:2" x14ac:dyDescent="0.25">
      <c r="A564">
        <v>563</v>
      </c>
      <c r="B564" s="159">
        <v>0.77003305143942602</v>
      </c>
    </row>
    <row r="565" spans="1:2" x14ac:dyDescent="0.25">
      <c r="A565">
        <v>564</v>
      </c>
      <c r="B565" s="159">
        <v>0.76985803554464005</v>
      </c>
    </row>
    <row r="566" spans="1:2" x14ac:dyDescent="0.25">
      <c r="A566">
        <v>565</v>
      </c>
      <c r="B566" s="159">
        <v>0.76953841773855902</v>
      </c>
    </row>
    <row r="567" spans="1:2" x14ac:dyDescent="0.25">
      <c r="A567">
        <v>566</v>
      </c>
      <c r="B567" s="159">
        <v>0.76927177732432905</v>
      </c>
    </row>
    <row r="568" spans="1:2" x14ac:dyDescent="0.25">
      <c r="A568">
        <v>567</v>
      </c>
      <c r="B568" s="159">
        <v>0.76923317003941505</v>
      </c>
    </row>
    <row r="569" spans="1:2" x14ac:dyDescent="0.25">
      <c r="A569">
        <v>568</v>
      </c>
      <c r="B569" s="159">
        <v>0.76865705283206798</v>
      </c>
    </row>
    <row r="570" spans="1:2" x14ac:dyDescent="0.25">
      <c r="A570">
        <v>569</v>
      </c>
      <c r="B570" s="159">
        <v>0.76861561371477205</v>
      </c>
    </row>
    <row r="571" spans="1:2" x14ac:dyDescent="0.25">
      <c r="A571">
        <v>570</v>
      </c>
      <c r="B571" s="159">
        <v>0.76832937564699699</v>
      </c>
    </row>
    <row r="572" spans="1:2" x14ac:dyDescent="0.25">
      <c r="A572">
        <v>571</v>
      </c>
      <c r="B572" s="159">
        <v>0.76828001336913998</v>
      </c>
    </row>
    <row r="573" spans="1:2" x14ac:dyDescent="0.25">
      <c r="A573">
        <v>572</v>
      </c>
      <c r="B573" s="159">
        <v>0.76828001336913998</v>
      </c>
    </row>
    <row r="574" spans="1:2" x14ac:dyDescent="0.25">
      <c r="A574">
        <v>573</v>
      </c>
      <c r="B574" s="159">
        <v>0.76828001336913998</v>
      </c>
    </row>
    <row r="575" spans="1:2" x14ac:dyDescent="0.25">
      <c r="A575">
        <v>574</v>
      </c>
      <c r="B575" s="159">
        <v>0.76828001336913998</v>
      </c>
    </row>
    <row r="576" spans="1:2" x14ac:dyDescent="0.25">
      <c r="A576">
        <v>575</v>
      </c>
      <c r="B576" s="159">
        <v>0.76828001336913998</v>
      </c>
    </row>
    <row r="577" spans="1:2" x14ac:dyDescent="0.25">
      <c r="A577">
        <v>576</v>
      </c>
      <c r="B577" s="159">
        <v>0.767609782885602</v>
      </c>
    </row>
    <row r="578" spans="1:2" x14ac:dyDescent="0.25">
      <c r="A578">
        <v>577</v>
      </c>
      <c r="B578" s="159">
        <v>0.766880884101798</v>
      </c>
    </row>
    <row r="579" spans="1:2" x14ac:dyDescent="0.25">
      <c r="A579">
        <v>578</v>
      </c>
      <c r="B579" s="159">
        <v>0.76669672996520499</v>
      </c>
    </row>
    <row r="580" spans="1:2" x14ac:dyDescent="0.25">
      <c r="A580">
        <v>579</v>
      </c>
      <c r="B580" s="159">
        <v>0.76610006447179801</v>
      </c>
    </row>
    <row r="581" spans="1:2" x14ac:dyDescent="0.25">
      <c r="A581">
        <v>580</v>
      </c>
      <c r="B581" s="159">
        <v>0.76553692650781702</v>
      </c>
    </row>
    <row r="582" spans="1:2" x14ac:dyDescent="0.25">
      <c r="A582">
        <v>581</v>
      </c>
      <c r="B582" s="159">
        <v>0.76505392337125799</v>
      </c>
    </row>
    <row r="583" spans="1:2" x14ac:dyDescent="0.25">
      <c r="A583">
        <v>582</v>
      </c>
      <c r="B583" s="159">
        <v>0.76457483996586795</v>
      </c>
    </row>
    <row r="584" spans="1:2" x14ac:dyDescent="0.25">
      <c r="A584">
        <v>583</v>
      </c>
      <c r="B584" s="159">
        <v>0.76452712601856299</v>
      </c>
    </row>
    <row r="585" spans="1:2" x14ac:dyDescent="0.25">
      <c r="A585">
        <v>584</v>
      </c>
      <c r="B585" s="159">
        <v>0.76410396211407405</v>
      </c>
    </row>
    <row r="586" spans="1:2" x14ac:dyDescent="0.25">
      <c r="A586">
        <v>585</v>
      </c>
      <c r="B586" s="159">
        <v>0.76410033203396399</v>
      </c>
    </row>
    <row r="587" spans="1:2" x14ac:dyDescent="0.25">
      <c r="A587">
        <v>586</v>
      </c>
      <c r="B587" s="159">
        <v>0.76393196303595901</v>
      </c>
    </row>
    <row r="588" spans="1:2" x14ac:dyDescent="0.25">
      <c r="A588">
        <v>587</v>
      </c>
      <c r="B588" s="159">
        <v>0.76245813862401501</v>
      </c>
    </row>
    <row r="589" spans="1:2" x14ac:dyDescent="0.25">
      <c r="A589">
        <v>588</v>
      </c>
      <c r="B589" s="159">
        <v>0.76245813862401501</v>
      </c>
    </row>
    <row r="590" spans="1:2" x14ac:dyDescent="0.25">
      <c r="A590">
        <v>589</v>
      </c>
      <c r="B590" s="159">
        <v>0.76245813862401501</v>
      </c>
    </row>
    <row r="591" spans="1:2" x14ac:dyDescent="0.25">
      <c r="A591">
        <v>590</v>
      </c>
      <c r="B591" s="159">
        <v>0.76241329718622897</v>
      </c>
    </row>
    <row r="592" spans="1:2" x14ac:dyDescent="0.25">
      <c r="A592">
        <v>591</v>
      </c>
      <c r="B592" s="159">
        <v>0.76210048823313203</v>
      </c>
    </row>
    <row r="593" spans="1:2" x14ac:dyDescent="0.25">
      <c r="A593">
        <v>592</v>
      </c>
      <c r="B593" s="159">
        <v>0.76206836877321305</v>
      </c>
    </row>
    <row r="594" spans="1:2" x14ac:dyDescent="0.25">
      <c r="A594">
        <v>593</v>
      </c>
      <c r="B594" s="159">
        <v>0.76175162831203502</v>
      </c>
    </row>
    <row r="595" spans="1:2" x14ac:dyDescent="0.25">
      <c r="A595">
        <v>594</v>
      </c>
      <c r="B595" s="159">
        <v>0.76165678375430002</v>
      </c>
    </row>
    <row r="596" spans="1:2" x14ac:dyDescent="0.25">
      <c r="A596">
        <v>595</v>
      </c>
      <c r="B596" s="159">
        <v>0.76148578899223995</v>
      </c>
    </row>
    <row r="597" spans="1:2" x14ac:dyDescent="0.25">
      <c r="A597">
        <v>596</v>
      </c>
      <c r="B597" s="159">
        <v>0.76148512888875097</v>
      </c>
    </row>
    <row r="598" spans="1:2" x14ac:dyDescent="0.25">
      <c r="A598">
        <v>597</v>
      </c>
      <c r="B598" s="159">
        <v>0.76115460691883197</v>
      </c>
    </row>
    <row r="599" spans="1:2" x14ac:dyDescent="0.25">
      <c r="A599">
        <v>598</v>
      </c>
      <c r="B599" s="159">
        <v>0.76086160663959401</v>
      </c>
    </row>
    <row r="600" spans="1:2" x14ac:dyDescent="0.25">
      <c r="A600">
        <v>599</v>
      </c>
      <c r="B600" s="159">
        <v>0.76045850460882003</v>
      </c>
    </row>
    <row r="601" spans="1:2" x14ac:dyDescent="0.25">
      <c r="A601">
        <v>600</v>
      </c>
      <c r="B601" s="159">
        <v>0.76012032140845198</v>
      </c>
    </row>
    <row r="602" spans="1:2" x14ac:dyDescent="0.25">
      <c r="A602">
        <v>601</v>
      </c>
      <c r="B602" s="159">
        <v>0.76009319732798397</v>
      </c>
    </row>
    <row r="603" spans="1:2" x14ac:dyDescent="0.25">
      <c r="A603">
        <v>602</v>
      </c>
      <c r="B603" s="159">
        <v>0.75985718074125197</v>
      </c>
    </row>
    <row r="604" spans="1:2" x14ac:dyDescent="0.25">
      <c r="A604">
        <v>603</v>
      </c>
      <c r="B604" s="159">
        <v>0.759740004643359</v>
      </c>
    </row>
    <row r="605" spans="1:2" x14ac:dyDescent="0.25">
      <c r="A605">
        <v>604</v>
      </c>
      <c r="B605" s="159">
        <v>0.75964909761542199</v>
      </c>
    </row>
    <row r="606" spans="1:2" x14ac:dyDescent="0.25">
      <c r="A606">
        <v>605</v>
      </c>
      <c r="B606" s="159">
        <v>0.75964909761542199</v>
      </c>
    </row>
    <row r="607" spans="1:2" x14ac:dyDescent="0.25">
      <c r="A607">
        <v>606</v>
      </c>
      <c r="B607" s="159">
        <v>0.75964909761542199</v>
      </c>
    </row>
    <row r="608" spans="1:2" x14ac:dyDescent="0.25">
      <c r="A608">
        <v>607</v>
      </c>
      <c r="B608" s="159">
        <v>0.75942577113283105</v>
      </c>
    </row>
    <row r="609" spans="1:2" x14ac:dyDescent="0.25">
      <c r="A609">
        <v>608</v>
      </c>
      <c r="B609" s="159">
        <v>0.759371123899934</v>
      </c>
    </row>
    <row r="610" spans="1:2" x14ac:dyDescent="0.25">
      <c r="A610">
        <v>609</v>
      </c>
      <c r="B610" s="159">
        <v>0.75896206752131201</v>
      </c>
    </row>
    <row r="611" spans="1:2" x14ac:dyDescent="0.25">
      <c r="A611">
        <v>610</v>
      </c>
      <c r="B611" s="159">
        <v>0.75870975768484405</v>
      </c>
    </row>
    <row r="612" spans="1:2" x14ac:dyDescent="0.25">
      <c r="A612">
        <v>611</v>
      </c>
      <c r="B612" s="159">
        <v>0.75858649711247605</v>
      </c>
    </row>
    <row r="613" spans="1:2" x14ac:dyDescent="0.25">
      <c r="A613">
        <v>612</v>
      </c>
      <c r="B613" s="159">
        <v>0.75798410828740903</v>
      </c>
    </row>
    <row r="614" spans="1:2" x14ac:dyDescent="0.25">
      <c r="A614">
        <v>613</v>
      </c>
      <c r="B614" s="159">
        <v>0.75790167131316599</v>
      </c>
    </row>
    <row r="615" spans="1:2" x14ac:dyDescent="0.25">
      <c r="A615">
        <v>614</v>
      </c>
      <c r="B615" s="159">
        <v>0.75711765399438402</v>
      </c>
    </row>
    <row r="616" spans="1:2" x14ac:dyDescent="0.25">
      <c r="A616">
        <v>615</v>
      </c>
      <c r="B616" s="159">
        <v>0.75700769322501005</v>
      </c>
    </row>
    <row r="617" spans="1:2" x14ac:dyDescent="0.25">
      <c r="A617">
        <v>616</v>
      </c>
      <c r="B617" s="159">
        <v>0.75677492251651002</v>
      </c>
    </row>
    <row r="618" spans="1:2" x14ac:dyDescent="0.25">
      <c r="A618">
        <v>617</v>
      </c>
      <c r="B618" s="159">
        <v>0.75673520972783503</v>
      </c>
    </row>
    <row r="619" spans="1:2" x14ac:dyDescent="0.25">
      <c r="A619">
        <v>618</v>
      </c>
      <c r="B619" s="159">
        <v>0.75667295169124604</v>
      </c>
    </row>
    <row r="620" spans="1:2" x14ac:dyDescent="0.25">
      <c r="A620">
        <v>619</v>
      </c>
      <c r="B620" s="159">
        <v>0.75661354047263696</v>
      </c>
    </row>
    <row r="621" spans="1:2" x14ac:dyDescent="0.25">
      <c r="A621">
        <v>620</v>
      </c>
      <c r="B621" s="159">
        <v>0.75652285305352496</v>
      </c>
    </row>
    <row r="622" spans="1:2" x14ac:dyDescent="0.25">
      <c r="A622">
        <v>621</v>
      </c>
      <c r="B622" s="159">
        <v>0.75647369300543998</v>
      </c>
    </row>
    <row r="623" spans="1:2" x14ac:dyDescent="0.25">
      <c r="A623">
        <v>622</v>
      </c>
      <c r="B623" s="159">
        <v>0.75647369300543998</v>
      </c>
    </row>
    <row r="624" spans="1:2" x14ac:dyDescent="0.25">
      <c r="A624">
        <v>623</v>
      </c>
      <c r="B624" s="159">
        <v>0.75638377572373405</v>
      </c>
    </row>
    <row r="625" spans="1:2" x14ac:dyDescent="0.25">
      <c r="A625">
        <v>624</v>
      </c>
      <c r="B625" s="159">
        <v>0.75626041033880997</v>
      </c>
    </row>
    <row r="626" spans="1:2" x14ac:dyDescent="0.25">
      <c r="A626">
        <v>625</v>
      </c>
      <c r="B626" s="159">
        <v>0.756207458252389</v>
      </c>
    </row>
    <row r="627" spans="1:2" x14ac:dyDescent="0.25">
      <c r="A627">
        <v>626</v>
      </c>
      <c r="B627" s="159">
        <v>0.75603203995172796</v>
      </c>
    </row>
    <row r="628" spans="1:2" x14ac:dyDescent="0.25">
      <c r="A628">
        <v>627</v>
      </c>
      <c r="B628" s="159">
        <v>0.75598514666262395</v>
      </c>
    </row>
    <row r="629" spans="1:2" x14ac:dyDescent="0.25">
      <c r="A629">
        <v>628</v>
      </c>
      <c r="B629" s="159">
        <v>0.755944236491086</v>
      </c>
    </row>
    <row r="630" spans="1:2" x14ac:dyDescent="0.25">
      <c r="A630">
        <v>629</v>
      </c>
      <c r="B630" s="159">
        <v>0.75567004859492604</v>
      </c>
    </row>
    <row r="631" spans="1:2" x14ac:dyDescent="0.25">
      <c r="A631">
        <v>630</v>
      </c>
      <c r="B631" s="159">
        <v>0.75561736334700402</v>
      </c>
    </row>
    <row r="632" spans="1:2" x14ac:dyDescent="0.25">
      <c r="A632">
        <v>631</v>
      </c>
      <c r="B632" s="159">
        <v>0.75518982704009496</v>
      </c>
    </row>
    <row r="633" spans="1:2" x14ac:dyDescent="0.25">
      <c r="A633">
        <v>632</v>
      </c>
      <c r="B633" s="159">
        <v>0.75449970399997002</v>
      </c>
    </row>
    <row r="634" spans="1:2" x14ac:dyDescent="0.25">
      <c r="A634">
        <v>633</v>
      </c>
      <c r="B634" s="159">
        <v>0.75426552745820097</v>
      </c>
    </row>
    <row r="635" spans="1:2" x14ac:dyDescent="0.25">
      <c r="A635">
        <v>634</v>
      </c>
      <c r="B635" s="159">
        <v>0.753763918200406</v>
      </c>
    </row>
    <row r="636" spans="1:2" x14ac:dyDescent="0.25">
      <c r="A636">
        <v>635</v>
      </c>
      <c r="B636" s="159">
        <v>0.75374028344379196</v>
      </c>
    </row>
    <row r="637" spans="1:2" x14ac:dyDescent="0.25">
      <c r="A637">
        <v>636</v>
      </c>
      <c r="B637" s="159">
        <v>0.75344372772152202</v>
      </c>
    </row>
    <row r="638" spans="1:2" x14ac:dyDescent="0.25">
      <c r="A638">
        <v>637</v>
      </c>
      <c r="B638" s="159">
        <v>0.75335697889678899</v>
      </c>
    </row>
    <row r="639" spans="1:2" x14ac:dyDescent="0.25">
      <c r="A639">
        <v>638</v>
      </c>
      <c r="B639" s="159">
        <v>0.75335697889678899</v>
      </c>
    </row>
    <row r="640" spans="1:2" x14ac:dyDescent="0.25">
      <c r="A640">
        <v>639</v>
      </c>
      <c r="B640" s="159">
        <v>0.75335697889678899</v>
      </c>
    </row>
    <row r="641" spans="1:2" x14ac:dyDescent="0.25">
      <c r="A641">
        <v>640</v>
      </c>
      <c r="B641" s="159">
        <v>0.75317948801312296</v>
      </c>
    </row>
    <row r="642" spans="1:2" x14ac:dyDescent="0.25">
      <c r="A642">
        <v>641</v>
      </c>
      <c r="B642" s="159">
        <v>0.75311170607018996</v>
      </c>
    </row>
    <row r="643" spans="1:2" x14ac:dyDescent="0.25">
      <c r="A643">
        <v>642</v>
      </c>
      <c r="B643" s="159">
        <v>0.75307706042530298</v>
      </c>
    </row>
    <row r="644" spans="1:2" x14ac:dyDescent="0.25">
      <c r="A644">
        <v>643</v>
      </c>
      <c r="B644" s="159">
        <v>0.75264676501663397</v>
      </c>
    </row>
    <row r="645" spans="1:2" x14ac:dyDescent="0.25">
      <c r="A645">
        <v>644</v>
      </c>
      <c r="B645" s="159">
        <v>0.75245750331815198</v>
      </c>
    </row>
    <row r="646" spans="1:2" x14ac:dyDescent="0.25">
      <c r="A646">
        <v>645</v>
      </c>
      <c r="B646" s="159">
        <v>0.75225610378209196</v>
      </c>
    </row>
    <row r="647" spans="1:2" x14ac:dyDescent="0.25">
      <c r="A647">
        <v>646</v>
      </c>
      <c r="B647" s="159">
        <v>0.75224340068639595</v>
      </c>
    </row>
    <row r="648" spans="1:2" x14ac:dyDescent="0.25">
      <c r="A648">
        <v>647</v>
      </c>
      <c r="B648" s="159">
        <v>0.75214715125124398</v>
      </c>
    </row>
    <row r="649" spans="1:2" x14ac:dyDescent="0.25">
      <c r="A649">
        <v>648</v>
      </c>
      <c r="B649" s="159">
        <v>0.75192366431310498</v>
      </c>
    </row>
    <row r="650" spans="1:2" x14ac:dyDescent="0.25">
      <c r="A650">
        <v>649</v>
      </c>
      <c r="B650" s="159">
        <v>0.75175077091701703</v>
      </c>
    </row>
    <row r="651" spans="1:2" x14ac:dyDescent="0.25">
      <c r="A651">
        <v>650</v>
      </c>
      <c r="B651" s="159">
        <v>0.75172400922290805</v>
      </c>
    </row>
    <row r="652" spans="1:2" x14ac:dyDescent="0.25">
      <c r="A652">
        <v>651</v>
      </c>
      <c r="B652" s="159">
        <v>0.75150134620133102</v>
      </c>
    </row>
    <row r="653" spans="1:2" x14ac:dyDescent="0.25">
      <c r="A653">
        <v>652</v>
      </c>
      <c r="B653" s="159">
        <v>0.75146830966553502</v>
      </c>
    </row>
    <row r="654" spans="1:2" x14ac:dyDescent="0.25">
      <c r="A654">
        <v>653</v>
      </c>
      <c r="B654" s="159">
        <v>0.75085519069645901</v>
      </c>
    </row>
    <row r="655" spans="1:2" x14ac:dyDescent="0.25">
      <c r="A655">
        <v>654</v>
      </c>
      <c r="B655" s="159">
        <v>0.75076827607061902</v>
      </c>
    </row>
    <row r="656" spans="1:2" x14ac:dyDescent="0.25">
      <c r="A656">
        <v>655</v>
      </c>
      <c r="B656" s="159">
        <v>0.75035804006038198</v>
      </c>
    </row>
    <row r="657" spans="1:2" x14ac:dyDescent="0.25">
      <c r="A657">
        <v>656</v>
      </c>
      <c r="B657" s="159">
        <v>0.75028464961081098</v>
      </c>
    </row>
    <row r="658" spans="1:2" x14ac:dyDescent="0.25">
      <c r="A658">
        <v>657</v>
      </c>
      <c r="B658" s="159">
        <v>0.74984593937987798</v>
      </c>
    </row>
    <row r="659" spans="1:2" x14ac:dyDescent="0.25">
      <c r="A659">
        <v>658</v>
      </c>
      <c r="B659" s="159">
        <v>0.74951920569094499</v>
      </c>
    </row>
    <row r="660" spans="1:2" x14ac:dyDescent="0.25">
      <c r="A660">
        <v>659</v>
      </c>
      <c r="B660" s="159">
        <v>0.74926782300254502</v>
      </c>
    </row>
    <row r="661" spans="1:2" x14ac:dyDescent="0.25">
      <c r="A661">
        <v>660</v>
      </c>
      <c r="B661" s="159">
        <v>0.74905039274257501</v>
      </c>
    </row>
    <row r="662" spans="1:2" x14ac:dyDescent="0.25">
      <c r="A662">
        <v>661</v>
      </c>
      <c r="B662" s="159">
        <v>0.74891073658926799</v>
      </c>
    </row>
    <row r="663" spans="1:2" x14ac:dyDescent="0.25">
      <c r="A663">
        <v>662</v>
      </c>
      <c r="B663" s="159">
        <v>0.74858884726953301</v>
      </c>
    </row>
    <row r="664" spans="1:2" x14ac:dyDescent="0.25">
      <c r="A664">
        <v>663</v>
      </c>
      <c r="B664" s="159">
        <v>0.74851976392720199</v>
      </c>
    </row>
    <row r="665" spans="1:2" x14ac:dyDescent="0.25">
      <c r="A665">
        <v>664</v>
      </c>
      <c r="B665" s="159">
        <v>0.74823130032762697</v>
      </c>
    </row>
    <row r="666" spans="1:2" x14ac:dyDescent="0.25">
      <c r="A666">
        <v>665</v>
      </c>
      <c r="B666" s="159">
        <v>0.74820449540093203</v>
      </c>
    </row>
    <row r="667" spans="1:2" x14ac:dyDescent="0.25">
      <c r="A667">
        <v>666</v>
      </c>
      <c r="B667" s="159">
        <v>0.74817169140046103</v>
      </c>
    </row>
    <row r="668" spans="1:2" x14ac:dyDescent="0.25">
      <c r="A668">
        <v>667</v>
      </c>
      <c r="B668" s="159">
        <v>0.74814479921884403</v>
      </c>
    </row>
    <row r="669" spans="1:2" x14ac:dyDescent="0.25">
      <c r="A669">
        <v>668</v>
      </c>
      <c r="B669" s="159">
        <v>0.74786366306133301</v>
      </c>
    </row>
    <row r="670" spans="1:2" x14ac:dyDescent="0.25">
      <c r="A670">
        <v>669</v>
      </c>
      <c r="B670" s="159">
        <v>0.74786253607587905</v>
      </c>
    </row>
    <row r="671" spans="1:2" x14ac:dyDescent="0.25">
      <c r="A671">
        <v>670</v>
      </c>
      <c r="B671" s="159">
        <v>0.74785992663981304</v>
      </c>
    </row>
    <row r="672" spans="1:2" x14ac:dyDescent="0.25">
      <c r="A672">
        <v>671</v>
      </c>
      <c r="B672" s="159">
        <v>0.74769364008502903</v>
      </c>
    </row>
    <row r="673" spans="1:2" x14ac:dyDescent="0.25">
      <c r="A673">
        <v>672</v>
      </c>
      <c r="B673" s="159">
        <v>0.74739443986030996</v>
      </c>
    </row>
    <row r="674" spans="1:2" x14ac:dyDescent="0.25">
      <c r="A674">
        <v>673</v>
      </c>
      <c r="B674" s="159">
        <v>0.74722000375507402</v>
      </c>
    </row>
    <row r="675" spans="1:2" x14ac:dyDescent="0.25">
      <c r="A675">
        <v>674</v>
      </c>
      <c r="B675" s="159">
        <v>0.74690358418061997</v>
      </c>
    </row>
    <row r="676" spans="1:2" x14ac:dyDescent="0.25">
      <c r="A676">
        <v>675</v>
      </c>
      <c r="B676" s="159">
        <v>0.74650946569996701</v>
      </c>
    </row>
    <row r="677" spans="1:2" x14ac:dyDescent="0.25">
      <c r="A677">
        <v>676</v>
      </c>
      <c r="B677" s="159">
        <v>0.74624330873143496</v>
      </c>
    </row>
    <row r="678" spans="1:2" x14ac:dyDescent="0.25">
      <c r="A678">
        <v>677</v>
      </c>
      <c r="B678" s="159">
        <v>0.74620852453557396</v>
      </c>
    </row>
    <row r="679" spans="1:2" x14ac:dyDescent="0.25">
      <c r="A679">
        <v>678</v>
      </c>
      <c r="B679" s="159">
        <v>0.74609166329828502</v>
      </c>
    </row>
    <row r="680" spans="1:2" x14ac:dyDescent="0.25">
      <c r="A680">
        <v>679</v>
      </c>
      <c r="B680" s="159">
        <v>0.74609166329828502</v>
      </c>
    </row>
    <row r="681" spans="1:2" x14ac:dyDescent="0.25">
      <c r="A681">
        <v>680</v>
      </c>
      <c r="B681" s="159">
        <v>0.74609166329828502</v>
      </c>
    </row>
    <row r="682" spans="1:2" x14ac:dyDescent="0.25">
      <c r="A682">
        <v>681</v>
      </c>
      <c r="B682" s="159">
        <v>0.74592892067090499</v>
      </c>
    </row>
    <row r="683" spans="1:2" x14ac:dyDescent="0.25">
      <c r="A683">
        <v>682</v>
      </c>
      <c r="B683" s="159">
        <v>0.74592876432031896</v>
      </c>
    </row>
    <row r="684" spans="1:2" x14ac:dyDescent="0.25">
      <c r="A684">
        <v>683</v>
      </c>
      <c r="B684" s="159">
        <v>0.74592876432031896</v>
      </c>
    </row>
    <row r="685" spans="1:2" x14ac:dyDescent="0.25">
      <c r="A685">
        <v>684</v>
      </c>
      <c r="B685" s="159">
        <v>0.74592876432031896</v>
      </c>
    </row>
    <row r="686" spans="1:2" x14ac:dyDescent="0.25">
      <c r="A686">
        <v>685</v>
      </c>
      <c r="B686" s="159">
        <v>0.74590188488810305</v>
      </c>
    </row>
    <row r="687" spans="1:2" x14ac:dyDescent="0.25">
      <c r="A687">
        <v>686</v>
      </c>
      <c r="B687" s="159">
        <v>0.74565150335033903</v>
      </c>
    </row>
    <row r="688" spans="1:2" x14ac:dyDescent="0.25">
      <c r="A688">
        <v>687</v>
      </c>
      <c r="B688" s="159">
        <v>0.74559710489255404</v>
      </c>
    </row>
    <row r="689" spans="1:2" x14ac:dyDescent="0.25">
      <c r="A689">
        <v>688</v>
      </c>
      <c r="B689" s="159">
        <v>0.74535949353005904</v>
      </c>
    </row>
    <row r="690" spans="1:2" x14ac:dyDescent="0.25">
      <c r="A690">
        <v>689</v>
      </c>
      <c r="B690" s="159">
        <v>0.74520724528862703</v>
      </c>
    </row>
    <row r="691" spans="1:2" x14ac:dyDescent="0.25">
      <c r="A691">
        <v>690</v>
      </c>
      <c r="B691" s="159">
        <v>0.74502027536461002</v>
      </c>
    </row>
    <row r="692" spans="1:2" x14ac:dyDescent="0.25">
      <c r="A692">
        <v>691</v>
      </c>
      <c r="B692" s="159">
        <v>0.74491324590763397</v>
      </c>
    </row>
    <row r="693" spans="1:2" x14ac:dyDescent="0.25">
      <c r="A693">
        <v>692</v>
      </c>
      <c r="B693" s="159">
        <v>0.74436962872227497</v>
      </c>
    </row>
    <row r="694" spans="1:2" x14ac:dyDescent="0.25">
      <c r="A694">
        <v>693</v>
      </c>
      <c r="B694" s="159">
        <v>0.74404380974070405</v>
      </c>
    </row>
    <row r="695" spans="1:2" x14ac:dyDescent="0.25">
      <c r="A695">
        <v>694</v>
      </c>
      <c r="B695" s="159">
        <v>0.74367510634870704</v>
      </c>
    </row>
    <row r="696" spans="1:2" x14ac:dyDescent="0.25">
      <c r="A696">
        <v>695</v>
      </c>
      <c r="B696" s="159">
        <v>0.74361636599026604</v>
      </c>
    </row>
    <row r="697" spans="1:2" x14ac:dyDescent="0.25">
      <c r="A697">
        <v>696</v>
      </c>
      <c r="B697" s="159">
        <v>0.743576590240141</v>
      </c>
    </row>
    <row r="698" spans="1:2" x14ac:dyDescent="0.25">
      <c r="A698">
        <v>697</v>
      </c>
      <c r="B698" s="159">
        <v>0.74335136226001397</v>
      </c>
    </row>
    <row r="699" spans="1:2" x14ac:dyDescent="0.25">
      <c r="A699">
        <v>698</v>
      </c>
      <c r="B699" s="159">
        <v>0.74326323869869104</v>
      </c>
    </row>
    <row r="700" spans="1:2" x14ac:dyDescent="0.25">
      <c r="A700">
        <v>699</v>
      </c>
      <c r="B700" s="159">
        <v>0.74321665295185901</v>
      </c>
    </row>
    <row r="701" spans="1:2" x14ac:dyDescent="0.25">
      <c r="A701">
        <v>700</v>
      </c>
      <c r="B701" s="159">
        <v>0.74320459915437598</v>
      </c>
    </row>
    <row r="702" spans="1:2" x14ac:dyDescent="0.25">
      <c r="A702">
        <v>701</v>
      </c>
      <c r="B702" s="159">
        <v>0.74319865086328096</v>
      </c>
    </row>
    <row r="703" spans="1:2" x14ac:dyDescent="0.25">
      <c r="A703">
        <v>702</v>
      </c>
      <c r="B703" s="159">
        <v>0.74318091170765399</v>
      </c>
    </row>
    <row r="704" spans="1:2" x14ac:dyDescent="0.25">
      <c r="A704">
        <v>703</v>
      </c>
      <c r="B704" s="159">
        <v>0.74306390016185098</v>
      </c>
    </row>
    <row r="705" spans="1:2" x14ac:dyDescent="0.25">
      <c r="A705">
        <v>704</v>
      </c>
      <c r="B705" s="159">
        <v>0.74306390016185098</v>
      </c>
    </row>
    <row r="706" spans="1:2" x14ac:dyDescent="0.25">
      <c r="A706">
        <v>705</v>
      </c>
      <c r="B706" s="159">
        <v>0.74306390016185098</v>
      </c>
    </row>
    <row r="707" spans="1:2" x14ac:dyDescent="0.25">
      <c r="A707">
        <v>706</v>
      </c>
      <c r="B707" s="159">
        <v>0.74306390016185098</v>
      </c>
    </row>
    <row r="708" spans="1:2" x14ac:dyDescent="0.25">
      <c r="A708">
        <v>707</v>
      </c>
      <c r="B708" s="159">
        <v>0.74306390016185098</v>
      </c>
    </row>
    <row r="709" spans="1:2" x14ac:dyDescent="0.25">
      <c r="A709">
        <v>708</v>
      </c>
      <c r="B709" s="159">
        <v>0.74305517317127101</v>
      </c>
    </row>
    <row r="710" spans="1:2" x14ac:dyDescent="0.25">
      <c r="A710">
        <v>709</v>
      </c>
      <c r="B710" s="159">
        <v>0.74305517317127101</v>
      </c>
    </row>
    <row r="711" spans="1:2" x14ac:dyDescent="0.25">
      <c r="A711">
        <v>710</v>
      </c>
      <c r="B711" s="159">
        <v>0.74290249926183005</v>
      </c>
    </row>
    <row r="712" spans="1:2" x14ac:dyDescent="0.25">
      <c r="A712">
        <v>711</v>
      </c>
      <c r="B712" s="159">
        <v>0.74210350774565803</v>
      </c>
    </row>
    <row r="713" spans="1:2" x14ac:dyDescent="0.25">
      <c r="A713">
        <v>712</v>
      </c>
      <c r="B713" s="159">
        <v>0.74189006565486804</v>
      </c>
    </row>
    <row r="714" spans="1:2" x14ac:dyDescent="0.25">
      <c r="A714">
        <v>713</v>
      </c>
      <c r="B714" s="159">
        <v>0.74187610636871604</v>
      </c>
    </row>
    <row r="715" spans="1:2" x14ac:dyDescent="0.25">
      <c r="A715">
        <v>714</v>
      </c>
      <c r="B715" s="159">
        <v>0.74182902170486598</v>
      </c>
    </row>
    <row r="716" spans="1:2" x14ac:dyDescent="0.25">
      <c r="A716">
        <v>715</v>
      </c>
      <c r="B716" s="159">
        <v>0.74162133408889397</v>
      </c>
    </row>
    <row r="717" spans="1:2" x14ac:dyDescent="0.25">
      <c r="A717">
        <v>716</v>
      </c>
      <c r="B717" s="159">
        <v>0.741376203800863</v>
      </c>
    </row>
    <row r="718" spans="1:2" x14ac:dyDescent="0.25">
      <c r="A718">
        <v>717</v>
      </c>
      <c r="B718" s="159">
        <v>0.74134020877068196</v>
      </c>
    </row>
    <row r="719" spans="1:2" x14ac:dyDescent="0.25">
      <c r="A719">
        <v>718</v>
      </c>
      <c r="B719" s="159">
        <v>0.74086662512489798</v>
      </c>
    </row>
    <row r="720" spans="1:2" x14ac:dyDescent="0.25">
      <c r="A720">
        <v>719</v>
      </c>
      <c r="B720" s="159">
        <v>0.74068793947072897</v>
      </c>
    </row>
    <row r="721" spans="1:2" x14ac:dyDescent="0.25">
      <c r="A721">
        <v>720</v>
      </c>
      <c r="B721" s="159">
        <v>0.74068793947072897</v>
      </c>
    </row>
    <row r="722" spans="1:2" x14ac:dyDescent="0.25">
      <c r="A722">
        <v>721</v>
      </c>
      <c r="B722" s="159">
        <v>0.74068793947072897</v>
      </c>
    </row>
    <row r="723" spans="1:2" x14ac:dyDescent="0.25">
      <c r="A723">
        <v>722</v>
      </c>
      <c r="B723" s="159">
        <v>0.74068793947072897</v>
      </c>
    </row>
    <row r="724" spans="1:2" x14ac:dyDescent="0.25">
      <c r="A724">
        <v>723</v>
      </c>
      <c r="B724" s="159">
        <v>0.74068793947072897</v>
      </c>
    </row>
    <row r="725" spans="1:2" x14ac:dyDescent="0.25">
      <c r="A725">
        <v>724</v>
      </c>
      <c r="B725" s="159">
        <v>0.74061621978872705</v>
      </c>
    </row>
    <row r="726" spans="1:2" x14ac:dyDescent="0.25">
      <c r="A726">
        <v>725</v>
      </c>
      <c r="B726" s="159">
        <v>0.74061608464433804</v>
      </c>
    </row>
    <row r="727" spans="1:2" x14ac:dyDescent="0.25">
      <c r="A727">
        <v>726</v>
      </c>
      <c r="B727" s="159">
        <v>0.74059583570593002</v>
      </c>
    </row>
    <row r="728" spans="1:2" x14ac:dyDescent="0.25">
      <c r="A728">
        <v>727</v>
      </c>
      <c r="B728" s="159">
        <v>0.73980387132174696</v>
      </c>
    </row>
    <row r="729" spans="1:2" x14ac:dyDescent="0.25">
      <c r="A729">
        <v>728</v>
      </c>
      <c r="B729" s="159">
        <v>0.73962687314120801</v>
      </c>
    </row>
    <row r="730" spans="1:2" x14ac:dyDescent="0.25">
      <c r="A730">
        <v>729</v>
      </c>
      <c r="B730" s="159">
        <v>0.73934586848023598</v>
      </c>
    </row>
    <row r="731" spans="1:2" x14ac:dyDescent="0.25">
      <c r="A731">
        <v>730</v>
      </c>
      <c r="B731" s="159">
        <v>0.739315647118995</v>
      </c>
    </row>
    <row r="732" spans="1:2" x14ac:dyDescent="0.25">
      <c r="A732">
        <v>731</v>
      </c>
      <c r="B732" s="159">
        <v>0.73859065658857903</v>
      </c>
    </row>
    <row r="733" spans="1:2" x14ac:dyDescent="0.25">
      <c r="A733">
        <v>732</v>
      </c>
      <c r="B733" s="159">
        <v>0.73822424150374399</v>
      </c>
    </row>
    <row r="734" spans="1:2" x14ac:dyDescent="0.25">
      <c r="A734">
        <v>733</v>
      </c>
      <c r="B734" s="159">
        <v>0.73779065186631998</v>
      </c>
    </row>
    <row r="735" spans="1:2" x14ac:dyDescent="0.25">
      <c r="A735">
        <v>734</v>
      </c>
      <c r="B735" s="159">
        <v>0.73743060921924197</v>
      </c>
    </row>
    <row r="736" spans="1:2" x14ac:dyDescent="0.25">
      <c r="A736">
        <v>735</v>
      </c>
      <c r="B736" s="159">
        <v>0.73735807878325199</v>
      </c>
    </row>
    <row r="737" spans="1:2" x14ac:dyDescent="0.25">
      <c r="A737">
        <v>736</v>
      </c>
      <c r="B737" s="159">
        <v>0.73731701327286003</v>
      </c>
    </row>
    <row r="738" spans="1:2" x14ac:dyDescent="0.25">
      <c r="A738">
        <v>737</v>
      </c>
      <c r="B738" s="159">
        <v>0.73713891923906505</v>
      </c>
    </row>
    <row r="739" spans="1:2" x14ac:dyDescent="0.25">
      <c r="A739">
        <v>738</v>
      </c>
      <c r="B739" s="159">
        <v>0.737016215748865</v>
      </c>
    </row>
    <row r="740" spans="1:2" x14ac:dyDescent="0.25">
      <c r="A740">
        <v>739</v>
      </c>
      <c r="B740" s="159">
        <v>0.736603763951313</v>
      </c>
    </row>
    <row r="741" spans="1:2" x14ac:dyDescent="0.25">
      <c r="A741">
        <v>740</v>
      </c>
      <c r="B741" s="159">
        <v>0.73632376815037803</v>
      </c>
    </row>
    <row r="742" spans="1:2" x14ac:dyDescent="0.25">
      <c r="A742">
        <v>741</v>
      </c>
      <c r="B742" s="159">
        <v>0.73610359284790305</v>
      </c>
    </row>
    <row r="743" spans="1:2" x14ac:dyDescent="0.25">
      <c r="A743">
        <v>742</v>
      </c>
      <c r="B743" s="159">
        <v>0.73603498027569103</v>
      </c>
    </row>
    <row r="744" spans="1:2" x14ac:dyDescent="0.25">
      <c r="A744">
        <v>743</v>
      </c>
      <c r="B744" s="159">
        <v>0.73588063213332999</v>
      </c>
    </row>
    <row r="745" spans="1:2" x14ac:dyDescent="0.25">
      <c r="A745">
        <v>744</v>
      </c>
      <c r="B745" s="159">
        <v>0.73587253367358496</v>
      </c>
    </row>
    <row r="746" spans="1:2" x14ac:dyDescent="0.25">
      <c r="A746">
        <v>745</v>
      </c>
      <c r="B746" s="159">
        <v>0.73575441940516195</v>
      </c>
    </row>
    <row r="747" spans="1:2" x14ac:dyDescent="0.25">
      <c r="A747">
        <v>746</v>
      </c>
      <c r="B747" s="159">
        <v>0.73575441940516195</v>
      </c>
    </row>
    <row r="748" spans="1:2" x14ac:dyDescent="0.25">
      <c r="A748">
        <v>747</v>
      </c>
      <c r="B748" s="159">
        <v>0.73570765506178304</v>
      </c>
    </row>
    <row r="749" spans="1:2" x14ac:dyDescent="0.25">
      <c r="A749">
        <v>748</v>
      </c>
      <c r="B749" s="159">
        <v>0.73565814012292596</v>
      </c>
    </row>
    <row r="750" spans="1:2" x14ac:dyDescent="0.25">
      <c r="A750">
        <v>749</v>
      </c>
      <c r="B750" s="159">
        <v>0.73563495508299903</v>
      </c>
    </row>
    <row r="751" spans="1:2" x14ac:dyDescent="0.25">
      <c r="A751">
        <v>750</v>
      </c>
      <c r="B751" s="159">
        <v>0.73563197435568495</v>
      </c>
    </row>
    <row r="752" spans="1:2" x14ac:dyDescent="0.25">
      <c r="A752">
        <v>751</v>
      </c>
      <c r="B752" s="159">
        <v>0.73555228007638596</v>
      </c>
    </row>
    <row r="753" spans="1:2" x14ac:dyDescent="0.25">
      <c r="A753">
        <v>752</v>
      </c>
      <c r="B753" s="159">
        <v>0.73522208455888904</v>
      </c>
    </row>
    <row r="754" spans="1:2" x14ac:dyDescent="0.25">
      <c r="A754">
        <v>753</v>
      </c>
      <c r="B754" s="159">
        <v>0.73511762473845998</v>
      </c>
    </row>
    <row r="755" spans="1:2" x14ac:dyDescent="0.25">
      <c r="A755">
        <v>754</v>
      </c>
      <c r="B755" s="159">
        <v>0.73511648970763599</v>
      </c>
    </row>
    <row r="756" spans="1:2" x14ac:dyDescent="0.25">
      <c r="A756">
        <v>755</v>
      </c>
      <c r="B756" s="159">
        <v>0.73494569941680399</v>
      </c>
    </row>
    <row r="757" spans="1:2" x14ac:dyDescent="0.25">
      <c r="A757">
        <v>756</v>
      </c>
      <c r="B757" s="159">
        <v>0.73486114903021904</v>
      </c>
    </row>
    <row r="758" spans="1:2" x14ac:dyDescent="0.25">
      <c r="A758">
        <v>757</v>
      </c>
      <c r="B758" s="159">
        <v>0.73485822325206795</v>
      </c>
    </row>
    <row r="759" spans="1:2" x14ac:dyDescent="0.25">
      <c r="A759">
        <v>758</v>
      </c>
      <c r="B759" s="159">
        <v>0.73417224283107796</v>
      </c>
    </row>
    <row r="760" spans="1:2" x14ac:dyDescent="0.25">
      <c r="A760">
        <v>759</v>
      </c>
      <c r="B760" s="159">
        <v>0.73417224283107796</v>
      </c>
    </row>
    <row r="761" spans="1:2" x14ac:dyDescent="0.25">
      <c r="A761">
        <v>760</v>
      </c>
      <c r="B761" s="159">
        <v>0.73417224283107796</v>
      </c>
    </row>
    <row r="762" spans="1:2" x14ac:dyDescent="0.25">
      <c r="A762">
        <v>761</v>
      </c>
      <c r="B762" s="159">
        <v>0.73414958697504595</v>
      </c>
    </row>
    <row r="763" spans="1:2" x14ac:dyDescent="0.25">
      <c r="A763">
        <v>762</v>
      </c>
      <c r="B763" s="159">
        <v>0.73406210232398295</v>
      </c>
    </row>
    <row r="764" spans="1:2" x14ac:dyDescent="0.25">
      <c r="A764">
        <v>763</v>
      </c>
      <c r="B764" s="159">
        <v>0.73384990246767401</v>
      </c>
    </row>
    <row r="765" spans="1:2" x14ac:dyDescent="0.25">
      <c r="A765">
        <v>764</v>
      </c>
      <c r="B765" s="159">
        <v>0.73355319891437798</v>
      </c>
    </row>
    <row r="766" spans="1:2" x14ac:dyDescent="0.25">
      <c r="A766">
        <v>765</v>
      </c>
      <c r="B766" s="159">
        <v>0.73343853555678795</v>
      </c>
    </row>
    <row r="767" spans="1:2" x14ac:dyDescent="0.25">
      <c r="A767">
        <v>766</v>
      </c>
      <c r="B767" s="159">
        <v>0.73335895967287601</v>
      </c>
    </row>
    <row r="768" spans="1:2" x14ac:dyDescent="0.25">
      <c r="A768">
        <v>767</v>
      </c>
      <c r="B768" s="159">
        <v>0.73316977195598398</v>
      </c>
    </row>
    <row r="769" spans="1:2" x14ac:dyDescent="0.25">
      <c r="A769">
        <v>768</v>
      </c>
      <c r="B769" s="159">
        <v>0.73309363163323404</v>
      </c>
    </row>
    <row r="770" spans="1:2" x14ac:dyDescent="0.25">
      <c r="A770">
        <v>769</v>
      </c>
      <c r="B770" s="159">
        <v>0.73257478316882396</v>
      </c>
    </row>
    <row r="771" spans="1:2" x14ac:dyDescent="0.25">
      <c r="A771">
        <v>770</v>
      </c>
      <c r="B771" s="159">
        <v>0.73255210361850398</v>
      </c>
    </row>
    <row r="772" spans="1:2" x14ac:dyDescent="0.25">
      <c r="A772">
        <v>771</v>
      </c>
      <c r="B772" s="159">
        <v>0.73253718538348001</v>
      </c>
    </row>
    <row r="773" spans="1:2" x14ac:dyDescent="0.25">
      <c r="A773">
        <v>772</v>
      </c>
      <c r="B773" s="159">
        <v>0.73234930982757096</v>
      </c>
    </row>
    <row r="774" spans="1:2" x14ac:dyDescent="0.25">
      <c r="A774">
        <v>773</v>
      </c>
      <c r="B774" s="159">
        <v>0.73228573236865502</v>
      </c>
    </row>
    <row r="775" spans="1:2" x14ac:dyDescent="0.25">
      <c r="A775">
        <v>774</v>
      </c>
      <c r="B775" s="159">
        <v>0.73226600722635604</v>
      </c>
    </row>
    <row r="776" spans="1:2" x14ac:dyDescent="0.25">
      <c r="A776">
        <v>775</v>
      </c>
      <c r="B776" s="159">
        <v>0.73164475527811601</v>
      </c>
    </row>
    <row r="777" spans="1:2" x14ac:dyDescent="0.25">
      <c r="A777">
        <v>776</v>
      </c>
      <c r="B777" s="159">
        <v>0.731558572540153</v>
      </c>
    </row>
    <row r="778" spans="1:2" x14ac:dyDescent="0.25">
      <c r="A778">
        <v>777</v>
      </c>
      <c r="B778" s="159">
        <v>0.73141757572331501</v>
      </c>
    </row>
    <row r="779" spans="1:2" x14ac:dyDescent="0.25">
      <c r="A779">
        <v>778</v>
      </c>
      <c r="B779" s="159">
        <v>0.73140014893726302</v>
      </c>
    </row>
    <row r="780" spans="1:2" x14ac:dyDescent="0.25">
      <c r="A780">
        <v>779</v>
      </c>
      <c r="B780" s="159">
        <v>0.73122051645294295</v>
      </c>
    </row>
    <row r="781" spans="1:2" x14ac:dyDescent="0.25">
      <c r="A781">
        <v>780</v>
      </c>
      <c r="B781" s="159">
        <v>0.73120210050257395</v>
      </c>
    </row>
    <row r="782" spans="1:2" x14ac:dyDescent="0.25">
      <c r="A782">
        <v>781</v>
      </c>
      <c r="B782" s="159">
        <v>0.73119430179270795</v>
      </c>
    </row>
    <row r="783" spans="1:2" x14ac:dyDescent="0.25">
      <c r="A783">
        <v>782</v>
      </c>
      <c r="B783" s="159">
        <v>0.731078121613984</v>
      </c>
    </row>
    <row r="784" spans="1:2" x14ac:dyDescent="0.25">
      <c r="A784">
        <v>783</v>
      </c>
      <c r="B784" s="159">
        <v>0.73091507978517001</v>
      </c>
    </row>
    <row r="785" spans="1:2" x14ac:dyDescent="0.25">
      <c r="A785">
        <v>784</v>
      </c>
      <c r="B785" s="159">
        <v>0.73050526137025995</v>
      </c>
    </row>
    <row r="786" spans="1:2" x14ac:dyDescent="0.25">
      <c r="A786">
        <v>785</v>
      </c>
      <c r="B786" s="159">
        <v>0.73034792820170202</v>
      </c>
    </row>
    <row r="787" spans="1:2" x14ac:dyDescent="0.25">
      <c r="A787">
        <v>786</v>
      </c>
      <c r="B787" s="159">
        <v>0.73025639699349099</v>
      </c>
    </row>
    <row r="788" spans="1:2" x14ac:dyDescent="0.25">
      <c r="A788">
        <v>787</v>
      </c>
      <c r="B788" s="159">
        <v>0.73025639699349099</v>
      </c>
    </row>
    <row r="789" spans="1:2" x14ac:dyDescent="0.25">
      <c r="A789">
        <v>788</v>
      </c>
      <c r="B789" s="159">
        <v>0.73025639699349099</v>
      </c>
    </row>
    <row r="790" spans="1:2" x14ac:dyDescent="0.25">
      <c r="A790">
        <v>789</v>
      </c>
      <c r="B790" s="159">
        <v>0.73005436213822605</v>
      </c>
    </row>
    <row r="791" spans="1:2" x14ac:dyDescent="0.25">
      <c r="A791">
        <v>790</v>
      </c>
      <c r="B791" s="159">
        <v>0.72997710062010401</v>
      </c>
    </row>
    <row r="792" spans="1:2" x14ac:dyDescent="0.25">
      <c r="A792">
        <v>791</v>
      </c>
      <c r="B792" s="159">
        <v>0.72982754133806105</v>
      </c>
    </row>
    <row r="793" spans="1:2" x14ac:dyDescent="0.25">
      <c r="A793">
        <v>792</v>
      </c>
      <c r="B793" s="159">
        <v>0.72977268356102498</v>
      </c>
    </row>
    <row r="794" spans="1:2" x14ac:dyDescent="0.25">
      <c r="A794">
        <v>793</v>
      </c>
      <c r="B794" s="159">
        <v>0.72924965073530401</v>
      </c>
    </row>
    <row r="795" spans="1:2" x14ac:dyDescent="0.25">
      <c r="A795">
        <v>794</v>
      </c>
      <c r="B795" s="159">
        <v>0.72824980160206099</v>
      </c>
    </row>
    <row r="796" spans="1:2" x14ac:dyDescent="0.25">
      <c r="A796">
        <v>795</v>
      </c>
      <c r="B796" s="159">
        <v>0.72762493942269602</v>
      </c>
    </row>
    <row r="797" spans="1:2" x14ac:dyDescent="0.25">
      <c r="A797">
        <v>796</v>
      </c>
      <c r="B797" s="159">
        <v>0.72717563853797396</v>
      </c>
    </row>
    <row r="798" spans="1:2" x14ac:dyDescent="0.25">
      <c r="A798">
        <v>797</v>
      </c>
      <c r="B798" s="159">
        <v>0.72715029288239397</v>
      </c>
    </row>
    <row r="799" spans="1:2" x14ac:dyDescent="0.25">
      <c r="A799">
        <v>798</v>
      </c>
      <c r="B799" s="159">
        <v>0.72683402537471498</v>
      </c>
    </row>
    <row r="800" spans="1:2" x14ac:dyDescent="0.25">
      <c r="A800">
        <v>799</v>
      </c>
      <c r="B800" s="159">
        <v>0.72672972069453401</v>
      </c>
    </row>
    <row r="801" spans="1:2" x14ac:dyDescent="0.25">
      <c r="A801">
        <v>800</v>
      </c>
      <c r="B801" s="159">
        <v>0.72580489701634499</v>
      </c>
    </row>
    <row r="802" spans="1:2" x14ac:dyDescent="0.25">
      <c r="A802">
        <v>801</v>
      </c>
      <c r="B802" s="159">
        <v>0.72579094962055002</v>
      </c>
    </row>
    <row r="803" spans="1:2" x14ac:dyDescent="0.25">
      <c r="A803">
        <v>802</v>
      </c>
      <c r="B803" s="159">
        <v>0.725260608125609</v>
      </c>
    </row>
    <row r="804" spans="1:2" x14ac:dyDescent="0.25">
      <c r="A804">
        <v>803</v>
      </c>
      <c r="B804" s="159">
        <v>0.72521699059600297</v>
      </c>
    </row>
    <row r="805" spans="1:2" x14ac:dyDescent="0.25">
      <c r="A805">
        <v>804</v>
      </c>
      <c r="B805" s="159">
        <v>0.72518251291843105</v>
      </c>
    </row>
    <row r="806" spans="1:2" x14ac:dyDescent="0.25">
      <c r="A806">
        <v>805</v>
      </c>
      <c r="B806" s="159">
        <v>0.72491717843665804</v>
      </c>
    </row>
    <row r="807" spans="1:2" x14ac:dyDescent="0.25">
      <c r="A807">
        <v>806</v>
      </c>
      <c r="B807" s="159">
        <v>0.72432918317762796</v>
      </c>
    </row>
    <row r="808" spans="1:2" x14ac:dyDescent="0.25">
      <c r="A808">
        <v>807</v>
      </c>
      <c r="B808" s="159">
        <v>0.72430365967176102</v>
      </c>
    </row>
    <row r="809" spans="1:2" x14ac:dyDescent="0.25">
      <c r="A809">
        <v>808</v>
      </c>
      <c r="B809" s="159">
        <v>0.72429607158239995</v>
      </c>
    </row>
    <row r="810" spans="1:2" x14ac:dyDescent="0.25">
      <c r="A810">
        <v>809</v>
      </c>
      <c r="B810" s="159">
        <v>0.724197962675172</v>
      </c>
    </row>
    <row r="811" spans="1:2" x14ac:dyDescent="0.25">
      <c r="A811">
        <v>810</v>
      </c>
      <c r="B811" s="159">
        <v>0.724190065435113</v>
      </c>
    </row>
    <row r="812" spans="1:2" x14ac:dyDescent="0.25">
      <c r="A812">
        <v>811</v>
      </c>
      <c r="B812" s="159">
        <v>0.72380792686775197</v>
      </c>
    </row>
    <row r="813" spans="1:2" x14ac:dyDescent="0.25">
      <c r="A813">
        <v>812</v>
      </c>
      <c r="B813" s="159">
        <v>0.72375547758233605</v>
      </c>
    </row>
    <row r="814" spans="1:2" x14ac:dyDescent="0.25">
      <c r="A814">
        <v>813</v>
      </c>
      <c r="B814" s="159">
        <v>0.72374492838862003</v>
      </c>
    </row>
    <row r="815" spans="1:2" x14ac:dyDescent="0.25">
      <c r="A815">
        <v>814</v>
      </c>
      <c r="B815" s="159">
        <v>0.72329090118297901</v>
      </c>
    </row>
    <row r="816" spans="1:2" x14ac:dyDescent="0.25">
      <c r="A816">
        <v>815</v>
      </c>
      <c r="B816" s="159">
        <v>0.72267057106974697</v>
      </c>
    </row>
    <row r="817" spans="1:2" x14ac:dyDescent="0.25">
      <c r="A817">
        <v>816</v>
      </c>
      <c r="B817" s="159">
        <v>0.72245444722970098</v>
      </c>
    </row>
    <row r="818" spans="1:2" x14ac:dyDescent="0.25">
      <c r="A818">
        <v>817</v>
      </c>
      <c r="B818" s="159">
        <v>0.722089274005009</v>
      </c>
    </row>
    <row r="819" spans="1:2" x14ac:dyDescent="0.25">
      <c r="A819">
        <v>818</v>
      </c>
      <c r="B819" s="159">
        <v>0.72202675015672702</v>
      </c>
    </row>
    <row r="820" spans="1:2" x14ac:dyDescent="0.25">
      <c r="A820">
        <v>819</v>
      </c>
      <c r="B820" s="159">
        <v>0.72202675015672702</v>
      </c>
    </row>
    <row r="821" spans="1:2" x14ac:dyDescent="0.25">
      <c r="A821">
        <v>820</v>
      </c>
      <c r="B821" s="159">
        <v>0.72202675015672702</v>
      </c>
    </row>
    <row r="822" spans="1:2" x14ac:dyDescent="0.25">
      <c r="A822">
        <v>821</v>
      </c>
      <c r="B822" s="159">
        <v>0.721982711961764</v>
      </c>
    </row>
    <row r="823" spans="1:2" x14ac:dyDescent="0.25">
      <c r="A823">
        <v>822</v>
      </c>
      <c r="B823" s="159">
        <v>0.72196508345714405</v>
      </c>
    </row>
    <row r="824" spans="1:2" x14ac:dyDescent="0.25">
      <c r="A824">
        <v>823</v>
      </c>
      <c r="B824" s="159">
        <v>0.72166092364829104</v>
      </c>
    </row>
    <row r="825" spans="1:2" x14ac:dyDescent="0.25">
      <c r="A825">
        <v>824</v>
      </c>
      <c r="B825" s="159">
        <v>0.72159317949872903</v>
      </c>
    </row>
    <row r="826" spans="1:2" x14ac:dyDescent="0.25">
      <c r="A826">
        <v>825</v>
      </c>
      <c r="B826" s="159">
        <v>0.721478102005079</v>
      </c>
    </row>
    <row r="827" spans="1:2" x14ac:dyDescent="0.25">
      <c r="A827">
        <v>826</v>
      </c>
      <c r="B827" s="159">
        <v>0.72127590049961698</v>
      </c>
    </row>
    <row r="828" spans="1:2" x14ac:dyDescent="0.25">
      <c r="A828">
        <v>827</v>
      </c>
      <c r="B828" s="159">
        <v>0.72072254579020201</v>
      </c>
    </row>
    <row r="829" spans="1:2" x14ac:dyDescent="0.25">
      <c r="A829">
        <v>828</v>
      </c>
      <c r="B829" s="159">
        <v>0.72056557651599895</v>
      </c>
    </row>
    <row r="830" spans="1:2" x14ac:dyDescent="0.25">
      <c r="A830">
        <v>829</v>
      </c>
      <c r="B830" s="159">
        <v>0.72042594780111702</v>
      </c>
    </row>
    <row r="831" spans="1:2" x14ac:dyDescent="0.25">
      <c r="A831">
        <v>830</v>
      </c>
      <c r="B831" s="159">
        <v>0.72035627270703295</v>
      </c>
    </row>
    <row r="832" spans="1:2" x14ac:dyDescent="0.25">
      <c r="A832">
        <v>831</v>
      </c>
      <c r="B832" s="159">
        <v>0.72026063490722703</v>
      </c>
    </row>
    <row r="833" spans="1:2" x14ac:dyDescent="0.25">
      <c r="A833">
        <v>832</v>
      </c>
      <c r="B833" s="159">
        <v>0.72014949497307401</v>
      </c>
    </row>
    <row r="834" spans="1:2" x14ac:dyDescent="0.25">
      <c r="A834">
        <v>833</v>
      </c>
      <c r="B834" s="159">
        <v>0.72010134220133404</v>
      </c>
    </row>
    <row r="835" spans="1:2" x14ac:dyDescent="0.25">
      <c r="A835">
        <v>834</v>
      </c>
      <c r="B835" s="159">
        <v>0.72006678455242401</v>
      </c>
    </row>
    <row r="836" spans="1:2" x14ac:dyDescent="0.25">
      <c r="A836">
        <v>835</v>
      </c>
      <c r="B836" s="159">
        <v>0.71984514967997304</v>
      </c>
    </row>
    <row r="837" spans="1:2" x14ac:dyDescent="0.25">
      <c r="A837">
        <v>836</v>
      </c>
      <c r="B837" s="159">
        <v>0.71980000936500999</v>
      </c>
    </row>
    <row r="838" spans="1:2" x14ac:dyDescent="0.25">
      <c r="A838">
        <v>837</v>
      </c>
      <c r="B838" s="159">
        <v>0.71978308909493305</v>
      </c>
    </row>
    <row r="839" spans="1:2" x14ac:dyDescent="0.25">
      <c r="A839">
        <v>838</v>
      </c>
      <c r="B839" s="159">
        <v>0.71953100477083498</v>
      </c>
    </row>
    <row r="840" spans="1:2" x14ac:dyDescent="0.25">
      <c r="A840">
        <v>839</v>
      </c>
      <c r="B840" s="159">
        <v>0.71932200265165602</v>
      </c>
    </row>
    <row r="841" spans="1:2" x14ac:dyDescent="0.25">
      <c r="A841">
        <v>840</v>
      </c>
      <c r="B841" s="159">
        <v>0.71883996861039001</v>
      </c>
    </row>
    <row r="842" spans="1:2" x14ac:dyDescent="0.25">
      <c r="A842">
        <v>841</v>
      </c>
      <c r="B842" s="159">
        <v>0.71882658116585296</v>
      </c>
    </row>
    <row r="843" spans="1:2" x14ac:dyDescent="0.25">
      <c r="A843">
        <v>842</v>
      </c>
      <c r="B843" s="159">
        <v>0.718299920895896</v>
      </c>
    </row>
    <row r="844" spans="1:2" x14ac:dyDescent="0.25">
      <c r="A844">
        <v>843</v>
      </c>
      <c r="B844" s="159">
        <v>0.71823018966890195</v>
      </c>
    </row>
    <row r="845" spans="1:2" x14ac:dyDescent="0.25">
      <c r="A845">
        <v>844</v>
      </c>
      <c r="B845" s="159">
        <v>0.718113821965493</v>
      </c>
    </row>
    <row r="846" spans="1:2" x14ac:dyDescent="0.25">
      <c r="A846">
        <v>845</v>
      </c>
      <c r="B846" s="159">
        <v>0.718113821965493</v>
      </c>
    </row>
    <row r="847" spans="1:2" x14ac:dyDescent="0.25">
      <c r="A847">
        <v>846</v>
      </c>
      <c r="B847" s="159">
        <v>0.718113821965493</v>
      </c>
    </row>
    <row r="848" spans="1:2" x14ac:dyDescent="0.25">
      <c r="A848">
        <v>847</v>
      </c>
      <c r="B848" s="159">
        <v>0.718113821965493</v>
      </c>
    </row>
    <row r="849" spans="1:2" x14ac:dyDescent="0.25">
      <c r="A849">
        <v>848</v>
      </c>
      <c r="B849" s="159">
        <v>0.71809682302218003</v>
      </c>
    </row>
    <row r="850" spans="1:2" x14ac:dyDescent="0.25">
      <c r="A850">
        <v>849</v>
      </c>
      <c r="B850" s="159">
        <v>0.717516159835492</v>
      </c>
    </row>
    <row r="851" spans="1:2" x14ac:dyDescent="0.25">
      <c r="A851">
        <v>850</v>
      </c>
      <c r="B851" s="159">
        <v>0.71742722903918499</v>
      </c>
    </row>
    <row r="852" spans="1:2" x14ac:dyDescent="0.25">
      <c r="A852">
        <v>851</v>
      </c>
      <c r="B852" s="159">
        <v>0.717174918331977</v>
      </c>
    </row>
    <row r="853" spans="1:2" x14ac:dyDescent="0.25">
      <c r="A853">
        <v>852</v>
      </c>
      <c r="B853" s="159">
        <v>0.71707549658371605</v>
      </c>
    </row>
    <row r="854" spans="1:2" x14ac:dyDescent="0.25">
      <c r="A854">
        <v>853</v>
      </c>
      <c r="B854" s="159">
        <v>0.71693366775661904</v>
      </c>
    </row>
    <row r="855" spans="1:2" x14ac:dyDescent="0.25">
      <c r="A855">
        <v>854</v>
      </c>
      <c r="B855" s="159">
        <v>0.71647547455438099</v>
      </c>
    </row>
    <row r="856" spans="1:2" x14ac:dyDescent="0.25">
      <c r="A856">
        <v>855</v>
      </c>
      <c r="B856" s="159">
        <v>0.71620238628758803</v>
      </c>
    </row>
    <row r="857" spans="1:2" x14ac:dyDescent="0.25">
      <c r="A857">
        <v>856</v>
      </c>
      <c r="B857" s="159">
        <v>0.71589664395857999</v>
      </c>
    </row>
    <row r="858" spans="1:2" x14ac:dyDescent="0.25">
      <c r="A858">
        <v>857</v>
      </c>
      <c r="B858" s="159">
        <v>0.71580923482900205</v>
      </c>
    </row>
    <row r="859" spans="1:2" x14ac:dyDescent="0.25">
      <c r="A859">
        <v>858</v>
      </c>
      <c r="B859" s="159">
        <v>0.71570433653712195</v>
      </c>
    </row>
    <row r="860" spans="1:2" x14ac:dyDescent="0.25">
      <c r="A860">
        <v>859</v>
      </c>
      <c r="B860" s="159">
        <v>0.71482687049296501</v>
      </c>
    </row>
    <row r="861" spans="1:2" x14ac:dyDescent="0.25">
      <c r="A861">
        <v>860</v>
      </c>
      <c r="B861" s="159">
        <v>0.71464585058942698</v>
      </c>
    </row>
    <row r="862" spans="1:2" x14ac:dyDescent="0.25">
      <c r="A862">
        <v>861</v>
      </c>
      <c r="B862" s="159">
        <v>0.71434398788404596</v>
      </c>
    </row>
    <row r="863" spans="1:2" x14ac:dyDescent="0.25">
      <c r="A863">
        <v>862</v>
      </c>
      <c r="B863" s="159">
        <v>0.71418510661637102</v>
      </c>
    </row>
    <row r="864" spans="1:2" x14ac:dyDescent="0.25">
      <c r="A864">
        <v>863</v>
      </c>
      <c r="B864" s="159">
        <v>0.71393680823884398</v>
      </c>
    </row>
    <row r="865" spans="1:2" x14ac:dyDescent="0.25">
      <c r="A865">
        <v>864</v>
      </c>
      <c r="B865" s="159">
        <v>0.71393332892372596</v>
      </c>
    </row>
    <row r="866" spans="1:2" x14ac:dyDescent="0.25">
      <c r="A866">
        <v>865</v>
      </c>
      <c r="B866" s="159">
        <v>0.71383923050888898</v>
      </c>
    </row>
    <row r="867" spans="1:2" x14ac:dyDescent="0.25">
      <c r="A867">
        <v>866</v>
      </c>
      <c r="B867" s="159">
        <v>0.71380827714789397</v>
      </c>
    </row>
    <row r="868" spans="1:2" x14ac:dyDescent="0.25">
      <c r="A868">
        <v>867</v>
      </c>
      <c r="B868" s="159">
        <v>0.71370314957445602</v>
      </c>
    </row>
    <row r="869" spans="1:2" x14ac:dyDescent="0.25">
      <c r="A869">
        <v>868</v>
      </c>
      <c r="B869" s="159">
        <v>0.71362600062499104</v>
      </c>
    </row>
    <row r="870" spans="1:2" x14ac:dyDescent="0.25">
      <c r="A870">
        <v>869</v>
      </c>
      <c r="B870" s="159">
        <v>0.71270309998927694</v>
      </c>
    </row>
    <row r="871" spans="1:2" x14ac:dyDescent="0.25">
      <c r="A871">
        <v>870</v>
      </c>
      <c r="B871" s="159">
        <v>0.71270309998927694</v>
      </c>
    </row>
    <row r="872" spans="1:2" x14ac:dyDescent="0.25">
      <c r="A872">
        <v>871</v>
      </c>
      <c r="B872" s="159">
        <v>0.71270309998927694</v>
      </c>
    </row>
    <row r="873" spans="1:2" x14ac:dyDescent="0.25">
      <c r="A873">
        <v>872</v>
      </c>
      <c r="B873" s="159">
        <v>0.71264422875850897</v>
      </c>
    </row>
    <row r="874" spans="1:2" x14ac:dyDescent="0.25">
      <c r="A874">
        <v>873</v>
      </c>
      <c r="B874" s="159">
        <v>0.71260241052444795</v>
      </c>
    </row>
    <row r="875" spans="1:2" x14ac:dyDescent="0.25">
      <c r="A875">
        <v>874</v>
      </c>
      <c r="B875" s="159">
        <v>0.71215258826182704</v>
      </c>
    </row>
    <row r="876" spans="1:2" x14ac:dyDescent="0.25">
      <c r="A876">
        <v>875</v>
      </c>
      <c r="B876" s="159">
        <v>0.71204308982694697</v>
      </c>
    </row>
    <row r="877" spans="1:2" x14ac:dyDescent="0.25">
      <c r="A877">
        <v>876</v>
      </c>
      <c r="B877" s="159">
        <v>0.711646366529879</v>
      </c>
    </row>
    <row r="878" spans="1:2" x14ac:dyDescent="0.25">
      <c r="A878">
        <v>877</v>
      </c>
      <c r="B878" s="159">
        <v>0.71147423495228002</v>
      </c>
    </row>
    <row r="879" spans="1:2" x14ac:dyDescent="0.25">
      <c r="A879">
        <v>878</v>
      </c>
      <c r="B879" s="159">
        <v>0.71146816661147305</v>
      </c>
    </row>
    <row r="880" spans="1:2" x14ac:dyDescent="0.25">
      <c r="A880">
        <v>879</v>
      </c>
      <c r="B880" s="159">
        <v>0.71134491365255903</v>
      </c>
    </row>
    <row r="881" spans="1:2" x14ac:dyDescent="0.25">
      <c r="A881">
        <v>880</v>
      </c>
      <c r="B881" s="159">
        <v>0.71117407951376199</v>
      </c>
    </row>
    <row r="882" spans="1:2" x14ac:dyDescent="0.25">
      <c r="A882">
        <v>881</v>
      </c>
      <c r="B882" s="159">
        <v>0.71117065100082899</v>
      </c>
    </row>
    <row r="883" spans="1:2" x14ac:dyDescent="0.25">
      <c r="A883">
        <v>882</v>
      </c>
      <c r="B883" s="159">
        <v>0.71116466419084401</v>
      </c>
    </row>
    <row r="884" spans="1:2" x14ac:dyDescent="0.25">
      <c r="A884">
        <v>883</v>
      </c>
      <c r="B884" s="159">
        <v>0.71108511330664603</v>
      </c>
    </row>
    <row r="885" spans="1:2" x14ac:dyDescent="0.25">
      <c r="A885">
        <v>884</v>
      </c>
      <c r="B885" s="159">
        <v>0.71104065418305495</v>
      </c>
    </row>
    <row r="886" spans="1:2" x14ac:dyDescent="0.25">
      <c r="A886">
        <v>885</v>
      </c>
      <c r="B886" s="159">
        <v>0.71054715606895902</v>
      </c>
    </row>
    <row r="887" spans="1:2" x14ac:dyDescent="0.25">
      <c r="A887">
        <v>886</v>
      </c>
      <c r="B887" s="159">
        <v>0.71045916968393397</v>
      </c>
    </row>
    <row r="888" spans="1:2" x14ac:dyDescent="0.25">
      <c r="A888">
        <v>887</v>
      </c>
      <c r="B888" s="159">
        <v>0.71019093195687499</v>
      </c>
    </row>
    <row r="889" spans="1:2" x14ac:dyDescent="0.25">
      <c r="A889">
        <v>888</v>
      </c>
      <c r="B889" s="159">
        <v>0.71014839177942202</v>
      </c>
    </row>
    <row r="890" spans="1:2" x14ac:dyDescent="0.25">
      <c r="A890">
        <v>889</v>
      </c>
      <c r="B890" s="159">
        <v>0.71011788293775202</v>
      </c>
    </row>
    <row r="891" spans="1:2" x14ac:dyDescent="0.25">
      <c r="A891">
        <v>890</v>
      </c>
      <c r="B891" s="159">
        <v>0.71011788293775202</v>
      </c>
    </row>
    <row r="892" spans="1:2" x14ac:dyDescent="0.25">
      <c r="A892">
        <v>891</v>
      </c>
      <c r="B892" s="159">
        <v>0.71011788293775202</v>
      </c>
    </row>
    <row r="893" spans="1:2" x14ac:dyDescent="0.25">
      <c r="A893">
        <v>892</v>
      </c>
      <c r="B893" s="159">
        <v>0.71011788293775202</v>
      </c>
    </row>
    <row r="894" spans="1:2" x14ac:dyDescent="0.25">
      <c r="A894">
        <v>893</v>
      </c>
      <c r="B894" s="159">
        <v>0.71011788293775202</v>
      </c>
    </row>
    <row r="895" spans="1:2" x14ac:dyDescent="0.25">
      <c r="A895">
        <v>894</v>
      </c>
      <c r="B895" s="159">
        <v>0.71011788293775202</v>
      </c>
    </row>
    <row r="896" spans="1:2" x14ac:dyDescent="0.25">
      <c r="A896">
        <v>895</v>
      </c>
      <c r="B896" s="159">
        <v>0.71007469036302095</v>
      </c>
    </row>
    <row r="897" spans="1:2" x14ac:dyDescent="0.25">
      <c r="A897">
        <v>896</v>
      </c>
      <c r="B897" s="159">
        <v>0.70918194766949105</v>
      </c>
    </row>
    <row r="898" spans="1:2" x14ac:dyDescent="0.25">
      <c r="A898">
        <v>897</v>
      </c>
      <c r="B898" s="159">
        <v>0.70918194766949105</v>
      </c>
    </row>
    <row r="899" spans="1:2" x14ac:dyDescent="0.25">
      <c r="A899">
        <v>898</v>
      </c>
      <c r="B899" s="159">
        <v>0.70918194766949105</v>
      </c>
    </row>
    <row r="900" spans="1:2" x14ac:dyDescent="0.25">
      <c r="A900">
        <v>899</v>
      </c>
      <c r="B900" s="159">
        <v>0.70914027655557599</v>
      </c>
    </row>
    <row r="901" spans="1:2" x14ac:dyDescent="0.25">
      <c r="A901">
        <v>900</v>
      </c>
      <c r="B901" s="159">
        <v>0.70914027655557599</v>
      </c>
    </row>
    <row r="902" spans="1:2" x14ac:dyDescent="0.25">
      <c r="A902">
        <v>901</v>
      </c>
      <c r="B902" s="159">
        <v>0.70914027655557599</v>
      </c>
    </row>
    <row r="903" spans="1:2" x14ac:dyDescent="0.25">
      <c r="A903">
        <v>902</v>
      </c>
      <c r="B903" s="159">
        <v>0.70842935102891103</v>
      </c>
    </row>
    <row r="904" spans="1:2" x14ac:dyDescent="0.25">
      <c r="A904">
        <v>903</v>
      </c>
      <c r="B904" s="159">
        <v>0.70836189497570801</v>
      </c>
    </row>
    <row r="905" spans="1:2" x14ac:dyDescent="0.25">
      <c r="A905">
        <v>904</v>
      </c>
      <c r="B905" s="159">
        <v>0.70835615735694701</v>
      </c>
    </row>
    <row r="906" spans="1:2" x14ac:dyDescent="0.25">
      <c r="A906">
        <v>905</v>
      </c>
      <c r="B906" s="159">
        <v>0.70814325809581702</v>
      </c>
    </row>
    <row r="907" spans="1:2" x14ac:dyDescent="0.25">
      <c r="A907">
        <v>906</v>
      </c>
      <c r="B907" s="159">
        <v>0.70812817394759398</v>
      </c>
    </row>
    <row r="908" spans="1:2" x14ac:dyDescent="0.25">
      <c r="A908">
        <v>907</v>
      </c>
      <c r="B908" s="159">
        <v>0.70802933578447003</v>
      </c>
    </row>
    <row r="909" spans="1:2" x14ac:dyDescent="0.25">
      <c r="A909">
        <v>908</v>
      </c>
      <c r="B909" s="159">
        <v>0.70799532553313405</v>
      </c>
    </row>
    <row r="910" spans="1:2" x14ac:dyDescent="0.25">
      <c r="A910">
        <v>909</v>
      </c>
      <c r="B910" s="159">
        <v>0.70793391309353104</v>
      </c>
    </row>
    <row r="911" spans="1:2" x14ac:dyDescent="0.25">
      <c r="A911">
        <v>910</v>
      </c>
      <c r="B911" s="159">
        <v>0.70786176664105505</v>
      </c>
    </row>
    <row r="912" spans="1:2" x14ac:dyDescent="0.25">
      <c r="A912">
        <v>911</v>
      </c>
      <c r="B912" s="159">
        <v>0.70782972733593597</v>
      </c>
    </row>
    <row r="913" spans="1:2" x14ac:dyDescent="0.25">
      <c r="A913">
        <v>912</v>
      </c>
      <c r="B913" s="159">
        <v>0.70777816853446096</v>
      </c>
    </row>
    <row r="914" spans="1:2" x14ac:dyDescent="0.25">
      <c r="A914">
        <v>913</v>
      </c>
      <c r="B914" s="159">
        <v>0.70759033098453195</v>
      </c>
    </row>
    <row r="915" spans="1:2" x14ac:dyDescent="0.25">
      <c r="A915">
        <v>914</v>
      </c>
      <c r="B915" s="159">
        <v>0.707340388743674</v>
      </c>
    </row>
    <row r="916" spans="1:2" x14ac:dyDescent="0.25">
      <c r="A916">
        <v>915</v>
      </c>
      <c r="B916" s="159">
        <v>0.70704189873823098</v>
      </c>
    </row>
    <row r="917" spans="1:2" x14ac:dyDescent="0.25">
      <c r="A917">
        <v>916</v>
      </c>
      <c r="B917" s="159">
        <v>0.70701247895496</v>
      </c>
    </row>
    <row r="918" spans="1:2" x14ac:dyDescent="0.25">
      <c r="A918">
        <v>917</v>
      </c>
      <c r="B918" s="159">
        <v>0.70695434904494303</v>
      </c>
    </row>
    <row r="919" spans="1:2" x14ac:dyDescent="0.25">
      <c r="A919">
        <v>918</v>
      </c>
      <c r="B919" s="159">
        <v>0.70679769410747395</v>
      </c>
    </row>
    <row r="920" spans="1:2" x14ac:dyDescent="0.25">
      <c r="A920">
        <v>919</v>
      </c>
      <c r="B920" s="159">
        <v>0.70647413473526999</v>
      </c>
    </row>
    <row r="921" spans="1:2" x14ac:dyDescent="0.25">
      <c r="A921">
        <v>920</v>
      </c>
      <c r="B921" s="159">
        <v>0.70641104868404503</v>
      </c>
    </row>
    <row r="922" spans="1:2" x14ac:dyDescent="0.25">
      <c r="A922">
        <v>921</v>
      </c>
      <c r="B922" s="159">
        <v>0.70609754614396603</v>
      </c>
    </row>
    <row r="923" spans="1:2" x14ac:dyDescent="0.25">
      <c r="A923">
        <v>922</v>
      </c>
      <c r="B923" s="159">
        <v>0.706070895252078</v>
      </c>
    </row>
    <row r="924" spans="1:2" x14ac:dyDescent="0.25">
      <c r="A924">
        <v>923</v>
      </c>
      <c r="B924" s="159">
        <v>0.70600775189651299</v>
      </c>
    </row>
    <row r="925" spans="1:2" x14ac:dyDescent="0.25">
      <c r="A925">
        <v>924</v>
      </c>
      <c r="B925" s="159">
        <v>0.70598501380311096</v>
      </c>
    </row>
    <row r="926" spans="1:2" x14ac:dyDescent="0.25">
      <c r="A926">
        <v>925</v>
      </c>
      <c r="B926" s="159">
        <v>0.70578923361802903</v>
      </c>
    </row>
    <row r="927" spans="1:2" x14ac:dyDescent="0.25">
      <c r="A927">
        <v>926</v>
      </c>
      <c r="B927" s="159">
        <v>0.705530576957481</v>
      </c>
    </row>
    <row r="928" spans="1:2" x14ac:dyDescent="0.25">
      <c r="A928">
        <v>927</v>
      </c>
      <c r="B928" s="159">
        <v>0.70552202844297296</v>
      </c>
    </row>
    <row r="929" spans="1:2" x14ac:dyDescent="0.25">
      <c r="A929">
        <v>928</v>
      </c>
      <c r="B929" s="159">
        <v>0.70469875805493398</v>
      </c>
    </row>
    <row r="930" spans="1:2" x14ac:dyDescent="0.25">
      <c r="A930">
        <v>929</v>
      </c>
      <c r="B930" s="159">
        <v>0.70469875805493398</v>
      </c>
    </row>
    <row r="931" spans="1:2" x14ac:dyDescent="0.25">
      <c r="A931">
        <v>930</v>
      </c>
      <c r="B931" s="159">
        <v>0.70441893618814799</v>
      </c>
    </row>
    <row r="932" spans="1:2" x14ac:dyDescent="0.25">
      <c r="A932">
        <v>931</v>
      </c>
      <c r="B932" s="159">
        <v>0.70394719327155697</v>
      </c>
    </row>
    <row r="933" spans="1:2" x14ac:dyDescent="0.25">
      <c r="A933">
        <v>932</v>
      </c>
      <c r="B933" s="159">
        <v>0.70389171406011697</v>
      </c>
    </row>
    <row r="934" spans="1:2" x14ac:dyDescent="0.25">
      <c r="A934">
        <v>933</v>
      </c>
      <c r="B934" s="159">
        <v>0.70389103812192699</v>
      </c>
    </row>
    <row r="935" spans="1:2" x14ac:dyDescent="0.25">
      <c r="A935">
        <v>934</v>
      </c>
      <c r="B935" s="159">
        <v>0.70376473266711603</v>
      </c>
    </row>
    <row r="936" spans="1:2" x14ac:dyDescent="0.25">
      <c r="A936">
        <v>935</v>
      </c>
      <c r="B936" s="159">
        <v>0.70347870177318395</v>
      </c>
    </row>
    <row r="937" spans="1:2" x14ac:dyDescent="0.25">
      <c r="A937">
        <v>936</v>
      </c>
      <c r="B937" s="159">
        <v>0.70344368880724395</v>
      </c>
    </row>
    <row r="938" spans="1:2" x14ac:dyDescent="0.25">
      <c r="A938">
        <v>937</v>
      </c>
      <c r="B938" s="159">
        <v>0.70343426366313899</v>
      </c>
    </row>
    <row r="939" spans="1:2" x14ac:dyDescent="0.25">
      <c r="A939">
        <v>938</v>
      </c>
      <c r="B939" s="159">
        <v>0.70332619682194097</v>
      </c>
    </row>
    <row r="940" spans="1:2" x14ac:dyDescent="0.25">
      <c r="A940">
        <v>939</v>
      </c>
      <c r="B940" s="159">
        <v>0.70313318620182097</v>
      </c>
    </row>
    <row r="941" spans="1:2" x14ac:dyDescent="0.25">
      <c r="A941">
        <v>940</v>
      </c>
      <c r="B941" s="159">
        <v>0.70312914877970001</v>
      </c>
    </row>
    <row r="942" spans="1:2" x14ac:dyDescent="0.25">
      <c r="A942">
        <v>941</v>
      </c>
      <c r="B942" s="159">
        <v>0.70312914877970001</v>
      </c>
    </row>
    <row r="943" spans="1:2" x14ac:dyDescent="0.25">
      <c r="A943">
        <v>942</v>
      </c>
      <c r="B943" s="159">
        <v>0.70312914877970001</v>
      </c>
    </row>
    <row r="944" spans="1:2" x14ac:dyDescent="0.25">
      <c r="A944">
        <v>943</v>
      </c>
      <c r="B944" s="159">
        <v>0.70312914877970001</v>
      </c>
    </row>
    <row r="945" spans="1:2" x14ac:dyDescent="0.25">
      <c r="A945">
        <v>944</v>
      </c>
      <c r="B945" s="159">
        <v>0.70312914877970001</v>
      </c>
    </row>
    <row r="946" spans="1:2" x14ac:dyDescent="0.25">
      <c r="A946">
        <v>945</v>
      </c>
      <c r="B946" s="159">
        <v>0.70275235018640203</v>
      </c>
    </row>
    <row r="947" spans="1:2" x14ac:dyDescent="0.25">
      <c r="A947">
        <v>946</v>
      </c>
      <c r="B947" s="159">
        <v>0.70238837897917406</v>
      </c>
    </row>
    <row r="948" spans="1:2" x14ac:dyDescent="0.25">
      <c r="A948">
        <v>947</v>
      </c>
      <c r="B948" s="159">
        <v>0.70224577123371701</v>
      </c>
    </row>
    <row r="949" spans="1:2" x14ac:dyDescent="0.25">
      <c r="A949">
        <v>948</v>
      </c>
      <c r="B949" s="159">
        <v>0.70213775514583698</v>
      </c>
    </row>
    <row r="950" spans="1:2" x14ac:dyDescent="0.25">
      <c r="A950">
        <v>949</v>
      </c>
      <c r="B950" s="159">
        <v>0.70190713732960996</v>
      </c>
    </row>
    <row r="951" spans="1:2" x14ac:dyDescent="0.25">
      <c r="A951">
        <v>950</v>
      </c>
      <c r="B951" s="159">
        <v>0.70178672016695898</v>
      </c>
    </row>
    <row r="952" spans="1:2" x14ac:dyDescent="0.25">
      <c r="A952">
        <v>951</v>
      </c>
      <c r="B952" s="159">
        <v>0.70165734948154301</v>
      </c>
    </row>
    <row r="953" spans="1:2" x14ac:dyDescent="0.25">
      <c r="A953">
        <v>952</v>
      </c>
      <c r="B953" s="159">
        <v>0.701651441693111</v>
      </c>
    </row>
    <row r="954" spans="1:2" x14ac:dyDescent="0.25">
      <c r="A954">
        <v>953</v>
      </c>
      <c r="B954" s="159">
        <v>0.70112539644984395</v>
      </c>
    </row>
    <row r="955" spans="1:2" x14ac:dyDescent="0.25">
      <c r="A955">
        <v>954</v>
      </c>
      <c r="B955" s="159">
        <v>0.70104877215704597</v>
      </c>
    </row>
    <row r="956" spans="1:2" x14ac:dyDescent="0.25">
      <c r="A956">
        <v>955</v>
      </c>
      <c r="B956" s="159">
        <v>0.70104180119308601</v>
      </c>
    </row>
    <row r="957" spans="1:2" x14ac:dyDescent="0.25">
      <c r="A957">
        <v>956</v>
      </c>
      <c r="B957" s="159">
        <v>0.70083176668049696</v>
      </c>
    </row>
    <row r="958" spans="1:2" x14ac:dyDescent="0.25">
      <c r="A958">
        <v>957</v>
      </c>
      <c r="B958" s="159">
        <v>0.70076733475764696</v>
      </c>
    </row>
    <row r="959" spans="1:2" x14ac:dyDescent="0.25">
      <c r="A959">
        <v>958</v>
      </c>
      <c r="B959" s="159">
        <v>0.70066563000551296</v>
      </c>
    </row>
    <row r="960" spans="1:2" x14ac:dyDescent="0.25">
      <c r="A960">
        <v>959</v>
      </c>
      <c r="B960" s="159">
        <v>0.70053961550628896</v>
      </c>
    </row>
    <row r="961" spans="1:2" x14ac:dyDescent="0.25">
      <c r="A961">
        <v>960</v>
      </c>
      <c r="B961" s="159">
        <v>0.70048329031686196</v>
      </c>
    </row>
    <row r="962" spans="1:2" x14ac:dyDescent="0.25">
      <c r="A962">
        <v>961</v>
      </c>
      <c r="B962" s="159">
        <v>0.70018114119193897</v>
      </c>
    </row>
    <row r="963" spans="1:2" x14ac:dyDescent="0.25">
      <c r="A963">
        <v>962</v>
      </c>
      <c r="B963" s="159">
        <v>0.69975816728829299</v>
      </c>
    </row>
    <row r="964" spans="1:2" x14ac:dyDescent="0.25">
      <c r="A964">
        <v>963</v>
      </c>
      <c r="B964" s="159">
        <v>0.69961128482970303</v>
      </c>
    </row>
    <row r="965" spans="1:2" x14ac:dyDescent="0.25">
      <c r="A965">
        <v>964</v>
      </c>
      <c r="B965" s="159">
        <v>0.69904746853218502</v>
      </c>
    </row>
    <row r="966" spans="1:2" x14ac:dyDescent="0.25">
      <c r="A966">
        <v>965</v>
      </c>
      <c r="B966" s="159">
        <v>0.69893528417160999</v>
      </c>
    </row>
    <row r="967" spans="1:2" x14ac:dyDescent="0.25">
      <c r="A967">
        <v>966</v>
      </c>
      <c r="B967" s="159">
        <v>0.69892202328282205</v>
      </c>
    </row>
    <row r="968" spans="1:2" x14ac:dyDescent="0.25">
      <c r="A968">
        <v>967</v>
      </c>
      <c r="B968" s="159">
        <v>0.69889732065333399</v>
      </c>
    </row>
    <row r="969" spans="1:2" x14ac:dyDescent="0.25">
      <c r="A969">
        <v>968</v>
      </c>
      <c r="B969" s="159">
        <v>0.69821616142021703</v>
      </c>
    </row>
    <row r="970" spans="1:2" x14ac:dyDescent="0.25">
      <c r="A970">
        <v>969</v>
      </c>
      <c r="B970" s="159">
        <v>0.69817703040578005</v>
      </c>
    </row>
    <row r="971" spans="1:2" x14ac:dyDescent="0.25">
      <c r="A971">
        <v>970</v>
      </c>
      <c r="B971" s="159">
        <v>0.69810972595695597</v>
      </c>
    </row>
    <row r="972" spans="1:2" x14ac:dyDescent="0.25">
      <c r="A972">
        <v>971</v>
      </c>
      <c r="B972" s="159">
        <v>0.69805176199097696</v>
      </c>
    </row>
    <row r="973" spans="1:2" x14ac:dyDescent="0.25">
      <c r="A973">
        <v>972</v>
      </c>
      <c r="B973" s="159">
        <v>0.69805176199097696</v>
      </c>
    </row>
    <row r="974" spans="1:2" x14ac:dyDescent="0.25">
      <c r="A974">
        <v>973</v>
      </c>
      <c r="B974" s="159">
        <v>0.69805176199097696</v>
      </c>
    </row>
    <row r="975" spans="1:2" x14ac:dyDescent="0.25">
      <c r="A975">
        <v>974</v>
      </c>
      <c r="B975" s="159">
        <v>0.69805176199097696</v>
      </c>
    </row>
    <row r="976" spans="1:2" x14ac:dyDescent="0.25">
      <c r="A976">
        <v>975</v>
      </c>
      <c r="B976" s="159">
        <v>0.69805176199097696</v>
      </c>
    </row>
    <row r="977" spans="1:2" x14ac:dyDescent="0.25">
      <c r="A977">
        <v>976</v>
      </c>
      <c r="B977" s="159">
        <v>0.69791830188397297</v>
      </c>
    </row>
    <row r="978" spans="1:2" x14ac:dyDescent="0.25">
      <c r="A978">
        <v>977</v>
      </c>
      <c r="B978" s="159">
        <v>0.69786166274640304</v>
      </c>
    </row>
    <row r="979" spans="1:2" x14ac:dyDescent="0.25">
      <c r="A979">
        <v>978</v>
      </c>
      <c r="B979" s="159">
        <v>0.69772453357292596</v>
      </c>
    </row>
    <row r="980" spans="1:2" x14ac:dyDescent="0.25">
      <c r="A980">
        <v>979</v>
      </c>
      <c r="B980" s="159">
        <v>0.69768484704728295</v>
      </c>
    </row>
    <row r="981" spans="1:2" x14ac:dyDescent="0.25">
      <c r="A981">
        <v>980</v>
      </c>
      <c r="B981" s="159">
        <v>0.69738059607719005</v>
      </c>
    </row>
    <row r="982" spans="1:2" x14ac:dyDescent="0.25">
      <c r="A982">
        <v>981</v>
      </c>
      <c r="B982" s="159">
        <v>0.69733388319863299</v>
      </c>
    </row>
    <row r="983" spans="1:2" x14ac:dyDescent="0.25">
      <c r="A983">
        <v>982</v>
      </c>
      <c r="B983" s="159">
        <v>0.69713817906723896</v>
      </c>
    </row>
    <row r="984" spans="1:2" x14ac:dyDescent="0.25">
      <c r="A984">
        <v>983</v>
      </c>
      <c r="B984" s="159">
        <v>0.69696202731247703</v>
      </c>
    </row>
    <row r="985" spans="1:2" x14ac:dyDescent="0.25">
      <c r="A985">
        <v>984</v>
      </c>
      <c r="B985" s="159">
        <v>0.69696202731247703</v>
      </c>
    </row>
    <row r="986" spans="1:2" x14ac:dyDescent="0.25">
      <c r="A986">
        <v>985</v>
      </c>
      <c r="B986" s="159">
        <v>0.69696202731247703</v>
      </c>
    </row>
    <row r="987" spans="1:2" x14ac:dyDescent="0.25">
      <c r="A987">
        <v>986</v>
      </c>
      <c r="B987" s="159">
        <v>0.69696202731247703</v>
      </c>
    </row>
    <row r="988" spans="1:2" x14ac:dyDescent="0.25">
      <c r="A988">
        <v>987</v>
      </c>
      <c r="B988" s="159">
        <v>0.69696202731247703</v>
      </c>
    </row>
    <row r="989" spans="1:2" x14ac:dyDescent="0.25">
      <c r="A989">
        <v>988</v>
      </c>
      <c r="B989" s="159">
        <v>0.69696202731247703</v>
      </c>
    </row>
    <row r="990" spans="1:2" x14ac:dyDescent="0.25">
      <c r="A990">
        <v>989</v>
      </c>
      <c r="B990" s="159">
        <v>0.696950346226756</v>
      </c>
    </row>
    <row r="991" spans="1:2" x14ac:dyDescent="0.25">
      <c r="A991">
        <v>990</v>
      </c>
      <c r="B991" s="159">
        <v>0.696918245369338</v>
      </c>
    </row>
    <row r="992" spans="1:2" x14ac:dyDescent="0.25">
      <c r="A992">
        <v>991</v>
      </c>
      <c r="B992" s="159">
        <v>0.69680447959547498</v>
      </c>
    </row>
    <row r="993" spans="1:2" x14ac:dyDescent="0.25">
      <c r="A993">
        <v>992</v>
      </c>
      <c r="B993" s="159">
        <v>0.69678842706886901</v>
      </c>
    </row>
    <row r="994" spans="1:2" x14ac:dyDescent="0.25">
      <c r="A994">
        <v>993</v>
      </c>
      <c r="B994" s="159">
        <v>0.69661723067034698</v>
      </c>
    </row>
    <row r="995" spans="1:2" x14ac:dyDescent="0.25">
      <c r="A995">
        <v>994</v>
      </c>
      <c r="B995" s="159">
        <v>0.69637875315493403</v>
      </c>
    </row>
    <row r="996" spans="1:2" x14ac:dyDescent="0.25">
      <c r="A996">
        <v>995</v>
      </c>
      <c r="B996" s="159">
        <v>0.69589454384875205</v>
      </c>
    </row>
    <row r="997" spans="1:2" x14ac:dyDescent="0.25">
      <c r="A997">
        <v>996</v>
      </c>
      <c r="B997" s="159">
        <v>0.69567792433303199</v>
      </c>
    </row>
    <row r="998" spans="1:2" x14ac:dyDescent="0.25">
      <c r="A998">
        <v>997</v>
      </c>
      <c r="B998" s="159">
        <v>0.69542642986353698</v>
      </c>
    </row>
    <row r="999" spans="1:2" x14ac:dyDescent="0.25">
      <c r="A999">
        <v>998</v>
      </c>
      <c r="B999" s="159">
        <v>0.69537162345603198</v>
      </c>
    </row>
    <row r="1000" spans="1:2" x14ac:dyDescent="0.25">
      <c r="A1000">
        <v>999</v>
      </c>
      <c r="B1000" s="159">
        <v>0.69514859352790204</v>
      </c>
    </row>
    <row r="1001" spans="1:2" x14ac:dyDescent="0.25">
      <c r="A1001">
        <v>1000</v>
      </c>
      <c r="B1001" s="159">
        <v>0.69476767720546095</v>
      </c>
    </row>
    <row r="1002" spans="1:2" x14ac:dyDescent="0.25">
      <c r="A1002">
        <v>1001</v>
      </c>
      <c r="B1002" s="159">
        <v>0.69469825346047898</v>
      </c>
    </row>
    <row r="1003" spans="1:2" x14ac:dyDescent="0.25">
      <c r="A1003">
        <v>1002</v>
      </c>
      <c r="B1003" s="159">
        <v>0.69467619196968999</v>
      </c>
    </row>
    <row r="1004" spans="1:2" x14ac:dyDescent="0.25">
      <c r="A1004">
        <v>1003</v>
      </c>
      <c r="B1004" s="159">
        <v>0.69438251583537103</v>
      </c>
    </row>
    <row r="1005" spans="1:2" x14ac:dyDescent="0.25">
      <c r="A1005">
        <v>1004</v>
      </c>
      <c r="B1005" s="159">
        <v>0.69388853017034702</v>
      </c>
    </row>
    <row r="1006" spans="1:2" x14ac:dyDescent="0.25">
      <c r="A1006">
        <v>1005</v>
      </c>
      <c r="B1006" s="159">
        <v>0.69383839976804795</v>
      </c>
    </row>
    <row r="1007" spans="1:2" x14ac:dyDescent="0.25">
      <c r="A1007">
        <v>1006</v>
      </c>
      <c r="B1007" s="159">
        <v>0.69372829003301995</v>
      </c>
    </row>
    <row r="1008" spans="1:2" x14ac:dyDescent="0.25">
      <c r="A1008">
        <v>1007</v>
      </c>
      <c r="B1008" s="159">
        <v>0.69331955839984805</v>
      </c>
    </row>
    <row r="1009" spans="1:2" x14ac:dyDescent="0.25">
      <c r="A1009">
        <v>1008</v>
      </c>
      <c r="B1009" s="159">
        <v>0.69328292256685597</v>
      </c>
    </row>
    <row r="1010" spans="1:2" x14ac:dyDescent="0.25">
      <c r="A1010">
        <v>1009</v>
      </c>
      <c r="B1010" s="159">
        <v>0.69306120915264702</v>
      </c>
    </row>
    <row r="1011" spans="1:2" x14ac:dyDescent="0.25">
      <c r="A1011">
        <v>1010</v>
      </c>
      <c r="B1011" s="159">
        <v>0.69294178244148297</v>
      </c>
    </row>
    <row r="1012" spans="1:2" x14ac:dyDescent="0.25">
      <c r="A1012">
        <v>1011</v>
      </c>
      <c r="B1012" s="159">
        <v>0.69284549865091805</v>
      </c>
    </row>
    <row r="1013" spans="1:2" x14ac:dyDescent="0.25">
      <c r="A1013">
        <v>1012</v>
      </c>
      <c r="B1013" s="159">
        <v>0.69215090161767601</v>
      </c>
    </row>
    <row r="1014" spans="1:2" x14ac:dyDescent="0.25">
      <c r="A1014">
        <v>1013</v>
      </c>
      <c r="B1014" s="159">
        <v>0.69208321377436899</v>
      </c>
    </row>
    <row r="1015" spans="1:2" x14ac:dyDescent="0.25">
      <c r="A1015">
        <v>1014</v>
      </c>
      <c r="B1015" s="159">
        <v>0.69201954630030804</v>
      </c>
    </row>
    <row r="1016" spans="1:2" x14ac:dyDescent="0.25">
      <c r="A1016">
        <v>1015</v>
      </c>
      <c r="B1016" s="159">
        <v>0.69185997513763198</v>
      </c>
    </row>
    <row r="1017" spans="1:2" x14ac:dyDescent="0.25">
      <c r="A1017">
        <v>1016</v>
      </c>
      <c r="B1017" s="159">
        <v>0.69185883196863995</v>
      </c>
    </row>
    <row r="1018" spans="1:2" x14ac:dyDescent="0.25">
      <c r="A1018">
        <v>1017</v>
      </c>
      <c r="B1018" s="159">
        <v>0.69182756809984103</v>
      </c>
    </row>
    <row r="1019" spans="1:2" x14ac:dyDescent="0.25">
      <c r="A1019">
        <v>1018</v>
      </c>
      <c r="B1019" s="159">
        <v>0.691608888968684</v>
      </c>
    </row>
    <row r="1020" spans="1:2" x14ac:dyDescent="0.25">
      <c r="A1020">
        <v>1019</v>
      </c>
      <c r="B1020" s="159">
        <v>0.69155574639586403</v>
      </c>
    </row>
    <row r="1021" spans="1:2" x14ac:dyDescent="0.25">
      <c r="A1021">
        <v>1020</v>
      </c>
      <c r="B1021" s="159">
        <v>0.69142951169743605</v>
      </c>
    </row>
    <row r="1022" spans="1:2" x14ac:dyDescent="0.25">
      <c r="A1022">
        <v>1021</v>
      </c>
      <c r="B1022" s="159">
        <v>0.69138612521641696</v>
      </c>
    </row>
    <row r="1023" spans="1:2" x14ac:dyDescent="0.25">
      <c r="A1023">
        <v>1022</v>
      </c>
      <c r="B1023" s="159">
        <v>0.69132462152219698</v>
      </c>
    </row>
    <row r="1024" spans="1:2" x14ac:dyDescent="0.25">
      <c r="A1024">
        <v>1023</v>
      </c>
      <c r="B1024" s="159">
        <v>0.69130081350486705</v>
      </c>
    </row>
    <row r="1025" spans="1:2" x14ac:dyDescent="0.25">
      <c r="A1025">
        <v>1024</v>
      </c>
      <c r="B1025" s="159">
        <v>0.69105516509744602</v>
      </c>
    </row>
    <row r="1026" spans="1:2" x14ac:dyDescent="0.25">
      <c r="A1026">
        <v>1025</v>
      </c>
      <c r="B1026" s="159">
        <v>0.69099642556548901</v>
      </c>
    </row>
    <row r="1027" spans="1:2" x14ac:dyDescent="0.25">
      <c r="A1027">
        <v>1026</v>
      </c>
      <c r="B1027" s="159">
        <v>0.690910352449431</v>
      </c>
    </row>
    <row r="1028" spans="1:2" x14ac:dyDescent="0.25">
      <c r="A1028">
        <v>1027</v>
      </c>
      <c r="B1028" s="159">
        <v>0.690910352449431</v>
      </c>
    </row>
    <row r="1029" spans="1:2" x14ac:dyDescent="0.25">
      <c r="A1029">
        <v>1028</v>
      </c>
      <c r="B1029" s="159">
        <v>0.690910352449431</v>
      </c>
    </row>
    <row r="1030" spans="1:2" x14ac:dyDescent="0.25">
      <c r="A1030">
        <v>1029</v>
      </c>
      <c r="B1030" s="159">
        <v>0.690910352449431</v>
      </c>
    </row>
    <row r="1031" spans="1:2" x14ac:dyDescent="0.25">
      <c r="A1031">
        <v>1030</v>
      </c>
      <c r="B1031" s="159">
        <v>0.69065003584166695</v>
      </c>
    </row>
    <row r="1032" spans="1:2" x14ac:dyDescent="0.25">
      <c r="A1032">
        <v>1031</v>
      </c>
      <c r="B1032" s="159">
        <v>0.69064519591413198</v>
      </c>
    </row>
    <row r="1033" spans="1:2" x14ac:dyDescent="0.25">
      <c r="A1033">
        <v>1032</v>
      </c>
      <c r="B1033" s="159">
        <v>0.69036396397189703</v>
      </c>
    </row>
    <row r="1034" spans="1:2" x14ac:dyDescent="0.25">
      <c r="A1034">
        <v>1033</v>
      </c>
      <c r="B1034" s="159">
        <v>0.69019738940636399</v>
      </c>
    </row>
    <row r="1035" spans="1:2" x14ac:dyDescent="0.25">
      <c r="A1035">
        <v>1034</v>
      </c>
      <c r="B1035" s="159">
        <v>0.68959773007099401</v>
      </c>
    </row>
    <row r="1036" spans="1:2" x14ac:dyDescent="0.25">
      <c r="A1036">
        <v>1035</v>
      </c>
      <c r="B1036" s="159">
        <v>0.68958294974048695</v>
      </c>
    </row>
    <row r="1037" spans="1:2" x14ac:dyDescent="0.25">
      <c r="A1037">
        <v>1036</v>
      </c>
      <c r="B1037" s="159">
        <v>0.68958294974048695</v>
      </c>
    </row>
    <row r="1038" spans="1:2" x14ac:dyDescent="0.25">
      <c r="A1038">
        <v>1037</v>
      </c>
      <c r="B1038" s="159">
        <v>0.68958294974048695</v>
      </c>
    </row>
    <row r="1039" spans="1:2" x14ac:dyDescent="0.25">
      <c r="A1039">
        <v>1038</v>
      </c>
      <c r="B1039" s="159">
        <v>0.68955927827653596</v>
      </c>
    </row>
    <row r="1040" spans="1:2" x14ac:dyDescent="0.25">
      <c r="A1040">
        <v>1039</v>
      </c>
      <c r="B1040" s="159">
        <v>0.68942845206026604</v>
      </c>
    </row>
    <row r="1041" spans="1:2" x14ac:dyDescent="0.25">
      <c r="A1041">
        <v>1040</v>
      </c>
      <c r="B1041" s="159">
        <v>0.68929947779130496</v>
      </c>
    </row>
    <row r="1042" spans="1:2" x14ac:dyDescent="0.25">
      <c r="A1042">
        <v>1041</v>
      </c>
      <c r="B1042" s="159">
        <v>0.68877470973548904</v>
      </c>
    </row>
    <row r="1043" spans="1:2" x14ac:dyDescent="0.25">
      <c r="A1043">
        <v>1042</v>
      </c>
      <c r="B1043" s="159">
        <v>0.68877470973548904</v>
      </c>
    </row>
    <row r="1044" spans="1:2" x14ac:dyDescent="0.25">
      <c r="A1044">
        <v>1043</v>
      </c>
      <c r="B1044" s="159">
        <v>0.68875075492498605</v>
      </c>
    </row>
    <row r="1045" spans="1:2" x14ac:dyDescent="0.25">
      <c r="A1045">
        <v>1044</v>
      </c>
      <c r="B1045" s="159">
        <v>0.68873866728231903</v>
      </c>
    </row>
    <row r="1046" spans="1:2" x14ac:dyDescent="0.25">
      <c r="A1046">
        <v>1045</v>
      </c>
      <c r="B1046" s="159">
        <v>0.68870871664686895</v>
      </c>
    </row>
    <row r="1047" spans="1:2" x14ac:dyDescent="0.25">
      <c r="A1047">
        <v>1046</v>
      </c>
      <c r="B1047" s="159">
        <v>0.68825391882890696</v>
      </c>
    </row>
    <row r="1048" spans="1:2" x14ac:dyDescent="0.25">
      <c r="A1048">
        <v>1047</v>
      </c>
      <c r="B1048" s="159">
        <v>0.68814940212207898</v>
      </c>
    </row>
    <row r="1049" spans="1:2" x14ac:dyDescent="0.25">
      <c r="A1049">
        <v>1048</v>
      </c>
      <c r="B1049" s="159">
        <v>0.68811055687671896</v>
      </c>
    </row>
    <row r="1050" spans="1:2" x14ac:dyDescent="0.25">
      <c r="A1050">
        <v>1049</v>
      </c>
      <c r="B1050" s="159">
        <v>0.68811055687671896</v>
      </c>
    </row>
    <row r="1051" spans="1:2" x14ac:dyDescent="0.25">
      <c r="A1051">
        <v>1050</v>
      </c>
      <c r="B1051" s="159">
        <v>0.68811055687671896</v>
      </c>
    </row>
    <row r="1052" spans="1:2" x14ac:dyDescent="0.25">
      <c r="A1052">
        <v>1051</v>
      </c>
      <c r="B1052" s="159">
        <v>0.68773961145467799</v>
      </c>
    </row>
    <row r="1053" spans="1:2" x14ac:dyDescent="0.25">
      <c r="A1053">
        <v>1052</v>
      </c>
      <c r="B1053" s="159">
        <v>0.68748287941588004</v>
      </c>
    </row>
    <row r="1054" spans="1:2" x14ac:dyDescent="0.25">
      <c r="A1054">
        <v>1053</v>
      </c>
      <c r="B1054" s="159">
        <v>0.68735536311001799</v>
      </c>
    </row>
    <row r="1055" spans="1:2" x14ac:dyDescent="0.25">
      <c r="A1055">
        <v>1054</v>
      </c>
      <c r="B1055" s="159">
        <v>0.68704601483971695</v>
      </c>
    </row>
    <row r="1056" spans="1:2" x14ac:dyDescent="0.25">
      <c r="A1056">
        <v>1055</v>
      </c>
      <c r="B1056" s="159">
        <v>0.68612462557887499</v>
      </c>
    </row>
    <row r="1057" spans="1:2" x14ac:dyDescent="0.25">
      <c r="A1057">
        <v>1056</v>
      </c>
      <c r="B1057" s="159">
        <v>0.68602898206613105</v>
      </c>
    </row>
    <row r="1058" spans="1:2" x14ac:dyDescent="0.25">
      <c r="A1058">
        <v>1057</v>
      </c>
      <c r="B1058" s="159">
        <v>0.68602861258040704</v>
      </c>
    </row>
    <row r="1059" spans="1:2" x14ac:dyDescent="0.25">
      <c r="A1059">
        <v>1058</v>
      </c>
      <c r="B1059" s="159">
        <v>0.68586350801006801</v>
      </c>
    </row>
    <row r="1060" spans="1:2" x14ac:dyDescent="0.25">
      <c r="A1060">
        <v>1059</v>
      </c>
      <c r="B1060" s="159">
        <v>0.68580441742262799</v>
      </c>
    </row>
    <row r="1061" spans="1:2" x14ac:dyDescent="0.25">
      <c r="A1061">
        <v>1060</v>
      </c>
      <c r="B1061" s="159">
        <v>0.68564352927432803</v>
      </c>
    </row>
    <row r="1062" spans="1:2" x14ac:dyDescent="0.25">
      <c r="A1062">
        <v>1061</v>
      </c>
      <c r="B1062" s="159">
        <v>0.68523579117437805</v>
      </c>
    </row>
    <row r="1063" spans="1:2" x14ac:dyDescent="0.25">
      <c r="A1063">
        <v>1062</v>
      </c>
      <c r="B1063" s="159">
        <v>0.68523579117437805</v>
      </c>
    </row>
    <row r="1064" spans="1:2" x14ac:dyDescent="0.25">
      <c r="A1064">
        <v>1063</v>
      </c>
      <c r="B1064" s="159">
        <v>0.68523579117437805</v>
      </c>
    </row>
    <row r="1065" spans="1:2" x14ac:dyDescent="0.25">
      <c r="A1065">
        <v>1064</v>
      </c>
      <c r="B1065" s="159">
        <v>0.68523579117437805</v>
      </c>
    </row>
    <row r="1066" spans="1:2" x14ac:dyDescent="0.25">
      <c r="A1066">
        <v>1065</v>
      </c>
      <c r="B1066" s="159">
        <v>0.68523579117437805</v>
      </c>
    </row>
    <row r="1067" spans="1:2" x14ac:dyDescent="0.25">
      <c r="A1067">
        <v>1066</v>
      </c>
      <c r="B1067" s="159">
        <v>0.68503958414592403</v>
      </c>
    </row>
    <row r="1068" spans="1:2" x14ac:dyDescent="0.25">
      <c r="A1068">
        <v>1067</v>
      </c>
      <c r="B1068" s="159">
        <v>0.68502274613313396</v>
      </c>
    </row>
    <row r="1069" spans="1:2" x14ac:dyDescent="0.25">
      <c r="A1069">
        <v>1068</v>
      </c>
      <c r="B1069" s="159">
        <v>0.68496921673815003</v>
      </c>
    </row>
    <row r="1070" spans="1:2" x14ac:dyDescent="0.25">
      <c r="A1070">
        <v>1069</v>
      </c>
      <c r="B1070" s="159">
        <v>0.68440409801055602</v>
      </c>
    </row>
    <row r="1071" spans="1:2" x14ac:dyDescent="0.25">
      <c r="A1071">
        <v>1070</v>
      </c>
      <c r="B1071" s="159">
        <v>0.68439775978365103</v>
      </c>
    </row>
    <row r="1072" spans="1:2" x14ac:dyDescent="0.25">
      <c r="A1072">
        <v>1071</v>
      </c>
      <c r="B1072" s="159">
        <v>0.68422714490266801</v>
      </c>
    </row>
    <row r="1073" spans="1:2" x14ac:dyDescent="0.25">
      <c r="A1073">
        <v>1072</v>
      </c>
      <c r="B1073" s="159">
        <v>0.68354929358984495</v>
      </c>
    </row>
    <row r="1074" spans="1:2" x14ac:dyDescent="0.25">
      <c r="A1074">
        <v>1073</v>
      </c>
      <c r="B1074" s="159">
        <v>0.68304378296609702</v>
      </c>
    </row>
    <row r="1075" spans="1:2" x14ac:dyDescent="0.25">
      <c r="A1075">
        <v>1074</v>
      </c>
      <c r="B1075" s="159">
        <v>0.68269808303211699</v>
      </c>
    </row>
    <row r="1076" spans="1:2" x14ac:dyDescent="0.25">
      <c r="A1076">
        <v>1075</v>
      </c>
      <c r="B1076" s="159">
        <v>0.68248466823557397</v>
      </c>
    </row>
    <row r="1077" spans="1:2" x14ac:dyDescent="0.25">
      <c r="A1077">
        <v>1076</v>
      </c>
      <c r="B1077" s="159">
        <v>0.68248466823557397</v>
      </c>
    </row>
    <row r="1078" spans="1:2" x14ac:dyDescent="0.25">
      <c r="A1078">
        <v>1077</v>
      </c>
      <c r="B1078" s="159">
        <v>0.68248466823557397</v>
      </c>
    </row>
    <row r="1079" spans="1:2" x14ac:dyDescent="0.25">
      <c r="A1079">
        <v>1078</v>
      </c>
      <c r="B1079" s="159">
        <v>0.68244206030232801</v>
      </c>
    </row>
    <row r="1080" spans="1:2" x14ac:dyDescent="0.25">
      <c r="A1080">
        <v>1079</v>
      </c>
      <c r="B1080" s="159">
        <v>0.68228494928249295</v>
      </c>
    </row>
    <row r="1081" spans="1:2" x14ac:dyDescent="0.25">
      <c r="A1081">
        <v>1080</v>
      </c>
      <c r="B1081" s="159">
        <v>0.68219543115538195</v>
      </c>
    </row>
    <row r="1082" spans="1:2" x14ac:dyDescent="0.25">
      <c r="A1082">
        <v>1081</v>
      </c>
      <c r="B1082" s="159">
        <v>0.68197622562940696</v>
      </c>
    </row>
    <row r="1083" spans="1:2" x14ac:dyDescent="0.25">
      <c r="A1083">
        <v>1082</v>
      </c>
      <c r="B1083" s="159">
        <v>0.68196008008696496</v>
      </c>
    </row>
    <row r="1084" spans="1:2" x14ac:dyDescent="0.25">
      <c r="A1084">
        <v>1083</v>
      </c>
      <c r="B1084" s="159">
        <v>0.68195098076427196</v>
      </c>
    </row>
    <row r="1085" spans="1:2" x14ac:dyDescent="0.25">
      <c r="A1085">
        <v>1084</v>
      </c>
      <c r="B1085" s="159">
        <v>0.68193268117990002</v>
      </c>
    </row>
    <row r="1086" spans="1:2" x14ac:dyDescent="0.25">
      <c r="A1086">
        <v>1085</v>
      </c>
      <c r="B1086" s="159">
        <v>0.68189545356033099</v>
      </c>
    </row>
    <row r="1087" spans="1:2" x14ac:dyDescent="0.25">
      <c r="A1087">
        <v>1086</v>
      </c>
      <c r="B1087" s="159">
        <v>0.681431323730466</v>
      </c>
    </row>
    <row r="1088" spans="1:2" x14ac:dyDescent="0.25">
      <c r="A1088">
        <v>1087</v>
      </c>
      <c r="B1088" s="159">
        <v>0.68114204797056599</v>
      </c>
    </row>
    <row r="1089" spans="1:2" x14ac:dyDescent="0.25">
      <c r="A1089">
        <v>1088</v>
      </c>
      <c r="B1089" s="159">
        <v>0.68111011926275</v>
      </c>
    </row>
    <row r="1090" spans="1:2" x14ac:dyDescent="0.25">
      <c r="A1090">
        <v>1089</v>
      </c>
      <c r="B1090" s="159">
        <v>0.68084078873989295</v>
      </c>
    </row>
    <row r="1091" spans="1:2" x14ac:dyDescent="0.25">
      <c r="A1091">
        <v>1090</v>
      </c>
      <c r="B1091" s="159">
        <v>0.68067239507661303</v>
      </c>
    </row>
    <row r="1092" spans="1:2" x14ac:dyDescent="0.25">
      <c r="A1092">
        <v>1091</v>
      </c>
      <c r="B1092" s="159">
        <v>0.68055935399886702</v>
      </c>
    </row>
    <row r="1093" spans="1:2" x14ac:dyDescent="0.25">
      <c r="A1093">
        <v>1092</v>
      </c>
      <c r="B1093" s="159">
        <v>0.68052475701419002</v>
      </c>
    </row>
    <row r="1094" spans="1:2" x14ac:dyDescent="0.25">
      <c r="A1094">
        <v>1093</v>
      </c>
      <c r="B1094" s="159">
        <v>0.68029448648577595</v>
      </c>
    </row>
    <row r="1095" spans="1:2" x14ac:dyDescent="0.25">
      <c r="A1095">
        <v>1094</v>
      </c>
      <c r="B1095" s="159">
        <v>0.68026012852407403</v>
      </c>
    </row>
    <row r="1096" spans="1:2" x14ac:dyDescent="0.25">
      <c r="A1096">
        <v>1095</v>
      </c>
      <c r="B1096" s="159">
        <v>0.68026012852407403</v>
      </c>
    </row>
    <row r="1097" spans="1:2" x14ac:dyDescent="0.25">
      <c r="A1097">
        <v>1096</v>
      </c>
      <c r="B1097" s="159">
        <v>0.67965804879770297</v>
      </c>
    </row>
    <row r="1098" spans="1:2" x14ac:dyDescent="0.25">
      <c r="A1098">
        <v>1097</v>
      </c>
      <c r="B1098" s="159">
        <v>0.67965804879770297</v>
      </c>
    </row>
    <row r="1099" spans="1:2" x14ac:dyDescent="0.25">
      <c r="A1099">
        <v>1098</v>
      </c>
      <c r="B1099" s="159">
        <v>0.67965804879770297</v>
      </c>
    </row>
    <row r="1100" spans="1:2" x14ac:dyDescent="0.25">
      <c r="A1100">
        <v>1099</v>
      </c>
      <c r="B1100" s="159">
        <v>0.67964444311076799</v>
      </c>
    </row>
    <row r="1101" spans="1:2" x14ac:dyDescent="0.25">
      <c r="A1101">
        <v>1100</v>
      </c>
      <c r="B1101" s="159">
        <v>0.67950310648319001</v>
      </c>
    </row>
    <row r="1102" spans="1:2" x14ac:dyDescent="0.25">
      <c r="A1102">
        <v>1101</v>
      </c>
      <c r="B1102" s="159">
        <v>0.67945320682987598</v>
      </c>
    </row>
    <row r="1103" spans="1:2" x14ac:dyDescent="0.25">
      <c r="A1103">
        <v>1102</v>
      </c>
      <c r="B1103" s="159">
        <v>0.67945320682987598</v>
      </c>
    </row>
    <row r="1104" spans="1:2" x14ac:dyDescent="0.25">
      <c r="A1104">
        <v>1103</v>
      </c>
      <c r="B1104" s="159">
        <v>0.67945320682987598</v>
      </c>
    </row>
    <row r="1105" spans="1:2" x14ac:dyDescent="0.25">
      <c r="A1105">
        <v>1104</v>
      </c>
      <c r="B1105" s="159">
        <v>0.67940776185837803</v>
      </c>
    </row>
    <row r="1106" spans="1:2" x14ac:dyDescent="0.25">
      <c r="A1106">
        <v>1105</v>
      </c>
      <c r="B1106" s="159">
        <v>0.67912191042370396</v>
      </c>
    </row>
    <row r="1107" spans="1:2" x14ac:dyDescent="0.25">
      <c r="A1107">
        <v>1106</v>
      </c>
      <c r="B1107" s="159">
        <v>0.67909185460944499</v>
      </c>
    </row>
    <row r="1108" spans="1:2" x14ac:dyDescent="0.25">
      <c r="A1108">
        <v>1107</v>
      </c>
      <c r="B1108" s="159">
        <v>0.679066516846207</v>
      </c>
    </row>
    <row r="1109" spans="1:2" x14ac:dyDescent="0.25">
      <c r="A1109">
        <v>1108</v>
      </c>
      <c r="B1109" s="159">
        <v>0.67906030551895002</v>
      </c>
    </row>
    <row r="1110" spans="1:2" x14ac:dyDescent="0.25">
      <c r="A1110">
        <v>1109</v>
      </c>
      <c r="B1110" s="159">
        <v>0.67885552861267995</v>
      </c>
    </row>
    <row r="1111" spans="1:2" x14ac:dyDescent="0.25">
      <c r="A1111">
        <v>1110</v>
      </c>
      <c r="B1111" s="159">
        <v>0.67854933586361998</v>
      </c>
    </row>
    <row r="1112" spans="1:2" x14ac:dyDescent="0.25">
      <c r="A1112">
        <v>1111</v>
      </c>
      <c r="B1112" s="159">
        <v>0.67848533732092797</v>
      </c>
    </row>
    <row r="1113" spans="1:2" x14ac:dyDescent="0.25">
      <c r="A1113">
        <v>1112</v>
      </c>
      <c r="B1113" s="159">
        <v>0.67809749569469602</v>
      </c>
    </row>
    <row r="1114" spans="1:2" x14ac:dyDescent="0.25">
      <c r="A1114">
        <v>1113</v>
      </c>
      <c r="B1114" s="159">
        <v>0.67806086534734</v>
      </c>
    </row>
    <row r="1115" spans="1:2" x14ac:dyDescent="0.25">
      <c r="A1115">
        <v>1114</v>
      </c>
      <c r="B1115" s="159">
        <v>0.67802628554652999</v>
      </c>
    </row>
    <row r="1116" spans="1:2" x14ac:dyDescent="0.25">
      <c r="A1116">
        <v>1115</v>
      </c>
      <c r="B1116" s="159">
        <v>0.67799064674601595</v>
      </c>
    </row>
    <row r="1117" spans="1:2" x14ac:dyDescent="0.25">
      <c r="A1117">
        <v>1116</v>
      </c>
      <c r="B1117" s="159">
        <v>0.67779086014786305</v>
      </c>
    </row>
    <row r="1118" spans="1:2" x14ac:dyDescent="0.25">
      <c r="A1118">
        <v>1117</v>
      </c>
      <c r="B1118" s="159">
        <v>0.67775822129668895</v>
      </c>
    </row>
    <row r="1119" spans="1:2" x14ac:dyDescent="0.25">
      <c r="A1119">
        <v>1118</v>
      </c>
      <c r="B1119" s="159">
        <v>0.67716664210461597</v>
      </c>
    </row>
    <row r="1120" spans="1:2" x14ac:dyDescent="0.25">
      <c r="A1120">
        <v>1119</v>
      </c>
      <c r="B1120" s="159">
        <v>0.67693159602918396</v>
      </c>
    </row>
    <row r="1121" spans="1:2" x14ac:dyDescent="0.25">
      <c r="A1121">
        <v>1120</v>
      </c>
      <c r="B1121" s="159">
        <v>0.67690174790488999</v>
      </c>
    </row>
    <row r="1122" spans="1:2" x14ac:dyDescent="0.25">
      <c r="A1122">
        <v>1121</v>
      </c>
      <c r="B1122" s="159">
        <v>0.67689326877567801</v>
      </c>
    </row>
    <row r="1123" spans="1:2" x14ac:dyDescent="0.25">
      <c r="A1123">
        <v>1122</v>
      </c>
      <c r="B1123" s="159">
        <v>0.676754064009496</v>
      </c>
    </row>
    <row r="1124" spans="1:2" x14ac:dyDescent="0.25">
      <c r="A1124">
        <v>1123</v>
      </c>
      <c r="B1124" s="159">
        <v>0.67663683604054103</v>
      </c>
    </row>
    <row r="1125" spans="1:2" x14ac:dyDescent="0.25">
      <c r="A1125">
        <v>1124</v>
      </c>
      <c r="B1125" s="159">
        <v>0.67655399887636503</v>
      </c>
    </row>
    <row r="1126" spans="1:2" x14ac:dyDescent="0.25">
      <c r="A1126">
        <v>1125</v>
      </c>
      <c r="B1126" s="159">
        <v>0.67654574170759796</v>
      </c>
    </row>
    <row r="1127" spans="1:2" x14ac:dyDescent="0.25">
      <c r="A1127">
        <v>1126</v>
      </c>
      <c r="B1127" s="159">
        <v>0.67653476869478701</v>
      </c>
    </row>
    <row r="1128" spans="1:2" x14ac:dyDescent="0.25">
      <c r="A1128">
        <v>1127</v>
      </c>
      <c r="B1128" s="159">
        <v>0.67617441104213305</v>
      </c>
    </row>
    <row r="1129" spans="1:2" x14ac:dyDescent="0.25">
      <c r="A1129">
        <v>1128</v>
      </c>
      <c r="B1129" s="159">
        <v>0.67602329084369095</v>
      </c>
    </row>
    <row r="1130" spans="1:2" x14ac:dyDescent="0.25">
      <c r="A1130">
        <v>1129</v>
      </c>
      <c r="B1130" s="159">
        <v>0.67538702635534198</v>
      </c>
    </row>
    <row r="1131" spans="1:2" x14ac:dyDescent="0.25">
      <c r="A1131">
        <v>1130</v>
      </c>
      <c r="B1131" s="159">
        <v>0.67535225309362601</v>
      </c>
    </row>
    <row r="1132" spans="1:2" x14ac:dyDescent="0.25">
      <c r="A1132">
        <v>1131</v>
      </c>
      <c r="B1132" s="159">
        <v>0.67529940735552396</v>
      </c>
    </row>
    <row r="1133" spans="1:2" x14ac:dyDescent="0.25">
      <c r="A1133">
        <v>1132</v>
      </c>
      <c r="B1133" s="159">
        <v>0.67528477060841896</v>
      </c>
    </row>
    <row r="1134" spans="1:2" x14ac:dyDescent="0.25">
      <c r="A1134">
        <v>1133</v>
      </c>
      <c r="B1134" s="159">
        <v>0.67517821095613895</v>
      </c>
    </row>
    <row r="1135" spans="1:2" x14ac:dyDescent="0.25">
      <c r="A1135">
        <v>1134</v>
      </c>
      <c r="B1135" s="159">
        <v>0.67509048104032099</v>
      </c>
    </row>
    <row r="1136" spans="1:2" x14ac:dyDescent="0.25">
      <c r="A1136">
        <v>1135</v>
      </c>
      <c r="B1136" s="159">
        <v>0.67463753717553498</v>
      </c>
    </row>
    <row r="1137" spans="1:2" x14ac:dyDescent="0.25">
      <c r="A1137">
        <v>1136</v>
      </c>
      <c r="B1137" s="159">
        <v>0.67462189802168004</v>
      </c>
    </row>
    <row r="1138" spans="1:2" x14ac:dyDescent="0.25">
      <c r="A1138">
        <v>1137</v>
      </c>
      <c r="B1138" s="159">
        <v>0.67415871692565799</v>
      </c>
    </row>
    <row r="1139" spans="1:2" x14ac:dyDescent="0.25">
      <c r="A1139">
        <v>1138</v>
      </c>
      <c r="B1139" s="159">
        <v>0.67414299898407903</v>
      </c>
    </row>
    <row r="1140" spans="1:2" x14ac:dyDescent="0.25">
      <c r="A1140">
        <v>1139</v>
      </c>
      <c r="B1140" s="159">
        <v>0.67396116878437295</v>
      </c>
    </row>
    <row r="1141" spans="1:2" x14ac:dyDescent="0.25">
      <c r="A1141">
        <v>1140</v>
      </c>
      <c r="B1141" s="159">
        <v>0.67386646832682495</v>
      </c>
    </row>
    <row r="1142" spans="1:2" x14ac:dyDescent="0.25">
      <c r="A1142">
        <v>1141</v>
      </c>
      <c r="B1142" s="159">
        <v>0.67361029966728503</v>
      </c>
    </row>
    <row r="1143" spans="1:2" x14ac:dyDescent="0.25">
      <c r="A1143">
        <v>1142</v>
      </c>
      <c r="B1143" s="159">
        <v>0.67344658440072502</v>
      </c>
    </row>
    <row r="1144" spans="1:2" x14ac:dyDescent="0.25">
      <c r="A1144">
        <v>1143</v>
      </c>
      <c r="B1144" s="159">
        <v>0.67271100615069401</v>
      </c>
    </row>
    <row r="1145" spans="1:2" x14ac:dyDescent="0.25">
      <c r="A1145">
        <v>1144</v>
      </c>
      <c r="B1145" s="159">
        <v>0.67263742025491302</v>
      </c>
    </row>
    <row r="1146" spans="1:2" x14ac:dyDescent="0.25">
      <c r="A1146">
        <v>1145</v>
      </c>
      <c r="B1146" s="159">
        <v>0.672595279623728</v>
      </c>
    </row>
    <row r="1147" spans="1:2" x14ac:dyDescent="0.25">
      <c r="A1147">
        <v>1146</v>
      </c>
      <c r="B1147" s="159">
        <v>0.672595279623728</v>
      </c>
    </row>
    <row r="1148" spans="1:2" x14ac:dyDescent="0.25">
      <c r="A1148">
        <v>1147</v>
      </c>
      <c r="B1148" s="159">
        <v>0.672595279623728</v>
      </c>
    </row>
    <row r="1149" spans="1:2" x14ac:dyDescent="0.25">
      <c r="A1149">
        <v>1148</v>
      </c>
      <c r="B1149" s="159">
        <v>0.67257447583628904</v>
      </c>
    </row>
    <row r="1150" spans="1:2" x14ac:dyDescent="0.25">
      <c r="A1150">
        <v>1149</v>
      </c>
      <c r="B1150" s="159">
        <v>0.67238522666979805</v>
      </c>
    </row>
    <row r="1151" spans="1:2" x14ac:dyDescent="0.25">
      <c r="A1151">
        <v>1150</v>
      </c>
      <c r="B1151" s="159">
        <v>0.67232456230484905</v>
      </c>
    </row>
    <row r="1152" spans="1:2" x14ac:dyDescent="0.25">
      <c r="A1152">
        <v>1151</v>
      </c>
      <c r="B1152" s="159">
        <v>0.67209582058767003</v>
      </c>
    </row>
    <row r="1153" spans="1:2" x14ac:dyDescent="0.25">
      <c r="A1153">
        <v>1152</v>
      </c>
      <c r="B1153" s="159">
        <v>0.67209582058767003</v>
      </c>
    </row>
    <row r="1154" spans="1:2" x14ac:dyDescent="0.25">
      <c r="A1154">
        <v>1153</v>
      </c>
      <c r="B1154" s="159">
        <v>0.672047745079977</v>
      </c>
    </row>
    <row r="1155" spans="1:2" x14ac:dyDescent="0.25">
      <c r="A1155">
        <v>1154</v>
      </c>
      <c r="B1155" s="159">
        <v>0.67185425509017704</v>
      </c>
    </row>
    <row r="1156" spans="1:2" x14ac:dyDescent="0.25">
      <c r="A1156">
        <v>1155</v>
      </c>
      <c r="B1156" s="159">
        <v>0.67181792625660997</v>
      </c>
    </row>
    <row r="1157" spans="1:2" x14ac:dyDescent="0.25">
      <c r="A1157">
        <v>1156</v>
      </c>
      <c r="B1157" s="159">
        <v>0.67175961664483697</v>
      </c>
    </row>
    <row r="1158" spans="1:2" x14ac:dyDescent="0.25">
      <c r="A1158">
        <v>1157</v>
      </c>
      <c r="B1158" s="159">
        <v>0.67135832431032705</v>
      </c>
    </row>
    <row r="1159" spans="1:2" x14ac:dyDescent="0.25">
      <c r="A1159">
        <v>1158</v>
      </c>
      <c r="B1159" s="159">
        <v>0.67120453640123701</v>
      </c>
    </row>
    <row r="1160" spans="1:2" x14ac:dyDescent="0.25">
      <c r="A1160">
        <v>1159</v>
      </c>
      <c r="B1160" s="159">
        <v>0.67105298026205495</v>
      </c>
    </row>
    <row r="1161" spans="1:2" x14ac:dyDescent="0.25">
      <c r="A1161">
        <v>1160</v>
      </c>
      <c r="B1161" s="159">
        <v>0.670829506915263</v>
      </c>
    </row>
    <row r="1162" spans="1:2" x14ac:dyDescent="0.25">
      <c r="A1162">
        <v>1161</v>
      </c>
      <c r="B1162" s="159">
        <v>0.67082038630958896</v>
      </c>
    </row>
    <row r="1163" spans="1:2" x14ac:dyDescent="0.25">
      <c r="A1163">
        <v>1162</v>
      </c>
      <c r="B1163" s="159">
        <v>0.67052077319312098</v>
      </c>
    </row>
    <row r="1164" spans="1:2" x14ac:dyDescent="0.25">
      <c r="A1164">
        <v>1163</v>
      </c>
      <c r="B1164" s="159">
        <v>0.67032939306791595</v>
      </c>
    </row>
    <row r="1165" spans="1:2" x14ac:dyDescent="0.25">
      <c r="A1165">
        <v>1164</v>
      </c>
      <c r="B1165" s="159">
        <v>0.67022434882932402</v>
      </c>
    </row>
    <row r="1166" spans="1:2" x14ac:dyDescent="0.25">
      <c r="A1166">
        <v>1165</v>
      </c>
      <c r="B1166" s="159">
        <v>0.67020065984310695</v>
      </c>
    </row>
    <row r="1167" spans="1:2" x14ac:dyDescent="0.25">
      <c r="A1167">
        <v>1166</v>
      </c>
      <c r="B1167" s="159">
        <v>0.67000727096930202</v>
      </c>
    </row>
    <row r="1168" spans="1:2" x14ac:dyDescent="0.25">
      <c r="A1168">
        <v>1167</v>
      </c>
      <c r="B1168" s="159">
        <v>0.66977127543461401</v>
      </c>
    </row>
    <row r="1169" spans="1:2" x14ac:dyDescent="0.25">
      <c r="A1169">
        <v>1168</v>
      </c>
      <c r="B1169" s="159">
        <v>0.66971817864485195</v>
      </c>
    </row>
    <row r="1170" spans="1:2" x14ac:dyDescent="0.25">
      <c r="A1170">
        <v>1169</v>
      </c>
      <c r="B1170" s="159">
        <v>0.66949973604742197</v>
      </c>
    </row>
    <row r="1171" spans="1:2" x14ac:dyDescent="0.25">
      <c r="A1171">
        <v>1170</v>
      </c>
      <c r="B1171" s="159">
        <v>0.66938989745423705</v>
      </c>
    </row>
    <row r="1172" spans="1:2" x14ac:dyDescent="0.25">
      <c r="A1172">
        <v>1171</v>
      </c>
      <c r="B1172" s="159">
        <v>0.66938989745423705</v>
      </c>
    </row>
    <row r="1173" spans="1:2" x14ac:dyDescent="0.25">
      <c r="A1173">
        <v>1172</v>
      </c>
      <c r="B1173" s="159">
        <v>0.66938989745423705</v>
      </c>
    </row>
    <row r="1174" spans="1:2" x14ac:dyDescent="0.25">
      <c r="A1174">
        <v>1173</v>
      </c>
      <c r="B1174" s="159">
        <v>0.66931176753691501</v>
      </c>
    </row>
    <row r="1175" spans="1:2" x14ac:dyDescent="0.25">
      <c r="A1175">
        <v>1174</v>
      </c>
      <c r="B1175" s="159">
        <v>0.66919005366805595</v>
      </c>
    </row>
    <row r="1176" spans="1:2" x14ac:dyDescent="0.25">
      <c r="A1176">
        <v>1175</v>
      </c>
      <c r="B1176" s="159">
        <v>0.66906368886563805</v>
      </c>
    </row>
    <row r="1177" spans="1:2" x14ac:dyDescent="0.25">
      <c r="A1177">
        <v>1176</v>
      </c>
      <c r="B1177" s="159">
        <v>0.66875009761973303</v>
      </c>
    </row>
    <row r="1178" spans="1:2" x14ac:dyDescent="0.25">
      <c r="A1178">
        <v>1177</v>
      </c>
      <c r="B1178" s="159">
        <v>0.66875009761973303</v>
      </c>
    </row>
    <row r="1179" spans="1:2" x14ac:dyDescent="0.25">
      <c r="A1179">
        <v>1178</v>
      </c>
      <c r="B1179" s="159">
        <v>0.66875009761973303</v>
      </c>
    </row>
    <row r="1180" spans="1:2" x14ac:dyDescent="0.25">
      <c r="A1180">
        <v>1179</v>
      </c>
      <c r="B1180" s="159">
        <v>0.66856009097790403</v>
      </c>
    </row>
    <row r="1181" spans="1:2" x14ac:dyDescent="0.25">
      <c r="A1181">
        <v>1180</v>
      </c>
      <c r="B1181" s="159">
        <v>0.66834018097292203</v>
      </c>
    </row>
    <row r="1182" spans="1:2" x14ac:dyDescent="0.25">
      <c r="A1182">
        <v>1181</v>
      </c>
      <c r="B1182" s="159">
        <v>0.66825833975237303</v>
      </c>
    </row>
    <row r="1183" spans="1:2" x14ac:dyDescent="0.25">
      <c r="A1183">
        <v>1182</v>
      </c>
      <c r="B1183" s="159">
        <v>0.66816606822898394</v>
      </c>
    </row>
    <row r="1184" spans="1:2" x14ac:dyDescent="0.25">
      <c r="A1184">
        <v>1183</v>
      </c>
      <c r="B1184" s="159">
        <v>0.667912838233096</v>
      </c>
    </row>
    <row r="1185" spans="1:2" x14ac:dyDescent="0.25">
      <c r="A1185">
        <v>1184</v>
      </c>
      <c r="B1185" s="159">
        <v>0.667912838233096</v>
      </c>
    </row>
    <row r="1186" spans="1:2" x14ac:dyDescent="0.25">
      <c r="A1186">
        <v>1185</v>
      </c>
      <c r="B1186" s="159">
        <v>0.66790480391329199</v>
      </c>
    </row>
    <row r="1187" spans="1:2" x14ac:dyDescent="0.25">
      <c r="A1187">
        <v>1186</v>
      </c>
      <c r="B1187" s="159">
        <v>0.667894316770971</v>
      </c>
    </row>
    <row r="1188" spans="1:2" x14ac:dyDescent="0.25">
      <c r="A1188">
        <v>1187</v>
      </c>
      <c r="B1188" s="159">
        <v>0.66788055272416103</v>
      </c>
    </row>
    <row r="1189" spans="1:2" x14ac:dyDescent="0.25">
      <c r="A1189">
        <v>1188</v>
      </c>
      <c r="B1189" s="159">
        <v>0.66788055272416103</v>
      </c>
    </row>
    <row r="1190" spans="1:2" x14ac:dyDescent="0.25">
      <c r="A1190">
        <v>1189</v>
      </c>
      <c r="B1190" s="159">
        <v>0.66769195228798905</v>
      </c>
    </row>
    <row r="1191" spans="1:2" x14ac:dyDescent="0.25">
      <c r="A1191">
        <v>1190</v>
      </c>
      <c r="B1191" s="159">
        <v>0.66767683450495796</v>
      </c>
    </row>
    <row r="1192" spans="1:2" x14ac:dyDescent="0.25">
      <c r="A1192">
        <v>1191</v>
      </c>
      <c r="B1192" s="159">
        <v>0.66764397840476597</v>
      </c>
    </row>
    <row r="1193" spans="1:2" x14ac:dyDescent="0.25">
      <c r="A1193">
        <v>1192</v>
      </c>
      <c r="B1193" s="159">
        <v>0.66756136677406297</v>
      </c>
    </row>
    <row r="1194" spans="1:2" x14ac:dyDescent="0.25">
      <c r="A1194">
        <v>1193</v>
      </c>
      <c r="B1194" s="159">
        <v>0.66750678736806202</v>
      </c>
    </row>
    <row r="1195" spans="1:2" x14ac:dyDescent="0.25">
      <c r="A1195">
        <v>1194</v>
      </c>
      <c r="B1195" s="159">
        <v>0.66742555441791596</v>
      </c>
    </row>
    <row r="1196" spans="1:2" x14ac:dyDescent="0.25">
      <c r="A1196">
        <v>1195</v>
      </c>
      <c r="B1196" s="159">
        <v>0.66697785490442096</v>
      </c>
    </row>
    <row r="1197" spans="1:2" x14ac:dyDescent="0.25">
      <c r="A1197">
        <v>1196</v>
      </c>
      <c r="B1197" s="159">
        <v>0.66629456630460304</v>
      </c>
    </row>
    <row r="1198" spans="1:2" x14ac:dyDescent="0.25">
      <c r="A1198">
        <v>1197</v>
      </c>
      <c r="B1198" s="159">
        <v>0.66610746692868505</v>
      </c>
    </row>
    <row r="1199" spans="1:2" x14ac:dyDescent="0.25">
      <c r="A1199">
        <v>1198</v>
      </c>
      <c r="B1199" s="159">
        <v>0.66595034838151801</v>
      </c>
    </row>
    <row r="1200" spans="1:2" x14ac:dyDescent="0.25">
      <c r="A1200">
        <v>1199</v>
      </c>
      <c r="B1200" s="159">
        <v>0.66582510617057999</v>
      </c>
    </row>
    <row r="1201" spans="1:2" x14ac:dyDescent="0.25">
      <c r="A1201">
        <v>1200</v>
      </c>
      <c r="B1201" s="159">
        <v>0.66543308855648398</v>
      </c>
    </row>
    <row r="1202" spans="1:2" x14ac:dyDescent="0.25">
      <c r="A1202">
        <v>1201</v>
      </c>
      <c r="B1202" s="159">
        <v>0.66543308855648398</v>
      </c>
    </row>
    <row r="1203" spans="1:2" x14ac:dyDescent="0.25">
      <c r="A1203">
        <v>1202</v>
      </c>
      <c r="B1203" s="159">
        <v>0.66543308855648398</v>
      </c>
    </row>
    <row r="1204" spans="1:2" x14ac:dyDescent="0.25">
      <c r="A1204">
        <v>1203</v>
      </c>
      <c r="B1204" s="159">
        <v>0.66543308855648398</v>
      </c>
    </row>
    <row r="1205" spans="1:2" x14ac:dyDescent="0.25">
      <c r="A1205">
        <v>1204</v>
      </c>
      <c r="B1205" s="159">
        <v>0.66543308855648398</v>
      </c>
    </row>
    <row r="1206" spans="1:2" x14ac:dyDescent="0.25">
      <c r="A1206">
        <v>1205</v>
      </c>
      <c r="B1206" s="159">
        <v>0.66487625481442503</v>
      </c>
    </row>
    <row r="1207" spans="1:2" x14ac:dyDescent="0.25">
      <c r="A1207">
        <v>1206</v>
      </c>
      <c r="B1207" s="159">
        <v>0.66481638461816905</v>
      </c>
    </row>
    <row r="1208" spans="1:2" x14ac:dyDescent="0.25">
      <c r="A1208">
        <v>1207</v>
      </c>
      <c r="B1208" s="159">
        <v>0.66480744165730199</v>
      </c>
    </row>
    <row r="1209" spans="1:2" x14ac:dyDescent="0.25">
      <c r="A1209">
        <v>1208</v>
      </c>
      <c r="B1209" s="159">
        <v>0.66465684686510595</v>
      </c>
    </row>
    <row r="1210" spans="1:2" x14ac:dyDescent="0.25">
      <c r="A1210">
        <v>1209</v>
      </c>
      <c r="B1210" s="159">
        <v>0.66459332372985003</v>
      </c>
    </row>
    <row r="1211" spans="1:2" x14ac:dyDescent="0.25">
      <c r="A1211">
        <v>1210</v>
      </c>
      <c r="B1211" s="159">
        <v>0.66445292739742701</v>
      </c>
    </row>
    <row r="1212" spans="1:2" x14ac:dyDescent="0.25">
      <c r="A1212">
        <v>1211</v>
      </c>
      <c r="B1212" s="159">
        <v>0.66445292739742701</v>
      </c>
    </row>
    <row r="1213" spans="1:2" x14ac:dyDescent="0.25">
      <c r="A1213">
        <v>1212</v>
      </c>
      <c r="B1213" s="159">
        <v>0.66445292739742701</v>
      </c>
    </row>
    <row r="1214" spans="1:2" x14ac:dyDescent="0.25">
      <c r="A1214">
        <v>1213</v>
      </c>
      <c r="B1214" s="159">
        <v>0.66445292739742701</v>
      </c>
    </row>
    <row r="1215" spans="1:2" x14ac:dyDescent="0.25">
      <c r="A1215">
        <v>1214</v>
      </c>
      <c r="B1215" s="159">
        <v>0.66445292739742701</v>
      </c>
    </row>
    <row r="1216" spans="1:2" x14ac:dyDescent="0.25">
      <c r="A1216">
        <v>1215</v>
      </c>
      <c r="B1216" s="159">
        <v>0.66445292739742701</v>
      </c>
    </row>
    <row r="1217" spans="1:2" x14ac:dyDescent="0.25">
      <c r="A1217">
        <v>1216</v>
      </c>
      <c r="B1217" s="159">
        <v>0.66438854495806499</v>
      </c>
    </row>
    <row r="1218" spans="1:2" x14ac:dyDescent="0.25">
      <c r="A1218">
        <v>1217</v>
      </c>
      <c r="B1218" s="159">
        <v>0.66436856511129705</v>
      </c>
    </row>
    <row r="1219" spans="1:2" x14ac:dyDescent="0.25">
      <c r="A1219">
        <v>1218</v>
      </c>
      <c r="B1219" s="159">
        <v>0.66431230207734904</v>
      </c>
    </row>
    <row r="1220" spans="1:2" x14ac:dyDescent="0.25">
      <c r="A1220">
        <v>1219</v>
      </c>
      <c r="B1220" s="159">
        <v>0.66417258217410102</v>
      </c>
    </row>
    <row r="1221" spans="1:2" x14ac:dyDescent="0.25">
      <c r="A1221">
        <v>1220</v>
      </c>
      <c r="B1221" s="159">
        <v>0.66385718884277101</v>
      </c>
    </row>
    <row r="1222" spans="1:2" x14ac:dyDescent="0.25">
      <c r="A1222">
        <v>1221</v>
      </c>
      <c r="B1222" s="159">
        <v>0.66383860329283195</v>
      </c>
    </row>
    <row r="1223" spans="1:2" x14ac:dyDescent="0.25">
      <c r="A1223">
        <v>1222</v>
      </c>
      <c r="B1223" s="159">
        <v>0.66374420542157797</v>
      </c>
    </row>
    <row r="1224" spans="1:2" x14ac:dyDescent="0.25">
      <c r="A1224">
        <v>1223</v>
      </c>
      <c r="B1224" s="159">
        <v>0.66366456277302699</v>
      </c>
    </row>
    <row r="1225" spans="1:2" x14ac:dyDescent="0.25">
      <c r="A1225">
        <v>1224</v>
      </c>
      <c r="B1225" s="159">
        <v>0.66365407459139303</v>
      </c>
    </row>
    <row r="1226" spans="1:2" x14ac:dyDescent="0.25">
      <c r="A1226">
        <v>1225</v>
      </c>
      <c r="B1226" s="159">
        <v>0.66364799481203995</v>
      </c>
    </row>
    <row r="1227" spans="1:2" x14ac:dyDescent="0.25">
      <c r="A1227">
        <v>1226</v>
      </c>
      <c r="B1227" s="159">
        <v>0.66350818014556401</v>
      </c>
    </row>
    <row r="1228" spans="1:2" x14ac:dyDescent="0.25">
      <c r="A1228">
        <v>1227</v>
      </c>
      <c r="B1228" s="159">
        <v>0.66349144674315996</v>
      </c>
    </row>
    <row r="1229" spans="1:2" x14ac:dyDescent="0.25">
      <c r="A1229">
        <v>1228</v>
      </c>
      <c r="B1229" s="159">
        <v>0.66306764188526701</v>
      </c>
    </row>
    <row r="1230" spans="1:2" x14ac:dyDescent="0.25">
      <c r="A1230">
        <v>1229</v>
      </c>
      <c r="B1230" s="159">
        <v>0.66306254792228803</v>
      </c>
    </row>
    <row r="1231" spans="1:2" x14ac:dyDescent="0.25">
      <c r="A1231">
        <v>1230</v>
      </c>
      <c r="B1231" s="159">
        <v>0.66269186861467599</v>
      </c>
    </row>
    <row r="1232" spans="1:2" x14ac:dyDescent="0.25">
      <c r="A1232">
        <v>1231</v>
      </c>
      <c r="B1232" s="159">
        <v>0.662540999659051</v>
      </c>
    </row>
    <row r="1233" spans="1:2" x14ac:dyDescent="0.25">
      <c r="A1233">
        <v>1232</v>
      </c>
      <c r="B1233" s="159">
        <v>0.66206904892918395</v>
      </c>
    </row>
    <row r="1234" spans="1:2" x14ac:dyDescent="0.25">
      <c r="A1234">
        <v>1233</v>
      </c>
      <c r="B1234" s="159">
        <v>0.66201342417086595</v>
      </c>
    </row>
    <row r="1235" spans="1:2" x14ac:dyDescent="0.25">
      <c r="A1235">
        <v>1234</v>
      </c>
      <c r="B1235" s="159">
        <v>0.66200429913152103</v>
      </c>
    </row>
    <row r="1236" spans="1:2" x14ac:dyDescent="0.25">
      <c r="A1236">
        <v>1235</v>
      </c>
      <c r="B1236" s="159">
        <v>0.66193665733073204</v>
      </c>
    </row>
    <row r="1237" spans="1:2" x14ac:dyDescent="0.25">
      <c r="A1237">
        <v>1236</v>
      </c>
      <c r="B1237" s="159">
        <v>0.66178504516047298</v>
      </c>
    </row>
    <row r="1238" spans="1:2" x14ac:dyDescent="0.25">
      <c r="A1238">
        <v>1237</v>
      </c>
      <c r="B1238" s="159">
        <v>0.661405110214766</v>
      </c>
    </row>
    <row r="1239" spans="1:2" x14ac:dyDescent="0.25">
      <c r="A1239">
        <v>1238</v>
      </c>
      <c r="B1239" s="159">
        <v>0.66135568656494303</v>
      </c>
    </row>
    <row r="1240" spans="1:2" x14ac:dyDescent="0.25">
      <c r="A1240">
        <v>1239</v>
      </c>
      <c r="B1240" s="159">
        <v>0.66127642528313302</v>
      </c>
    </row>
    <row r="1241" spans="1:2" x14ac:dyDescent="0.25">
      <c r="A1241">
        <v>1240</v>
      </c>
      <c r="B1241" s="159">
        <v>0.66111978477787603</v>
      </c>
    </row>
    <row r="1242" spans="1:2" x14ac:dyDescent="0.25">
      <c r="A1242">
        <v>1241</v>
      </c>
      <c r="B1242" s="159">
        <v>0.66101411366941898</v>
      </c>
    </row>
    <row r="1243" spans="1:2" x14ac:dyDescent="0.25">
      <c r="A1243">
        <v>1242</v>
      </c>
      <c r="B1243" s="159">
        <v>0.66075871941063202</v>
      </c>
    </row>
    <row r="1244" spans="1:2" x14ac:dyDescent="0.25">
      <c r="A1244">
        <v>1243</v>
      </c>
      <c r="B1244" s="159">
        <v>0.66075871941063202</v>
      </c>
    </row>
    <row r="1245" spans="1:2" x14ac:dyDescent="0.25">
      <c r="A1245">
        <v>1244</v>
      </c>
      <c r="B1245" s="159">
        <v>0.66075871941063202</v>
      </c>
    </row>
    <row r="1246" spans="1:2" x14ac:dyDescent="0.25">
      <c r="A1246">
        <v>1245</v>
      </c>
      <c r="B1246" s="159">
        <v>0.66065112918129498</v>
      </c>
    </row>
    <row r="1247" spans="1:2" x14ac:dyDescent="0.25">
      <c r="A1247">
        <v>1246</v>
      </c>
      <c r="B1247" s="159">
        <v>0.66060674661358598</v>
      </c>
    </row>
    <row r="1248" spans="1:2" x14ac:dyDescent="0.25">
      <c r="A1248">
        <v>1247</v>
      </c>
      <c r="B1248" s="159">
        <v>0.66049909385945205</v>
      </c>
    </row>
    <row r="1249" spans="1:2" x14ac:dyDescent="0.25">
      <c r="A1249">
        <v>1248</v>
      </c>
      <c r="B1249" s="159">
        <v>0.66048913591368796</v>
      </c>
    </row>
    <row r="1250" spans="1:2" x14ac:dyDescent="0.25">
      <c r="A1250">
        <v>1249</v>
      </c>
      <c r="B1250" s="159">
        <v>0.66046662307881399</v>
      </c>
    </row>
    <row r="1251" spans="1:2" x14ac:dyDescent="0.25">
      <c r="A1251">
        <v>1250</v>
      </c>
      <c r="B1251" s="159">
        <v>0.66032017576885405</v>
      </c>
    </row>
    <row r="1252" spans="1:2" x14ac:dyDescent="0.25">
      <c r="A1252">
        <v>1251</v>
      </c>
      <c r="B1252" s="159">
        <v>0.66018736235362097</v>
      </c>
    </row>
    <row r="1253" spans="1:2" x14ac:dyDescent="0.25">
      <c r="A1253">
        <v>1252</v>
      </c>
      <c r="B1253" s="159">
        <v>0.66018736235362097</v>
      </c>
    </row>
    <row r="1254" spans="1:2" x14ac:dyDescent="0.25">
      <c r="A1254">
        <v>1253</v>
      </c>
      <c r="B1254" s="159">
        <v>0.66018736235362097</v>
      </c>
    </row>
    <row r="1255" spans="1:2" x14ac:dyDescent="0.25">
      <c r="A1255">
        <v>1254</v>
      </c>
      <c r="B1255" s="159">
        <v>0.65997256937261195</v>
      </c>
    </row>
    <row r="1256" spans="1:2" x14ac:dyDescent="0.25">
      <c r="A1256">
        <v>1255</v>
      </c>
      <c r="B1256" s="159">
        <v>0.65997256937261195</v>
      </c>
    </row>
    <row r="1257" spans="1:2" x14ac:dyDescent="0.25">
      <c r="A1257">
        <v>1256</v>
      </c>
      <c r="B1257" s="159">
        <v>0.65997256937261195</v>
      </c>
    </row>
    <row r="1258" spans="1:2" x14ac:dyDescent="0.25">
      <c r="A1258">
        <v>1257</v>
      </c>
      <c r="B1258" s="159">
        <v>0.65997256937261195</v>
      </c>
    </row>
    <row r="1259" spans="1:2" x14ac:dyDescent="0.25">
      <c r="A1259">
        <v>1258</v>
      </c>
      <c r="B1259" s="159">
        <v>0.65997256937261195</v>
      </c>
    </row>
    <row r="1260" spans="1:2" x14ac:dyDescent="0.25">
      <c r="A1260">
        <v>1259</v>
      </c>
      <c r="B1260" s="159">
        <v>0.65997256937261195</v>
      </c>
    </row>
    <row r="1261" spans="1:2" x14ac:dyDescent="0.25">
      <c r="A1261">
        <v>1260</v>
      </c>
      <c r="B1261" s="159">
        <v>0.65997256937261195</v>
      </c>
    </row>
    <row r="1262" spans="1:2" x14ac:dyDescent="0.25">
      <c r="A1262">
        <v>1261</v>
      </c>
      <c r="B1262" s="159">
        <v>0.65978690373007198</v>
      </c>
    </row>
    <row r="1263" spans="1:2" x14ac:dyDescent="0.25">
      <c r="A1263">
        <v>1262</v>
      </c>
      <c r="B1263" s="159">
        <v>0.65959504437036498</v>
      </c>
    </row>
    <row r="1264" spans="1:2" x14ac:dyDescent="0.25">
      <c r="A1264">
        <v>1263</v>
      </c>
      <c r="B1264" s="159">
        <v>0.65955721834176095</v>
      </c>
    </row>
    <row r="1265" spans="1:2" x14ac:dyDescent="0.25">
      <c r="A1265">
        <v>1264</v>
      </c>
      <c r="B1265" s="159">
        <v>0.65955342933142103</v>
      </c>
    </row>
    <row r="1266" spans="1:2" x14ac:dyDescent="0.25">
      <c r="A1266">
        <v>1265</v>
      </c>
      <c r="B1266" s="159">
        <v>0.65955270157782497</v>
      </c>
    </row>
    <row r="1267" spans="1:2" x14ac:dyDescent="0.25">
      <c r="A1267">
        <v>1266</v>
      </c>
      <c r="B1267" s="159">
        <v>0.65929438377760896</v>
      </c>
    </row>
    <row r="1268" spans="1:2" x14ac:dyDescent="0.25">
      <c r="A1268">
        <v>1267</v>
      </c>
      <c r="B1268" s="159">
        <v>0.65914729952335904</v>
      </c>
    </row>
    <row r="1269" spans="1:2" x14ac:dyDescent="0.25">
      <c r="A1269">
        <v>1268</v>
      </c>
      <c r="B1269" s="159">
        <v>0.65910488831080105</v>
      </c>
    </row>
    <row r="1270" spans="1:2" x14ac:dyDescent="0.25">
      <c r="A1270">
        <v>1269</v>
      </c>
      <c r="B1270" s="159">
        <v>0.65903687299665503</v>
      </c>
    </row>
    <row r="1271" spans="1:2" x14ac:dyDescent="0.25">
      <c r="A1271">
        <v>1270</v>
      </c>
      <c r="B1271" s="159">
        <v>0.65902110255112201</v>
      </c>
    </row>
    <row r="1272" spans="1:2" x14ac:dyDescent="0.25">
      <c r="A1272">
        <v>1271</v>
      </c>
      <c r="B1272" s="159">
        <v>0.65897575601901104</v>
      </c>
    </row>
    <row r="1273" spans="1:2" x14ac:dyDescent="0.25">
      <c r="A1273">
        <v>1272</v>
      </c>
      <c r="B1273" s="159">
        <v>0.65865964497871099</v>
      </c>
    </row>
    <row r="1274" spans="1:2" x14ac:dyDescent="0.25">
      <c r="A1274">
        <v>1273</v>
      </c>
      <c r="B1274" s="159">
        <v>0.65853361050107795</v>
      </c>
    </row>
    <row r="1275" spans="1:2" x14ac:dyDescent="0.25">
      <c r="A1275">
        <v>1274</v>
      </c>
      <c r="B1275" s="159">
        <v>0.65852344800158902</v>
      </c>
    </row>
    <row r="1276" spans="1:2" x14ac:dyDescent="0.25">
      <c r="A1276">
        <v>1275</v>
      </c>
      <c r="B1276" s="159">
        <v>0.65847281792959</v>
      </c>
    </row>
    <row r="1277" spans="1:2" x14ac:dyDescent="0.25">
      <c r="A1277">
        <v>1276</v>
      </c>
      <c r="B1277" s="159">
        <v>0.65835429944455304</v>
      </c>
    </row>
    <row r="1278" spans="1:2" x14ac:dyDescent="0.25">
      <c r="A1278">
        <v>1277</v>
      </c>
      <c r="B1278" s="159">
        <v>0.65813264318848896</v>
      </c>
    </row>
    <row r="1279" spans="1:2" x14ac:dyDescent="0.25">
      <c r="A1279">
        <v>1278</v>
      </c>
      <c r="B1279" s="159">
        <v>0.65813264318848896</v>
      </c>
    </row>
    <row r="1280" spans="1:2" x14ac:dyDescent="0.25">
      <c r="A1280">
        <v>1279</v>
      </c>
      <c r="B1280" s="159">
        <v>0.65802692713649902</v>
      </c>
    </row>
    <row r="1281" spans="1:2" x14ac:dyDescent="0.25">
      <c r="A1281">
        <v>1280</v>
      </c>
      <c r="B1281" s="159">
        <v>0.65802692713649902</v>
      </c>
    </row>
    <row r="1282" spans="1:2" x14ac:dyDescent="0.25">
      <c r="A1282">
        <v>1281</v>
      </c>
      <c r="B1282" s="159">
        <v>0.65772233786967604</v>
      </c>
    </row>
    <row r="1283" spans="1:2" x14ac:dyDescent="0.25">
      <c r="A1283">
        <v>1282</v>
      </c>
      <c r="B1283" s="159">
        <v>0.65766273587615798</v>
      </c>
    </row>
    <row r="1284" spans="1:2" x14ac:dyDescent="0.25">
      <c r="A1284">
        <v>1283</v>
      </c>
      <c r="B1284" s="159">
        <v>0.65765142220303097</v>
      </c>
    </row>
    <row r="1285" spans="1:2" x14ac:dyDescent="0.25">
      <c r="A1285">
        <v>1284</v>
      </c>
      <c r="B1285" s="159">
        <v>0.65729916616458905</v>
      </c>
    </row>
    <row r="1286" spans="1:2" x14ac:dyDescent="0.25">
      <c r="A1286">
        <v>1285</v>
      </c>
      <c r="B1286" s="159">
        <v>0.65709970985016797</v>
      </c>
    </row>
    <row r="1287" spans="1:2" x14ac:dyDescent="0.25">
      <c r="A1287">
        <v>1286</v>
      </c>
      <c r="B1287" s="159">
        <v>0.65696664077299405</v>
      </c>
    </row>
    <row r="1288" spans="1:2" x14ac:dyDescent="0.25">
      <c r="A1288">
        <v>1287</v>
      </c>
      <c r="B1288" s="159">
        <v>0.65670693410472902</v>
      </c>
    </row>
    <row r="1289" spans="1:2" x14ac:dyDescent="0.25">
      <c r="A1289">
        <v>1288</v>
      </c>
      <c r="B1289" s="159">
        <v>0.65665218312136797</v>
      </c>
    </row>
    <row r="1290" spans="1:2" x14ac:dyDescent="0.25">
      <c r="A1290">
        <v>1289</v>
      </c>
      <c r="B1290" s="159">
        <v>0.65661385648773896</v>
      </c>
    </row>
    <row r="1291" spans="1:2" x14ac:dyDescent="0.25">
      <c r="A1291">
        <v>1290</v>
      </c>
      <c r="B1291" s="159">
        <v>0.65661385648773896</v>
      </c>
    </row>
    <row r="1292" spans="1:2" x14ac:dyDescent="0.25">
      <c r="A1292">
        <v>1291</v>
      </c>
      <c r="B1292" s="159">
        <v>0.65655926499143102</v>
      </c>
    </row>
    <row r="1293" spans="1:2" x14ac:dyDescent="0.25">
      <c r="A1293">
        <v>1292</v>
      </c>
      <c r="B1293" s="159">
        <v>0.65635675779156699</v>
      </c>
    </row>
    <row r="1294" spans="1:2" x14ac:dyDescent="0.25">
      <c r="A1294">
        <v>1293</v>
      </c>
      <c r="B1294" s="159">
        <v>0.65633243983855305</v>
      </c>
    </row>
    <row r="1295" spans="1:2" x14ac:dyDescent="0.25">
      <c r="A1295">
        <v>1294</v>
      </c>
      <c r="B1295" s="159">
        <v>0.65629044751627696</v>
      </c>
    </row>
    <row r="1296" spans="1:2" x14ac:dyDescent="0.25">
      <c r="A1296">
        <v>1295</v>
      </c>
      <c r="B1296" s="159">
        <v>0.65629017608426798</v>
      </c>
    </row>
    <row r="1297" spans="1:2" x14ac:dyDescent="0.25">
      <c r="A1297">
        <v>1296</v>
      </c>
      <c r="B1297" s="159">
        <v>0.656248373985031</v>
      </c>
    </row>
    <row r="1298" spans="1:2" x14ac:dyDescent="0.25">
      <c r="A1298">
        <v>1297</v>
      </c>
      <c r="B1298" s="159">
        <v>0.65606028211335299</v>
      </c>
    </row>
    <row r="1299" spans="1:2" x14ac:dyDescent="0.25">
      <c r="A1299">
        <v>1298</v>
      </c>
      <c r="B1299" s="159">
        <v>0.65597081220005105</v>
      </c>
    </row>
    <row r="1300" spans="1:2" x14ac:dyDescent="0.25">
      <c r="A1300">
        <v>1299</v>
      </c>
      <c r="B1300" s="159">
        <v>0.65554701883562605</v>
      </c>
    </row>
    <row r="1301" spans="1:2" x14ac:dyDescent="0.25">
      <c r="A1301">
        <v>1300</v>
      </c>
      <c r="B1301" s="159">
        <v>0.65537705819419401</v>
      </c>
    </row>
    <row r="1302" spans="1:2" x14ac:dyDescent="0.25">
      <c r="A1302">
        <v>1301</v>
      </c>
      <c r="B1302" s="159">
        <v>0.65520269350918003</v>
      </c>
    </row>
    <row r="1303" spans="1:2" x14ac:dyDescent="0.25">
      <c r="A1303">
        <v>1302</v>
      </c>
      <c r="B1303" s="159">
        <v>0.65493067826212403</v>
      </c>
    </row>
    <row r="1304" spans="1:2" x14ac:dyDescent="0.25">
      <c r="A1304">
        <v>1303</v>
      </c>
      <c r="B1304" s="159">
        <v>0.65487560622744601</v>
      </c>
    </row>
    <row r="1305" spans="1:2" x14ac:dyDescent="0.25">
      <c r="A1305">
        <v>1304</v>
      </c>
      <c r="B1305" s="159">
        <v>0.65481753087942196</v>
      </c>
    </row>
    <row r="1306" spans="1:2" x14ac:dyDescent="0.25">
      <c r="A1306">
        <v>1305</v>
      </c>
      <c r="B1306" s="159">
        <v>0.65481753087942196</v>
      </c>
    </row>
    <row r="1307" spans="1:2" x14ac:dyDescent="0.25">
      <c r="A1307">
        <v>1306</v>
      </c>
      <c r="B1307" s="159">
        <v>0.65481288465556597</v>
      </c>
    </row>
    <row r="1308" spans="1:2" x14ac:dyDescent="0.25">
      <c r="A1308">
        <v>1307</v>
      </c>
      <c r="B1308" s="159">
        <v>0.65480920841687695</v>
      </c>
    </row>
    <row r="1309" spans="1:2" x14ac:dyDescent="0.25">
      <c r="A1309">
        <v>1308</v>
      </c>
      <c r="B1309" s="159">
        <v>0.65477543764044999</v>
      </c>
    </row>
    <row r="1310" spans="1:2" x14ac:dyDescent="0.25">
      <c r="A1310">
        <v>1309</v>
      </c>
      <c r="B1310" s="159">
        <v>0.65473474766331596</v>
      </c>
    </row>
    <row r="1311" spans="1:2" x14ac:dyDescent="0.25">
      <c r="A1311">
        <v>1310</v>
      </c>
      <c r="B1311" s="159">
        <v>0.65470952926168302</v>
      </c>
    </row>
    <row r="1312" spans="1:2" x14ac:dyDescent="0.25">
      <c r="A1312">
        <v>1311</v>
      </c>
      <c r="B1312" s="159">
        <v>0.65467837542833596</v>
      </c>
    </row>
    <row r="1313" spans="1:2" x14ac:dyDescent="0.25">
      <c r="A1313">
        <v>1312</v>
      </c>
      <c r="B1313" s="159">
        <v>0.65456325329714105</v>
      </c>
    </row>
    <row r="1314" spans="1:2" x14ac:dyDescent="0.25">
      <c r="A1314">
        <v>1313</v>
      </c>
      <c r="B1314" s="159">
        <v>0.65450472268706505</v>
      </c>
    </row>
    <row r="1315" spans="1:2" x14ac:dyDescent="0.25">
      <c r="A1315">
        <v>1314</v>
      </c>
      <c r="B1315" s="159">
        <v>0.65431601311156695</v>
      </c>
    </row>
    <row r="1316" spans="1:2" x14ac:dyDescent="0.25">
      <c r="A1316">
        <v>1315</v>
      </c>
      <c r="B1316" s="159">
        <v>0.65428429331565596</v>
      </c>
    </row>
    <row r="1317" spans="1:2" x14ac:dyDescent="0.25">
      <c r="A1317">
        <v>1316</v>
      </c>
      <c r="B1317" s="159">
        <v>0.65422464872802999</v>
      </c>
    </row>
    <row r="1318" spans="1:2" x14ac:dyDescent="0.25">
      <c r="A1318">
        <v>1317</v>
      </c>
      <c r="B1318" s="159">
        <v>0.65422464872802999</v>
      </c>
    </row>
    <row r="1319" spans="1:2" x14ac:dyDescent="0.25">
      <c r="A1319">
        <v>1318</v>
      </c>
      <c r="B1319" s="159">
        <v>0.65422464872802999</v>
      </c>
    </row>
    <row r="1320" spans="1:2" x14ac:dyDescent="0.25">
      <c r="A1320">
        <v>1319</v>
      </c>
      <c r="B1320" s="159">
        <v>0.65402737045918802</v>
      </c>
    </row>
    <row r="1321" spans="1:2" x14ac:dyDescent="0.25">
      <c r="A1321">
        <v>1320</v>
      </c>
      <c r="B1321" s="159">
        <v>0.65401457048946798</v>
      </c>
    </row>
    <row r="1322" spans="1:2" x14ac:dyDescent="0.25">
      <c r="A1322">
        <v>1321</v>
      </c>
      <c r="B1322" s="159">
        <v>0.65401431332757598</v>
      </c>
    </row>
    <row r="1323" spans="1:2" x14ac:dyDescent="0.25">
      <c r="A1323">
        <v>1322</v>
      </c>
      <c r="B1323" s="159">
        <v>0.65399875063525503</v>
      </c>
    </row>
    <row r="1324" spans="1:2" x14ac:dyDescent="0.25">
      <c r="A1324">
        <v>1323</v>
      </c>
      <c r="B1324" s="159">
        <v>0.65387284981199401</v>
      </c>
    </row>
    <row r="1325" spans="1:2" x14ac:dyDescent="0.25">
      <c r="A1325">
        <v>1324</v>
      </c>
      <c r="B1325" s="159">
        <v>0.65357976452994704</v>
      </c>
    </row>
    <row r="1326" spans="1:2" x14ac:dyDescent="0.25">
      <c r="A1326">
        <v>1325</v>
      </c>
      <c r="B1326" s="159">
        <v>0.65317146587719499</v>
      </c>
    </row>
    <row r="1327" spans="1:2" x14ac:dyDescent="0.25">
      <c r="A1327">
        <v>1326</v>
      </c>
      <c r="B1327" s="159">
        <v>0.65301995753505704</v>
      </c>
    </row>
    <row r="1328" spans="1:2" x14ac:dyDescent="0.25">
      <c r="A1328">
        <v>1327</v>
      </c>
      <c r="B1328" s="159">
        <v>0.65294449289987899</v>
      </c>
    </row>
    <row r="1329" spans="1:2" x14ac:dyDescent="0.25">
      <c r="A1329">
        <v>1328</v>
      </c>
      <c r="B1329" s="159">
        <v>0.65277501613801003</v>
      </c>
    </row>
    <row r="1330" spans="1:2" x14ac:dyDescent="0.25">
      <c r="A1330">
        <v>1329</v>
      </c>
      <c r="B1330" s="159">
        <v>0.65273937440545304</v>
      </c>
    </row>
    <row r="1331" spans="1:2" x14ac:dyDescent="0.25">
      <c r="A1331">
        <v>1330</v>
      </c>
      <c r="B1331" s="159">
        <v>0.65273937440545304</v>
      </c>
    </row>
    <row r="1332" spans="1:2" x14ac:dyDescent="0.25">
      <c r="A1332">
        <v>1331</v>
      </c>
      <c r="B1332" s="159">
        <v>0.65273937440545304</v>
      </c>
    </row>
    <row r="1333" spans="1:2" x14ac:dyDescent="0.25">
      <c r="A1333">
        <v>1332</v>
      </c>
      <c r="B1333" s="159">
        <v>0.65270821074715701</v>
      </c>
    </row>
    <row r="1334" spans="1:2" x14ac:dyDescent="0.25">
      <c r="A1334">
        <v>1333</v>
      </c>
      <c r="B1334" s="159">
        <v>0.65234884104423696</v>
      </c>
    </row>
    <row r="1335" spans="1:2" x14ac:dyDescent="0.25">
      <c r="A1335">
        <v>1334</v>
      </c>
      <c r="B1335" s="159">
        <v>0.65192470001256897</v>
      </c>
    </row>
    <row r="1336" spans="1:2" x14ac:dyDescent="0.25">
      <c r="A1336">
        <v>1335</v>
      </c>
      <c r="B1336" s="159">
        <v>0.65190865956685995</v>
      </c>
    </row>
    <row r="1337" spans="1:2" x14ac:dyDescent="0.25">
      <c r="A1337">
        <v>1336</v>
      </c>
      <c r="B1337" s="159">
        <v>0.65184172269129004</v>
      </c>
    </row>
    <row r="1338" spans="1:2" x14ac:dyDescent="0.25">
      <c r="A1338">
        <v>1337</v>
      </c>
      <c r="B1338" s="159">
        <v>0.65176463542836705</v>
      </c>
    </row>
    <row r="1339" spans="1:2" x14ac:dyDescent="0.25">
      <c r="A1339">
        <v>1338</v>
      </c>
      <c r="B1339" s="159">
        <v>0.65152679229717603</v>
      </c>
    </row>
    <row r="1340" spans="1:2" x14ac:dyDescent="0.25">
      <c r="A1340">
        <v>1339</v>
      </c>
      <c r="B1340" s="159">
        <v>0.65152679229717603</v>
      </c>
    </row>
    <row r="1341" spans="1:2" x14ac:dyDescent="0.25">
      <c r="A1341">
        <v>1340</v>
      </c>
      <c r="B1341" s="159">
        <v>0.65152679229717603</v>
      </c>
    </row>
    <row r="1342" spans="1:2" x14ac:dyDescent="0.25">
      <c r="A1342">
        <v>1341</v>
      </c>
      <c r="B1342" s="159">
        <v>0.651490914931797</v>
      </c>
    </row>
    <row r="1343" spans="1:2" x14ac:dyDescent="0.25">
      <c r="A1343">
        <v>1342</v>
      </c>
      <c r="B1343" s="159">
        <v>0.65146816305891697</v>
      </c>
    </row>
    <row r="1344" spans="1:2" x14ac:dyDescent="0.25">
      <c r="A1344">
        <v>1343</v>
      </c>
      <c r="B1344" s="159">
        <v>0.65140326335995602</v>
      </c>
    </row>
    <row r="1345" spans="1:2" x14ac:dyDescent="0.25">
      <c r="A1345">
        <v>1344</v>
      </c>
      <c r="B1345" s="159">
        <v>0.65136621795263705</v>
      </c>
    </row>
    <row r="1346" spans="1:2" x14ac:dyDescent="0.25">
      <c r="A1346">
        <v>1345</v>
      </c>
      <c r="B1346" s="159">
        <v>0.65132139794184096</v>
      </c>
    </row>
    <row r="1347" spans="1:2" x14ac:dyDescent="0.25">
      <c r="A1347">
        <v>1346</v>
      </c>
      <c r="B1347" s="159">
        <v>0.65118950680134102</v>
      </c>
    </row>
    <row r="1348" spans="1:2" x14ac:dyDescent="0.25">
      <c r="A1348">
        <v>1347</v>
      </c>
      <c r="B1348" s="159">
        <v>0.651110977805617</v>
      </c>
    </row>
    <row r="1349" spans="1:2" x14ac:dyDescent="0.25">
      <c r="A1349">
        <v>1348</v>
      </c>
      <c r="B1349" s="159">
        <v>0.65091633776506697</v>
      </c>
    </row>
    <row r="1350" spans="1:2" x14ac:dyDescent="0.25">
      <c r="A1350">
        <v>1349</v>
      </c>
      <c r="B1350" s="159">
        <v>0.65080892297687898</v>
      </c>
    </row>
    <row r="1351" spans="1:2" x14ac:dyDescent="0.25">
      <c r="A1351">
        <v>1350</v>
      </c>
      <c r="B1351" s="159">
        <v>0.65076508802742405</v>
      </c>
    </row>
    <row r="1352" spans="1:2" x14ac:dyDescent="0.25">
      <c r="A1352">
        <v>1351</v>
      </c>
      <c r="B1352" s="159">
        <v>0.65060208968168498</v>
      </c>
    </row>
    <row r="1353" spans="1:2" x14ac:dyDescent="0.25">
      <c r="A1353">
        <v>1352</v>
      </c>
      <c r="B1353" s="159">
        <v>0.65055083965908</v>
      </c>
    </row>
    <row r="1354" spans="1:2" x14ac:dyDescent="0.25">
      <c r="A1354">
        <v>1353</v>
      </c>
      <c r="B1354" s="159">
        <v>0.650492447773377</v>
      </c>
    </row>
    <row r="1355" spans="1:2" x14ac:dyDescent="0.25">
      <c r="A1355">
        <v>1354</v>
      </c>
      <c r="B1355" s="159">
        <v>0.65035521099053795</v>
      </c>
    </row>
    <row r="1356" spans="1:2" x14ac:dyDescent="0.25">
      <c r="A1356">
        <v>1355</v>
      </c>
      <c r="B1356" s="159">
        <v>0.65028288734749295</v>
      </c>
    </row>
    <row r="1357" spans="1:2" x14ac:dyDescent="0.25">
      <c r="A1357">
        <v>1356</v>
      </c>
      <c r="B1357" s="159">
        <v>0.65022332524695503</v>
      </c>
    </row>
    <row r="1358" spans="1:2" x14ac:dyDescent="0.25">
      <c r="A1358">
        <v>1357</v>
      </c>
      <c r="B1358" s="159">
        <v>0.65018718375212203</v>
      </c>
    </row>
    <row r="1359" spans="1:2" x14ac:dyDescent="0.25">
      <c r="A1359">
        <v>1358</v>
      </c>
      <c r="B1359" s="159">
        <v>0.65014864028476205</v>
      </c>
    </row>
    <row r="1360" spans="1:2" x14ac:dyDescent="0.25">
      <c r="A1360">
        <v>1359</v>
      </c>
      <c r="B1360" s="159">
        <v>0.65014509216209104</v>
      </c>
    </row>
    <row r="1361" spans="1:2" x14ac:dyDescent="0.25">
      <c r="A1361">
        <v>1360</v>
      </c>
      <c r="B1361" s="159">
        <v>0.65014509216209104</v>
      </c>
    </row>
    <row r="1362" spans="1:2" x14ac:dyDescent="0.25">
      <c r="A1362">
        <v>1361</v>
      </c>
      <c r="B1362" s="159">
        <v>0.65014509216209104</v>
      </c>
    </row>
    <row r="1363" spans="1:2" x14ac:dyDescent="0.25">
      <c r="A1363">
        <v>1362</v>
      </c>
      <c r="B1363" s="159">
        <v>0.65014509216209104</v>
      </c>
    </row>
    <row r="1364" spans="1:2" x14ac:dyDescent="0.25">
      <c r="A1364">
        <v>1363</v>
      </c>
      <c r="B1364" s="159">
        <v>0.65014509216209104</v>
      </c>
    </row>
    <row r="1365" spans="1:2" x14ac:dyDescent="0.25">
      <c r="A1365">
        <v>1364</v>
      </c>
      <c r="B1365" s="159">
        <v>0.65014509216209104</v>
      </c>
    </row>
    <row r="1366" spans="1:2" x14ac:dyDescent="0.25">
      <c r="A1366">
        <v>1365</v>
      </c>
      <c r="B1366" s="159">
        <v>0.65014509216209104</v>
      </c>
    </row>
    <row r="1367" spans="1:2" x14ac:dyDescent="0.25">
      <c r="A1367">
        <v>1366</v>
      </c>
      <c r="B1367" s="159">
        <v>0.65011959310254297</v>
      </c>
    </row>
    <row r="1368" spans="1:2" x14ac:dyDescent="0.25">
      <c r="A1368">
        <v>1367</v>
      </c>
      <c r="B1368" s="159">
        <v>0.65004782741595402</v>
      </c>
    </row>
    <row r="1369" spans="1:2" x14ac:dyDescent="0.25">
      <c r="A1369">
        <v>1368</v>
      </c>
      <c r="B1369" s="159">
        <v>0.65004618928942703</v>
      </c>
    </row>
    <row r="1370" spans="1:2" x14ac:dyDescent="0.25">
      <c r="A1370">
        <v>1369</v>
      </c>
      <c r="B1370" s="159">
        <v>0.64995976004186695</v>
      </c>
    </row>
    <row r="1371" spans="1:2" x14ac:dyDescent="0.25">
      <c r="A1371">
        <v>1370</v>
      </c>
      <c r="B1371" s="159">
        <v>0.64993699266115201</v>
      </c>
    </row>
    <row r="1372" spans="1:2" x14ac:dyDescent="0.25">
      <c r="A1372">
        <v>1371</v>
      </c>
      <c r="B1372" s="159">
        <v>0.64989474733473096</v>
      </c>
    </row>
    <row r="1373" spans="1:2" x14ac:dyDescent="0.25">
      <c r="A1373">
        <v>1372</v>
      </c>
      <c r="B1373" s="159">
        <v>0.64984633647458001</v>
      </c>
    </row>
    <row r="1374" spans="1:2" x14ac:dyDescent="0.25">
      <c r="A1374">
        <v>1373</v>
      </c>
      <c r="B1374" s="159">
        <v>0.64982711285389305</v>
      </c>
    </row>
    <row r="1375" spans="1:2" x14ac:dyDescent="0.25">
      <c r="A1375">
        <v>1374</v>
      </c>
      <c r="B1375" s="159">
        <v>0.649801430380193</v>
      </c>
    </row>
    <row r="1376" spans="1:2" x14ac:dyDescent="0.25">
      <c r="A1376">
        <v>1375</v>
      </c>
      <c r="B1376" s="159">
        <v>0.649798846817217</v>
      </c>
    </row>
    <row r="1377" spans="1:2" x14ac:dyDescent="0.25">
      <c r="A1377">
        <v>1376</v>
      </c>
      <c r="B1377" s="159">
        <v>0.64973029061687204</v>
      </c>
    </row>
    <row r="1378" spans="1:2" x14ac:dyDescent="0.25">
      <c r="A1378">
        <v>1377</v>
      </c>
      <c r="B1378" s="159">
        <v>0.64960065994338001</v>
      </c>
    </row>
    <row r="1379" spans="1:2" x14ac:dyDescent="0.25">
      <c r="A1379">
        <v>1378</v>
      </c>
      <c r="B1379" s="159">
        <v>0.64956908745651099</v>
      </c>
    </row>
    <row r="1380" spans="1:2" x14ac:dyDescent="0.25">
      <c r="A1380">
        <v>1379</v>
      </c>
      <c r="B1380" s="159">
        <v>0.64922672667877002</v>
      </c>
    </row>
    <row r="1381" spans="1:2" x14ac:dyDescent="0.25">
      <c r="A1381">
        <v>1380</v>
      </c>
      <c r="B1381" s="159">
        <v>0.64920335922289196</v>
      </c>
    </row>
    <row r="1382" spans="1:2" x14ac:dyDescent="0.25">
      <c r="A1382">
        <v>1381</v>
      </c>
      <c r="B1382" s="159">
        <v>0.64919054736403203</v>
      </c>
    </row>
    <row r="1383" spans="1:2" x14ac:dyDescent="0.25">
      <c r="A1383">
        <v>1382</v>
      </c>
      <c r="B1383" s="159">
        <v>0.64912226812054696</v>
      </c>
    </row>
    <row r="1384" spans="1:2" x14ac:dyDescent="0.25">
      <c r="A1384">
        <v>1383</v>
      </c>
      <c r="B1384" s="159">
        <v>0.64908782271808096</v>
      </c>
    </row>
    <row r="1385" spans="1:2" x14ac:dyDescent="0.25">
      <c r="A1385">
        <v>1384</v>
      </c>
      <c r="B1385" s="159">
        <v>0.64906030745599796</v>
      </c>
    </row>
    <row r="1386" spans="1:2" x14ac:dyDescent="0.25">
      <c r="A1386">
        <v>1385</v>
      </c>
      <c r="B1386" s="159">
        <v>0.64884211311278495</v>
      </c>
    </row>
    <row r="1387" spans="1:2" x14ac:dyDescent="0.25">
      <c r="A1387">
        <v>1386</v>
      </c>
      <c r="B1387" s="159">
        <v>0.64876833311367799</v>
      </c>
    </row>
    <row r="1388" spans="1:2" x14ac:dyDescent="0.25">
      <c r="A1388">
        <v>1387</v>
      </c>
      <c r="B1388" s="159">
        <v>0.64847436147000204</v>
      </c>
    </row>
    <row r="1389" spans="1:2" x14ac:dyDescent="0.25">
      <c r="A1389">
        <v>1388</v>
      </c>
      <c r="B1389" s="159">
        <v>0.648413788841122</v>
      </c>
    </row>
    <row r="1390" spans="1:2" x14ac:dyDescent="0.25">
      <c r="A1390">
        <v>1389</v>
      </c>
      <c r="B1390" s="159">
        <v>0.64824306906178297</v>
      </c>
    </row>
    <row r="1391" spans="1:2" x14ac:dyDescent="0.25">
      <c r="A1391">
        <v>1390</v>
      </c>
      <c r="B1391" s="159">
        <v>0.64810622916032901</v>
      </c>
    </row>
    <row r="1392" spans="1:2" x14ac:dyDescent="0.25">
      <c r="A1392">
        <v>1391</v>
      </c>
      <c r="B1392" s="159">
        <v>0.64803670879723396</v>
      </c>
    </row>
    <row r="1393" spans="1:2" x14ac:dyDescent="0.25">
      <c r="A1393">
        <v>1392</v>
      </c>
      <c r="B1393" s="159">
        <v>0.64802229216276097</v>
      </c>
    </row>
    <row r="1394" spans="1:2" x14ac:dyDescent="0.25">
      <c r="A1394">
        <v>1393</v>
      </c>
      <c r="B1394" s="159">
        <v>0.64788427477101895</v>
      </c>
    </row>
    <row r="1395" spans="1:2" x14ac:dyDescent="0.25">
      <c r="A1395">
        <v>1394</v>
      </c>
      <c r="B1395" s="159">
        <v>0.64786722976184596</v>
      </c>
    </row>
    <row r="1396" spans="1:2" x14ac:dyDescent="0.25">
      <c r="A1396">
        <v>1395</v>
      </c>
      <c r="B1396" s="159">
        <v>0.64774959059500803</v>
      </c>
    </row>
    <row r="1397" spans="1:2" x14ac:dyDescent="0.25">
      <c r="A1397">
        <v>1396</v>
      </c>
      <c r="B1397" s="159">
        <v>0.64698253858534605</v>
      </c>
    </row>
    <row r="1398" spans="1:2" x14ac:dyDescent="0.25">
      <c r="A1398">
        <v>1397</v>
      </c>
      <c r="B1398" s="159">
        <v>0.64698143261736396</v>
      </c>
    </row>
    <row r="1399" spans="1:2" x14ac:dyDescent="0.25">
      <c r="A1399">
        <v>1398</v>
      </c>
      <c r="B1399" s="159">
        <v>0.64697364988035899</v>
      </c>
    </row>
    <row r="1400" spans="1:2" x14ac:dyDescent="0.25">
      <c r="A1400">
        <v>1399</v>
      </c>
      <c r="B1400" s="159">
        <v>0.64672936841106399</v>
      </c>
    </row>
    <row r="1401" spans="1:2" x14ac:dyDescent="0.25">
      <c r="A1401">
        <v>1400</v>
      </c>
      <c r="B1401" s="159">
        <v>0.64666375508685503</v>
      </c>
    </row>
    <row r="1402" spans="1:2" x14ac:dyDescent="0.25">
      <c r="A1402">
        <v>1401</v>
      </c>
      <c r="B1402" s="159">
        <v>0.64666375508685503</v>
      </c>
    </row>
    <row r="1403" spans="1:2" x14ac:dyDescent="0.25">
      <c r="A1403">
        <v>1402</v>
      </c>
      <c r="B1403" s="159">
        <v>0.64666375508685503</v>
      </c>
    </row>
    <row r="1404" spans="1:2" x14ac:dyDescent="0.25">
      <c r="A1404">
        <v>1403</v>
      </c>
      <c r="B1404" s="159">
        <v>0.64652730864914398</v>
      </c>
    </row>
    <row r="1405" spans="1:2" x14ac:dyDescent="0.25">
      <c r="A1405">
        <v>1404</v>
      </c>
      <c r="B1405" s="159">
        <v>0.64645108336287505</v>
      </c>
    </row>
    <row r="1406" spans="1:2" x14ac:dyDescent="0.25">
      <c r="A1406">
        <v>1405</v>
      </c>
      <c r="B1406" s="159">
        <v>0.64635511091784703</v>
      </c>
    </row>
    <row r="1407" spans="1:2" x14ac:dyDescent="0.25">
      <c r="A1407">
        <v>1406</v>
      </c>
      <c r="B1407" s="159">
        <v>0.646333313040513</v>
      </c>
    </row>
    <row r="1408" spans="1:2" x14ac:dyDescent="0.25">
      <c r="A1408">
        <v>1407</v>
      </c>
      <c r="B1408" s="159">
        <v>0.64632579208520702</v>
      </c>
    </row>
    <row r="1409" spans="1:2" x14ac:dyDescent="0.25">
      <c r="A1409">
        <v>1408</v>
      </c>
      <c r="B1409" s="159">
        <v>0.64612607546228695</v>
      </c>
    </row>
    <row r="1410" spans="1:2" x14ac:dyDescent="0.25">
      <c r="A1410">
        <v>1409</v>
      </c>
      <c r="B1410" s="159">
        <v>0.64602011613545796</v>
      </c>
    </row>
    <row r="1411" spans="1:2" x14ac:dyDescent="0.25">
      <c r="A1411">
        <v>1410</v>
      </c>
      <c r="B1411" s="159">
        <v>0.645857460971343</v>
      </c>
    </row>
    <row r="1412" spans="1:2" x14ac:dyDescent="0.25">
      <c r="A1412">
        <v>1411</v>
      </c>
      <c r="B1412" s="159">
        <v>0.64574412127677405</v>
      </c>
    </row>
    <row r="1413" spans="1:2" x14ac:dyDescent="0.25">
      <c r="A1413">
        <v>1412</v>
      </c>
      <c r="B1413" s="159">
        <v>0.64568185442429205</v>
      </c>
    </row>
    <row r="1414" spans="1:2" x14ac:dyDescent="0.25">
      <c r="A1414">
        <v>1413</v>
      </c>
      <c r="B1414" s="159">
        <v>0.64564173664290503</v>
      </c>
    </row>
    <row r="1415" spans="1:2" x14ac:dyDescent="0.25">
      <c r="A1415">
        <v>1414</v>
      </c>
      <c r="B1415" s="159">
        <v>0.64564173664290503</v>
      </c>
    </row>
    <row r="1416" spans="1:2" x14ac:dyDescent="0.25">
      <c r="A1416">
        <v>1415</v>
      </c>
      <c r="B1416" s="159">
        <v>0.64564173664290503</v>
      </c>
    </row>
    <row r="1417" spans="1:2" x14ac:dyDescent="0.25">
      <c r="A1417">
        <v>1416</v>
      </c>
      <c r="B1417" s="159">
        <v>0.64564173664290503</v>
      </c>
    </row>
    <row r="1418" spans="1:2" x14ac:dyDescent="0.25">
      <c r="A1418">
        <v>1417</v>
      </c>
      <c r="B1418" s="159">
        <v>0.64562706819903504</v>
      </c>
    </row>
    <row r="1419" spans="1:2" x14ac:dyDescent="0.25">
      <c r="A1419">
        <v>1418</v>
      </c>
      <c r="B1419" s="159">
        <v>0.64553795855066298</v>
      </c>
    </row>
    <row r="1420" spans="1:2" x14ac:dyDescent="0.25">
      <c r="A1420">
        <v>1419</v>
      </c>
      <c r="B1420" s="159">
        <v>0.64532347803665902</v>
      </c>
    </row>
    <row r="1421" spans="1:2" x14ac:dyDescent="0.25">
      <c r="A1421">
        <v>1420</v>
      </c>
      <c r="B1421" s="159">
        <v>0.64530977596536498</v>
      </c>
    </row>
    <row r="1422" spans="1:2" x14ac:dyDescent="0.25">
      <c r="A1422">
        <v>1421</v>
      </c>
      <c r="B1422" s="159">
        <v>0.64530977596536498</v>
      </c>
    </row>
    <row r="1423" spans="1:2" x14ac:dyDescent="0.25">
      <c r="A1423">
        <v>1422</v>
      </c>
      <c r="B1423" s="159">
        <v>0.64525153027749305</v>
      </c>
    </row>
    <row r="1424" spans="1:2" x14ac:dyDescent="0.25">
      <c r="A1424">
        <v>1423</v>
      </c>
      <c r="B1424" s="159">
        <v>0.64522332791975501</v>
      </c>
    </row>
    <row r="1425" spans="1:2" x14ac:dyDescent="0.25">
      <c r="A1425">
        <v>1424</v>
      </c>
      <c r="B1425" s="159">
        <v>0.64521815946164496</v>
      </c>
    </row>
    <row r="1426" spans="1:2" x14ac:dyDescent="0.25">
      <c r="A1426">
        <v>1425</v>
      </c>
      <c r="B1426" s="159">
        <v>0.64492200440591496</v>
      </c>
    </row>
    <row r="1427" spans="1:2" x14ac:dyDescent="0.25">
      <c r="A1427">
        <v>1426</v>
      </c>
      <c r="B1427" s="159">
        <v>0.64475436069394199</v>
      </c>
    </row>
    <row r="1428" spans="1:2" x14ac:dyDescent="0.25">
      <c r="A1428">
        <v>1427</v>
      </c>
      <c r="B1428" s="159">
        <v>0.64432991954165797</v>
      </c>
    </row>
    <row r="1429" spans="1:2" x14ac:dyDescent="0.25">
      <c r="A1429">
        <v>1428</v>
      </c>
      <c r="B1429" s="159">
        <v>0.64382707449996601</v>
      </c>
    </row>
    <row r="1430" spans="1:2" x14ac:dyDescent="0.25">
      <c r="A1430">
        <v>1429</v>
      </c>
      <c r="B1430" s="159">
        <v>0.643801630767736</v>
      </c>
    </row>
    <row r="1431" spans="1:2" x14ac:dyDescent="0.25">
      <c r="A1431">
        <v>1430</v>
      </c>
      <c r="B1431" s="159">
        <v>0.64357054972789995</v>
      </c>
    </row>
    <row r="1432" spans="1:2" x14ac:dyDescent="0.25">
      <c r="A1432">
        <v>1431</v>
      </c>
      <c r="B1432" s="159">
        <v>0.64352200481938604</v>
      </c>
    </row>
    <row r="1433" spans="1:2" x14ac:dyDescent="0.25">
      <c r="A1433">
        <v>1432</v>
      </c>
      <c r="B1433" s="159">
        <v>0.64325119115191698</v>
      </c>
    </row>
    <row r="1434" spans="1:2" x14ac:dyDescent="0.25">
      <c r="A1434">
        <v>1433</v>
      </c>
      <c r="B1434" s="159">
        <v>0.64310846283697298</v>
      </c>
    </row>
    <row r="1435" spans="1:2" x14ac:dyDescent="0.25">
      <c r="A1435">
        <v>1434</v>
      </c>
      <c r="B1435" s="159">
        <v>0.64308126871238802</v>
      </c>
    </row>
    <row r="1436" spans="1:2" x14ac:dyDescent="0.25">
      <c r="A1436">
        <v>1435</v>
      </c>
      <c r="B1436" s="159">
        <v>0.64305993132082095</v>
      </c>
    </row>
    <row r="1437" spans="1:2" x14ac:dyDescent="0.25">
      <c r="A1437">
        <v>1436</v>
      </c>
      <c r="B1437" s="159">
        <v>0.64288211406693596</v>
      </c>
    </row>
    <row r="1438" spans="1:2" x14ac:dyDescent="0.25">
      <c r="A1438">
        <v>1437</v>
      </c>
      <c r="B1438" s="159">
        <v>0.64281666302336304</v>
      </c>
    </row>
    <row r="1439" spans="1:2" x14ac:dyDescent="0.25">
      <c r="A1439">
        <v>1438</v>
      </c>
      <c r="B1439" s="159">
        <v>0.64279167652656799</v>
      </c>
    </row>
    <row r="1440" spans="1:2" x14ac:dyDescent="0.25">
      <c r="A1440">
        <v>1439</v>
      </c>
      <c r="B1440" s="159">
        <v>0.64271056523086101</v>
      </c>
    </row>
    <row r="1441" spans="1:2" x14ac:dyDescent="0.25">
      <c r="A1441">
        <v>1440</v>
      </c>
      <c r="B1441" s="159">
        <v>0.64239228629196499</v>
      </c>
    </row>
    <row r="1442" spans="1:2" x14ac:dyDescent="0.25">
      <c r="A1442">
        <v>1441</v>
      </c>
      <c r="B1442" s="159">
        <v>0.64214464094768298</v>
      </c>
    </row>
    <row r="1443" spans="1:2" x14ac:dyDescent="0.25">
      <c r="A1443">
        <v>1442</v>
      </c>
      <c r="B1443" s="159">
        <v>0.64214464094768298</v>
      </c>
    </row>
    <row r="1444" spans="1:2" x14ac:dyDescent="0.25">
      <c r="A1444">
        <v>1443</v>
      </c>
      <c r="B1444" s="159">
        <v>0.64204719491802198</v>
      </c>
    </row>
    <row r="1445" spans="1:2" x14ac:dyDescent="0.25">
      <c r="A1445">
        <v>1444</v>
      </c>
      <c r="B1445" s="159">
        <v>0.64204719491802198</v>
      </c>
    </row>
    <row r="1446" spans="1:2" x14ac:dyDescent="0.25">
      <c r="A1446">
        <v>1445</v>
      </c>
      <c r="B1446" s="159">
        <v>0.64204669938925096</v>
      </c>
    </row>
    <row r="1447" spans="1:2" x14ac:dyDescent="0.25">
      <c r="A1447">
        <v>1446</v>
      </c>
      <c r="B1447" s="159">
        <v>0.64198592847015201</v>
      </c>
    </row>
    <row r="1448" spans="1:2" x14ac:dyDescent="0.25">
      <c r="A1448">
        <v>1447</v>
      </c>
      <c r="B1448" s="159">
        <v>0.64193424408085697</v>
      </c>
    </row>
    <row r="1449" spans="1:2" x14ac:dyDescent="0.25">
      <c r="A1449">
        <v>1448</v>
      </c>
      <c r="B1449" s="159">
        <v>0.64185025530093798</v>
      </c>
    </row>
    <row r="1450" spans="1:2" x14ac:dyDescent="0.25">
      <c r="A1450">
        <v>1449</v>
      </c>
      <c r="B1450" s="159">
        <v>0.64176208738801799</v>
      </c>
    </row>
    <row r="1451" spans="1:2" x14ac:dyDescent="0.25">
      <c r="A1451">
        <v>1450</v>
      </c>
      <c r="B1451" s="159">
        <v>0.64149637518748504</v>
      </c>
    </row>
    <row r="1452" spans="1:2" x14ac:dyDescent="0.25">
      <c r="A1452">
        <v>1451</v>
      </c>
      <c r="B1452" s="159">
        <v>0.64142586897341902</v>
      </c>
    </row>
    <row r="1453" spans="1:2" x14ac:dyDescent="0.25">
      <c r="A1453">
        <v>1452</v>
      </c>
      <c r="B1453" s="159">
        <v>0.64050742295366203</v>
      </c>
    </row>
    <row r="1454" spans="1:2" x14ac:dyDescent="0.25">
      <c r="A1454">
        <v>1453</v>
      </c>
      <c r="B1454" s="159">
        <v>0.64040941769668902</v>
      </c>
    </row>
    <row r="1455" spans="1:2" x14ac:dyDescent="0.25">
      <c r="A1455">
        <v>1454</v>
      </c>
      <c r="B1455" s="159">
        <v>0.64036803769358597</v>
      </c>
    </row>
    <row r="1456" spans="1:2" x14ac:dyDescent="0.25">
      <c r="A1456">
        <v>1455</v>
      </c>
      <c r="B1456" s="159">
        <v>0.64020251140084095</v>
      </c>
    </row>
    <row r="1457" spans="1:2" x14ac:dyDescent="0.25">
      <c r="A1457">
        <v>1456</v>
      </c>
      <c r="B1457" s="159">
        <v>0.63991324982434095</v>
      </c>
    </row>
    <row r="1458" spans="1:2" x14ac:dyDescent="0.25">
      <c r="A1458">
        <v>1457</v>
      </c>
      <c r="B1458" s="159">
        <v>0.63977914482877396</v>
      </c>
    </row>
    <row r="1459" spans="1:2" x14ac:dyDescent="0.25">
      <c r="A1459">
        <v>1458</v>
      </c>
      <c r="B1459" s="159">
        <v>0.639514989577875</v>
      </c>
    </row>
    <row r="1460" spans="1:2" x14ac:dyDescent="0.25">
      <c r="A1460">
        <v>1459</v>
      </c>
      <c r="B1460" s="159">
        <v>0.63941641762066703</v>
      </c>
    </row>
    <row r="1461" spans="1:2" x14ac:dyDescent="0.25">
      <c r="A1461">
        <v>1460</v>
      </c>
      <c r="B1461" s="159">
        <v>0.63924817888074803</v>
      </c>
    </row>
    <row r="1462" spans="1:2" x14ac:dyDescent="0.25">
      <c r="A1462">
        <v>1461</v>
      </c>
      <c r="B1462" s="159">
        <v>0.63881092530561401</v>
      </c>
    </row>
    <row r="1463" spans="1:2" x14ac:dyDescent="0.25">
      <c r="A1463">
        <v>1462</v>
      </c>
      <c r="B1463" s="159">
        <v>0.63881092530561401</v>
      </c>
    </row>
    <row r="1464" spans="1:2" x14ac:dyDescent="0.25">
      <c r="A1464">
        <v>1463</v>
      </c>
      <c r="B1464" s="159">
        <v>0.63879427927744403</v>
      </c>
    </row>
    <row r="1465" spans="1:2" x14ac:dyDescent="0.25">
      <c r="A1465">
        <v>1464</v>
      </c>
      <c r="B1465" s="159">
        <v>0.63879427927744403</v>
      </c>
    </row>
    <row r="1466" spans="1:2" x14ac:dyDescent="0.25">
      <c r="A1466">
        <v>1465</v>
      </c>
      <c r="B1466" s="159">
        <v>0.63879427927744403</v>
      </c>
    </row>
    <row r="1467" spans="1:2" x14ac:dyDescent="0.25">
      <c r="A1467">
        <v>1466</v>
      </c>
      <c r="B1467" s="159">
        <v>0.63878534634628903</v>
      </c>
    </row>
    <row r="1468" spans="1:2" x14ac:dyDescent="0.25">
      <c r="A1468">
        <v>1467</v>
      </c>
      <c r="B1468" s="159">
        <v>0.63851032257199203</v>
      </c>
    </row>
    <row r="1469" spans="1:2" x14ac:dyDescent="0.25">
      <c r="A1469">
        <v>1468</v>
      </c>
      <c r="B1469" s="159">
        <v>0.63838521885695398</v>
      </c>
    </row>
    <row r="1470" spans="1:2" x14ac:dyDescent="0.25">
      <c r="A1470">
        <v>1469</v>
      </c>
      <c r="B1470" s="159">
        <v>0.63821371316325204</v>
      </c>
    </row>
    <row r="1471" spans="1:2" x14ac:dyDescent="0.25">
      <c r="A1471">
        <v>1470</v>
      </c>
      <c r="B1471" s="159">
        <v>0.63817386842061297</v>
      </c>
    </row>
    <row r="1472" spans="1:2" x14ac:dyDescent="0.25">
      <c r="A1472">
        <v>1471</v>
      </c>
      <c r="B1472" s="159">
        <v>0.637945784175589</v>
      </c>
    </row>
    <row r="1473" spans="1:2" x14ac:dyDescent="0.25">
      <c r="A1473">
        <v>1472</v>
      </c>
      <c r="B1473" s="159">
        <v>0.637826805652013</v>
      </c>
    </row>
    <row r="1474" spans="1:2" x14ac:dyDescent="0.25">
      <c r="A1474">
        <v>1473</v>
      </c>
      <c r="B1474" s="159">
        <v>0.63779022124553297</v>
      </c>
    </row>
    <row r="1475" spans="1:2" x14ac:dyDescent="0.25">
      <c r="A1475">
        <v>1474</v>
      </c>
      <c r="B1475" s="159">
        <v>0.63777866631717095</v>
      </c>
    </row>
    <row r="1476" spans="1:2" x14ac:dyDescent="0.25">
      <c r="A1476">
        <v>1475</v>
      </c>
      <c r="B1476" s="159">
        <v>0.63775534406075296</v>
      </c>
    </row>
    <row r="1477" spans="1:2" x14ac:dyDescent="0.25">
      <c r="A1477">
        <v>1476</v>
      </c>
      <c r="B1477" s="159">
        <v>0.63769203539824304</v>
      </c>
    </row>
    <row r="1478" spans="1:2" x14ac:dyDescent="0.25">
      <c r="A1478">
        <v>1477</v>
      </c>
      <c r="B1478" s="159">
        <v>0.63753432637207497</v>
      </c>
    </row>
    <row r="1479" spans="1:2" x14ac:dyDescent="0.25">
      <c r="A1479">
        <v>1478</v>
      </c>
      <c r="B1479" s="159">
        <v>0.63750667152518903</v>
      </c>
    </row>
    <row r="1480" spans="1:2" x14ac:dyDescent="0.25">
      <c r="A1480">
        <v>1479</v>
      </c>
      <c r="B1480" s="159">
        <v>0.63742740922837704</v>
      </c>
    </row>
    <row r="1481" spans="1:2" x14ac:dyDescent="0.25">
      <c r="A1481">
        <v>1480</v>
      </c>
      <c r="B1481" s="159">
        <v>0.63742740922837704</v>
      </c>
    </row>
    <row r="1482" spans="1:2" x14ac:dyDescent="0.25">
      <c r="A1482">
        <v>1481</v>
      </c>
      <c r="B1482" s="159">
        <v>0.63742740922837704</v>
      </c>
    </row>
    <row r="1483" spans="1:2" x14ac:dyDescent="0.25">
      <c r="A1483">
        <v>1482</v>
      </c>
      <c r="B1483" s="159">
        <v>0.63735940930338997</v>
      </c>
    </row>
    <row r="1484" spans="1:2" x14ac:dyDescent="0.25">
      <c r="A1484">
        <v>1483</v>
      </c>
      <c r="B1484" s="159">
        <v>0.63733216753757005</v>
      </c>
    </row>
    <row r="1485" spans="1:2" x14ac:dyDescent="0.25">
      <c r="A1485">
        <v>1484</v>
      </c>
      <c r="B1485" s="159">
        <v>0.63718427506109199</v>
      </c>
    </row>
    <row r="1486" spans="1:2" x14ac:dyDescent="0.25">
      <c r="A1486">
        <v>1485</v>
      </c>
      <c r="B1486" s="159">
        <v>0.63706008413711501</v>
      </c>
    </row>
    <row r="1487" spans="1:2" x14ac:dyDescent="0.25">
      <c r="A1487">
        <v>1486</v>
      </c>
      <c r="B1487" s="159">
        <v>0.63700252422389303</v>
      </c>
    </row>
    <row r="1488" spans="1:2" x14ac:dyDescent="0.25">
      <c r="A1488">
        <v>1487</v>
      </c>
      <c r="B1488" s="159">
        <v>0.63687280735041796</v>
      </c>
    </row>
    <row r="1489" spans="1:2" x14ac:dyDescent="0.25">
      <c r="A1489">
        <v>1488</v>
      </c>
      <c r="B1489" s="159">
        <v>0.63672973402676702</v>
      </c>
    </row>
    <row r="1490" spans="1:2" x14ac:dyDescent="0.25">
      <c r="A1490">
        <v>1489</v>
      </c>
      <c r="B1490" s="159">
        <v>0.63671510899963901</v>
      </c>
    </row>
    <row r="1491" spans="1:2" x14ac:dyDescent="0.25">
      <c r="A1491">
        <v>1490</v>
      </c>
      <c r="B1491" s="159">
        <v>0.63671462707739701</v>
      </c>
    </row>
    <row r="1492" spans="1:2" x14ac:dyDescent="0.25">
      <c r="A1492">
        <v>1491</v>
      </c>
      <c r="B1492" s="159">
        <v>0.63671462707739701</v>
      </c>
    </row>
    <row r="1493" spans="1:2" x14ac:dyDescent="0.25">
      <c r="A1493">
        <v>1492</v>
      </c>
      <c r="B1493" s="159">
        <v>0.63667800385325402</v>
      </c>
    </row>
    <row r="1494" spans="1:2" x14ac:dyDescent="0.25">
      <c r="A1494">
        <v>1493</v>
      </c>
      <c r="B1494" s="159">
        <v>0.63664017750519597</v>
      </c>
    </row>
    <row r="1495" spans="1:2" x14ac:dyDescent="0.25">
      <c r="A1495">
        <v>1494</v>
      </c>
      <c r="B1495" s="159">
        <v>0.63649349271771705</v>
      </c>
    </row>
    <row r="1496" spans="1:2" x14ac:dyDescent="0.25">
      <c r="A1496">
        <v>1495</v>
      </c>
      <c r="B1496" s="159">
        <v>0.63634060745730203</v>
      </c>
    </row>
    <row r="1497" spans="1:2" x14ac:dyDescent="0.25">
      <c r="A1497">
        <v>1496</v>
      </c>
      <c r="B1497" s="159">
        <v>0.63626571785334296</v>
      </c>
    </row>
    <row r="1498" spans="1:2" x14ac:dyDescent="0.25">
      <c r="A1498">
        <v>1497</v>
      </c>
      <c r="B1498" s="159">
        <v>0.63620514767016301</v>
      </c>
    </row>
    <row r="1499" spans="1:2" x14ac:dyDescent="0.25">
      <c r="A1499">
        <v>1498</v>
      </c>
      <c r="B1499" s="159">
        <v>0.63620514767016301</v>
      </c>
    </row>
    <row r="1500" spans="1:2" x14ac:dyDescent="0.25">
      <c r="A1500">
        <v>1499</v>
      </c>
      <c r="B1500" s="159">
        <v>0.63616282658905499</v>
      </c>
    </row>
    <row r="1501" spans="1:2" x14ac:dyDescent="0.25">
      <c r="A1501">
        <v>1500</v>
      </c>
      <c r="B1501" s="159">
        <v>0.63607919541172098</v>
      </c>
    </row>
    <row r="1502" spans="1:2" x14ac:dyDescent="0.25">
      <c r="A1502">
        <v>1501</v>
      </c>
      <c r="B1502" s="159">
        <v>0.63601232858676904</v>
      </c>
    </row>
    <row r="1503" spans="1:2" x14ac:dyDescent="0.25">
      <c r="A1503">
        <v>1502</v>
      </c>
      <c r="B1503" s="159">
        <v>0.63593310902751898</v>
      </c>
    </row>
    <row r="1504" spans="1:2" x14ac:dyDescent="0.25">
      <c r="A1504">
        <v>1503</v>
      </c>
      <c r="B1504" s="159">
        <v>0.63579283101861295</v>
      </c>
    </row>
    <row r="1505" spans="1:2" x14ac:dyDescent="0.25">
      <c r="A1505">
        <v>1504</v>
      </c>
      <c r="B1505" s="159">
        <v>0.63569765950180901</v>
      </c>
    </row>
    <row r="1506" spans="1:2" x14ac:dyDescent="0.25">
      <c r="A1506">
        <v>1505</v>
      </c>
      <c r="B1506" s="159">
        <v>0.63567862371227102</v>
      </c>
    </row>
    <row r="1507" spans="1:2" x14ac:dyDescent="0.25">
      <c r="A1507">
        <v>1506</v>
      </c>
      <c r="B1507" s="159">
        <v>0.635621231099328</v>
      </c>
    </row>
    <row r="1508" spans="1:2" x14ac:dyDescent="0.25">
      <c r="A1508">
        <v>1507</v>
      </c>
      <c r="B1508" s="159">
        <v>0.63541121431486902</v>
      </c>
    </row>
    <row r="1509" spans="1:2" x14ac:dyDescent="0.25">
      <c r="A1509">
        <v>1508</v>
      </c>
      <c r="B1509" s="159">
        <v>0.63534947340786596</v>
      </c>
    </row>
    <row r="1510" spans="1:2" x14ac:dyDescent="0.25">
      <c r="A1510">
        <v>1509</v>
      </c>
      <c r="B1510" s="159">
        <v>0.63526773886282695</v>
      </c>
    </row>
    <row r="1511" spans="1:2" x14ac:dyDescent="0.25">
      <c r="A1511">
        <v>1510</v>
      </c>
      <c r="B1511" s="159">
        <v>0.635262206724031</v>
      </c>
    </row>
    <row r="1512" spans="1:2" x14ac:dyDescent="0.25">
      <c r="A1512">
        <v>1511</v>
      </c>
      <c r="B1512" s="159">
        <v>0.63524153243774495</v>
      </c>
    </row>
    <row r="1513" spans="1:2" x14ac:dyDescent="0.25">
      <c r="A1513">
        <v>1512</v>
      </c>
      <c r="B1513" s="159">
        <v>0.63514518122353203</v>
      </c>
    </row>
    <row r="1514" spans="1:2" x14ac:dyDescent="0.25">
      <c r="A1514">
        <v>1513</v>
      </c>
      <c r="B1514" s="159">
        <v>0.63504440426860298</v>
      </c>
    </row>
    <row r="1515" spans="1:2" x14ac:dyDescent="0.25">
      <c r="A1515">
        <v>1514</v>
      </c>
      <c r="B1515" s="159">
        <v>0.63494218650440604</v>
      </c>
    </row>
    <row r="1516" spans="1:2" x14ac:dyDescent="0.25">
      <c r="A1516">
        <v>1515</v>
      </c>
      <c r="B1516" s="159">
        <v>0.63464233618184096</v>
      </c>
    </row>
    <row r="1517" spans="1:2" x14ac:dyDescent="0.25">
      <c r="A1517">
        <v>1516</v>
      </c>
      <c r="B1517" s="159">
        <v>0.63461894409629405</v>
      </c>
    </row>
    <row r="1518" spans="1:2" x14ac:dyDescent="0.25">
      <c r="A1518">
        <v>1517</v>
      </c>
      <c r="B1518" s="159">
        <v>0.634333800647085</v>
      </c>
    </row>
    <row r="1519" spans="1:2" x14ac:dyDescent="0.25">
      <c r="A1519">
        <v>1518</v>
      </c>
      <c r="B1519" s="159">
        <v>0.63429201692055104</v>
      </c>
    </row>
    <row r="1520" spans="1:2" x14ac:dyDescent="0.25">
      <c r="A1520">
        <v>1519</v>
      </c>
      <c r="B1520" s="159">
        <v>0.63426317000755295</v>
      </c>
    </row>
    <row r="1521" spans="1:2" x14ac:dyDescent="0.25">
      <c r="A1521">
        <v>1520</v>
      </c>
      <c r="B1521" s="159">
        <v>0.63419472672567601</v>
      </c>
    </row>
    <row r="1522" spans="1:2" x14ac:dyDescent="0.25">
      <c r="A1522">
        <v>1521</v>
      </c>
      <c r="B1522" s="159">
        <v>0.63404834198345505</v>
      </c>
    </row>
    <row r="1523" spans="1:2" x14ac:dyDescent="0.25">
      <c r="A1523">
        <v>1522</v>
      </c>
      <c r="B1523" s="159">
        <v>0.633960109411148</v>
      </c>
    </row>
    <row r="1524" spans="1:2" x14ac:dyDescent="0.25">
      <c r="A1524">
        <v>1523</v>
      </c>
      <c r="B1524" s="159">
        <v>0.63391663395413</v>
      </c>
    </row>
    <row r="1525" spans="1:2" x14ac:dyDescent="0.25">
      <c r="A1525">
        <v>1524</v>
      </c>
      <c r="B1525" s="159">
        <v>0.63386609635410196</v>
      </c>
    </row>
    <row r="1526" spans="1:2" x14ac:dyDescent="0.25">
      <c r="A1526">
        <v>1525</v>
      </c>
      <c r="B1526" s="159">
        <v>0.63355183334164999</v>
      </c>
    </row>
    <row r="1527" spans="1:2" x14ac:dyDescent="0.25">
      <c r="A1527">
        <v>1526</v>
      </c>
      <c r="B1527" s="159">
        <v>0.63346307596390505</v>
      </c>
    </row>
    <row r="1528" spans="1:2" x14ac:dyDescent="0.25">
      <c r="A1528">
        <v>1527</v>
      </c>
      <c r="B1528" s="159">
        <v>0.63333601904783798</v>
      </c>
    </row>
    <row r="1529" spans="1:2" x14ac:dyDescent="0.25">
      <c r="A1529">
        <v>1528</v>
      </c>
      <c r="B1529" s="159">
        <v>0.633288989687533</v>
      </c>
    </row>
    <row r="1530" spans="1:2" x14ac:dyDescent="0.25">
      <c r="A1530">
        <v>1529</v>
      </c>
      <c r="B1530" s="159">
        <v>0.63315298394131303</v>
      </c>
    </row>
    <row r="1531" spans="1:2" x14ac:dyDescent="0.25">
      <c r="A1531">
        <v>1530</v>
      </c>
      <c r="B1531" s="159">
        <v>0.63311700248189795</v>
      </c>
    </row>
    <row r="1532" spans="1:2" x14ac:dyDescent="0.25">
      <c r="A1532">
        <v>1531</v>
      </c>
      <c r="B1532" s="159">
        <v>0.63310177844288695</v>
      </c>
    </row>
    <row r="1533" spans="1:2" x14ac:dyDescent="0.25">
      <c r="A1533">
        <v>1532</v>
      </c>
      <c r="B1533" s="159">
        <v>0.63297029013332395</v>
      </c>
    </row>
    <row r="1534" spans="1:2" x14ac:dyDescent="0.25">
      <c r="A1534">
        <v>1533</v>
      </c>
      <c r="B1534" s="159">
        <v>0.63253590820074101</v>
      </c>
    </row>
    <row r="1535" spans="1:2" x14ac:dyDescent="0.25">
      <c r="A1535">
        <v>1534</v>
      </c>
      <c r="B1535" s="159">
        <v>0.63230041235229895</v>
      </c>
    </row>
    <row r="1536" spans="1:2" x14ac:dyDescent="0.25">
      <c r="A1536">
        <v>1535</v>
      </c>
      <c r="B1536" s="159">
        <v>0.63216606059600999</v>
      </c>
    </row>
    <row r="1537" spans="1:2" x14ac:dyDescent="0.25">
      <c r="A1537">
        <v>1536</v>
      </c>
      <c r="B1537" s="159">
        <v>0.63200401338247703</v>
      </c>
    </row>
    <row r="1538" spans="1:2" x14ac:dyDescent="0.25">
      <c r="A1538">
        <v>1537</v>
      </c>
      <c r="B1538" s="159">
        <v>0.63196939416304299</v>
      </c>
    </row>
    <row r="1539" spans="1:2" x14ac:dyDescent="0.25">
      <c r="A1539">
        <v>1538</v>
      </c>
      <c r="B1539" s="159">
        <v>0.63191173317356797</v>
      </c>
    </row>
    <row r="1540" spans="1:2" x14ac:dyDescent="0.25">
      <c r="A1540">
        <v>1539</v>
      </c>
      <c r="B1540" s="159">
        <v>0.63185864220753896</v>
      </c>
    </row>
    <row r="1541" spans="1:2" x14ac:dyDescent="0.25">
      <c r="A1541">
        <v>1540</v>
      </c>
      <c r="B1541" s="159">
        <v>0.63181658959979203</v>
      </c>
    </row>
    <row r="1542" spans="1:2" x14ac:dyDescent="0.25">
      <c r="A1542">
        <v>1541</v>
      </c>
      <c r="B1542" s="159">
        <v>0.63168268294583896</v>
      </c>
    </row>
    <row r="1543" spans="1:2" x14ac:dyDescent="0.25">
      <c r="A1543">
        <v>1542</v>
      </c>
      <c r="B1543" s="159">
        <v>0.63161195537076598</v>
      </c>
    </row>
    <row r="1544" spans="1:2" x14ac:dyDescent="0.25">
      <c r="A1544">
        <v>1543</v>
      </c>
      <c r="B1544" s="159">
        <v>0.63122321732009601</v>
      </c>
    </row>
    <row r="1545" spans="1:2" x14ac:dyDescent="0.25">
      <c r="A1545">
        <v>1544</v>
      </c>
      <c r="B1545" s="159">
        <v>0.63119321938421002</v>
      </c>
    </row>
    <row r="1546" spans="1:2" x14ac:dyDescent="0.25">
      <c r="A1546">
        <v>1545</v>
      </c>
      <c r="B1546" s="159">
        <v>0.63117490315157998</v>
      </c>
    </row>
    <row r="1547" spans="1:2" x14ac:dyDescent="0.25">
      <c r="A1547">
        <v>1546</v>
      </c>
      <c r="B1547" s="159">
        <v>0.63113429262399501</v>
      </c>
    </row>
    <row r="1548" spans="1:2" x14ac:dyDescent="0.25">
      <c r="A1548">
        <v>1547</v>
      </c>
      <c r="B1548" s="159">
        <v>0.63113187955384198</v>
      </c>
    </row>
    <row r="1549" spans="1:2" x14ac:dyDescent="0.25">
      <c r="A1549">
        <v>1548</v>
      </c>
      <c r="B1549" s="159">
        <v>0.63103214019742004</v>
      </c>
    </row>
    <row r="1550" spans="1:2" x14ac:dyDescent="0.25">
      <c r="A1550">
        <v>1549</v>
      </c>
      <c r="B1550" s="159">
        <v>0.63102828044728498</v>
      </c>
    </row>
    <row r="1551" spans="1:2" x14ac:dyDescent="0.25">
      <c r="A1551">
        <v>1550</v>
      </c>
      <c r="B1551" s="159">
        <v>0.63101100469955496</v>
      </c>
    </row>
    <row r="1552" spans="1:2" x14ac:dyDescent="0.25">
      <c r="A1552">
        <v>1551</v>
      </c>
      <c r="B1552" s="159">
        <v>0.63094404865359399</v>
      </c>
    </row>
    <row r="1553" spans="1:2" x14ac:dyDescent="0.25">
      <c r="A1553">
        <v>1552</v>
      </c>
      <c r="B1553" s="159">
        <v>0.63067063338531104</v>
      </c>
    </row>
    <row r="1554" spans="1:2" x14ac:dyDescent="0.25">
      <c r="A1554">
        <v>1553</v>
      </c>
      <c r="B1554" s="159">
        <v>0.63066381511873104</v>
      </c>
    </row>
    <row r="1555" spans="1:2" x14ac:dyDescent="0.25">
      <c r="A1555">
        <v>1554</v>
      </c>
      <c r="B1555" s="159">
        <v>0.63062147374491395</v>
      </c>
    </row>
    <row r="1556" spans="1:2" x14ac:dyDescent="0.25">
      <c r="A1556">
        <v>1555</v>
      </c>
      <c r="B1556" s="159">
        <v>0.63053486394474401</v>
      </c>
    </row>
    <row r="1557" spans="1:2" x14ac:dyDescent="0.25">
      <c r="A1557">
        <v>1556</v>
      </c>
      <c r="B1557" s="159">
        <v>0.63053486394474401</v>
      </c>
    </row>
    <row r="1558" spans="1:2" x14ac:dyDescent="0.25">
      <c r="A1558">
        <v>1557</v>
      </c>
      <c r="B1558" s="159">
        <v>0.63053486394474401</v>
      </c>
    </row>
    <row r="1559" spans="1:2" x14ac:dyDescent="0.25">
      <c r="A1559">
        <v>1558</v>
      </c>
      <c r="B1559" s="159">
        <v>0.63053486394474401</v>
      </c>
    </row>
    <row r="1560" spans="1:2" x14ac:dyDescent="0.25">
      <c r="A1560">
        <v>1559</v>
      </c>
      <c r="B1560" s="159">
        <v>0.63047566986593295</v>
      </c>
    </row>
    <row r="1561" spans="1:2" x14ac:dyDescent="0.25">
      <c r="A1561">
        <v>1560</v>
      </c>
      <c r="B1561" s="159">
        <v>0.63044546755097997</v>
      </c>
    </row>
    <row r="1562" spans="1:2" x14ac:dyDescent="0.25">
      <c r="A1562">
        <v>1561</v>
      </c>
      <c r="B1562" s="159">
        <v>0.63041493761479594</v>
      </c>
    </row>
    <row r="1563" spans="1:2" x14ac:dyDescent="0.25">
      <c r="A1563">
        <v>1562</v>
      </c>
      <c r="B1563" s="159">
        <v>0.63040996159836704</v>
      </c>
    </row>
    <row r="1564" spans="1:2" x14ac:dyDescent="0.25">
      <c r="A1564">
        <v>1563</v>
      </c>
      <c r="B1564" s="159">
        <v>0.63033586987906098</v>
      </c>
    </row>
    <row r="1565" spans="1:2" x14ac:dyDescent="0.25">
      <c r="A1565">
        <v>1564</v>
      </c>
      <c r="B1565" s="159">
        <v>0.63033586987906098</v>
      </c>
    </row>
    <row r="1566" spans="1:2" x14ac:dyDescent="0.25">
      <c r="A1566">
        <v>1565</v>
      </c>
      <c r="B1566" s="159">
        <v>0.63033586987906098</v>
      </c>
    </row>
    <row r="1567" spans="1:2" x14ac:dyDescent="0.25">
      <c r="A1567">
        <v>1566</v>
      </c>
      <c r="B1567" s="159">
        <v>0.63033586987906098</v>
      </c>
    </row>
    <row r="1568" spans="1:2" x14ac:dyDescent="0.25">
      <c r="A1568">
        <v>1567</v>
      </c>
      <c r="B1568" s="159">
        <v>0.63033586987906098</v>
      </c>
    </row>
    <row r="1569" spans="1:2" x14ac:dyDescent="0.25">
      <c r="A1569">
        <v>1568</v>
      </c>
      <c r="B1569" s="159">
        <v>0.63027028307322497</v>
      </c>
    </row>
    <row r="1570" spans="1:2" x14ac:dyDescent="0.25">
      <c r="A1570">
        <v>1569</v>
      </c>
      <c r="B1570" s="159">
        <v>0.63018430563517003</v>
      </c>
    </row>
    <row r="1571" spans="1:2" x14ac:dyDescent="0.25">
      <c r="A1571">
        <v>1570</v>
      </c>
      <c r="B1571" s="159">
        <v>0.63017788957012699</v>
      </c>
    </row>
    <row r="1572" spans="1:2" x14ac:dyDescent="0.25">
      <c r="A1572">
        <v>1571</v>
      </c>
      <c r="B1572" s="159">
        <v>0.62996970476915604</v>
      </c>
    </row>
    <row r="1573" spans="1:2" x14ac:dyDescent="0.25">
      <c r="A1573">
        <v>1572</v>
      </c>
      <c r="B1573" s="159">
        <v>0.62983140587837005</v>
      </c>
    </row>
    <row r="1574" spans="1:2" x14ac:dyDescent="0.25">
      <c r="A1574">
        <v>1573</v>
      </c>
      <c r="B1574" s="159">
        <v>0.62981036155561498</v>
      </c>
    </row>
    <row r="1575" spans="1:2" x14ac:dyDescent="0.25">
      <c r="A1575">
        <v>1574</v>
      </c>
      <c r="B1575" s="159">
        <v>0.62979549233110799</v>
      </c>
    </row>
    <row r="1576" spans="1:2" x14ac:dyDescent="0.25">
      <c r="A1576">
        <v>1575</v>
      </c>
      <c r="B1576" s="159">
        <v>0.62965870765111198</v>
      </c>
    </row>
    <row r="1577" spans="1:2" x14ac:dyDescent="0.25">
      <c r="A1577">
        <v>1576</v>
      </c>
      <c r="B1577" s="159">
        <v>0.62964372282027203</v>
      </c>
    </row>
    <row r="1578" spans="1:2" x14ac:dyDescent="0.25">
      <c r="A1578">
        <v>1577</v>
      </c>
      <c r="B1578" s="159">
        <v>0.62951804204991901</v>
      </c>
    </row>
    <row r="1579" spans="1:2" x14ac:dyDescent="0.25">
      <c r="A1579">
        <v>1578</v>
      </c>
      <c r="B1579" s="159">
        <v>0.62943753857885498</v>
      </c>
    </row>
    <row r="1580" spans="1:2" x14ac:dyDescent="0.25">
      <c r="A1580">
        <v>1579</v>
      </c>
      <c r="B1580" s="159">
        <v>0.62940693001991599</v>
      </c>
    </row>
    <row r="1581" spans="1:2" x14ac:dyDescent="0.25">
      <c r="A1581">
        <v>1580</v>
      </c>
      <c r="B1581" s="159">
        <v>0.62937556941042105</v>
      </c>
    </row>
    <row r="1582" spans="1:2" x14ac:dyDescent="0.25">
      <c r="A1582">
        <v>1581</v>
      </c>
      <c r="B1582" s="159">
        <v>0.62935465311394301</v>
      </c>
    </row>
    <row r="1583" spans="1:2" x14ac:dyDescent="0.25">
      <c r="A1583">
        <v>1582</v>
      </c>
      <c r="B1583" s="159">
        <v>0.62927777981412403</v>
      </c>
    </row>
    <row r="1584" spans="1:2" x14ac:dyDescent="0.25">
      <c r="A1584">
        <v>1583</v>
      </c>
      <c r="B1584" s="159">
        <v>0.62910294928552302</v>
      </c>
    </row>
    <row r="1585" spans="1:2" x14ac:dyDescent="0.25">
      <c r="A1585">
        <v>1584</v>
      </c>
      <c r="B1585" s="159">
        <v>0.62890609698889199</v>
      </c>
    </row>
    <row r="1586" spans="1:2" x14ac:dyDescent="0.25">
      <c r="A1586">
        <v>1585</v>
      </c>
      <c r="B1586" s="159">
        <v>0.62889559764164304</v>
      </c>
    </row>
    <row r="1587" spans="1:2" x14ac:dyDescent="0.25">
      <c r="A1587">
        <v>1586</v>
      </c>
      <c r="B1587" s="159">
        <v>0.62886991904769096</v>
      </c>
    </row>
    <row r="1588" spans="1:2" x14ac:dyDescent="0.25">
      <c r="A1588">
        <v>1587</v>
      </c>
      <c r="B1588" s="159">
        <v>0.62871664744682698</v>
      </c>
    </row>
    <row r="1589" spans="1:2" x14ac:dyDescent="0.25">
      <c r="A1589">
        <v>1588</v>
      </c>
      <c r="B1589" s="159">
        <v>0.62871126516503695</v>
      </c>
    </row>
    <row r="1590" spans="1:2" x14ac:dyDescent="0.25">
      <c r="A1590">
        <v>1589</v>
      </c>
      <c r="B1590" s="159">
        <v>0.62867390989519201</v>
      </c>
    </row>
    <row r="1591" spans="1:2" x14ac:dyDescent="0.25">
      <c r="A1591">
        <v>1590</v>
      </c>
      <c r="B1591" s="159">
        <v>0.62853392613124104</v>
      </c>
    </row>
    <row r="1592" spans="1:2" x14ac:dyDescent="0.25">
      <c r="A1592">
        <v>1591</v>
      </c>
      <c r="B1592" s="159">
        <v>0.62842625656838402</v>
      </c>
    </row>
    <row r="1593" spans="1:2" x14ac:dyDescent="0.25">
      <c r="A1593">
        <v>1592</v>
      </c>
      <c r="B1593" s="159">
        <v>0.628306674482635</v>
      </c>
    </row>
    <row r="1594" spans="1:2" x14ac:dyDescent="0.25">
      <c r="A1594">
        <v>1593</v>
      </c>
      <c r="B1594" s="159">
        <v>0.62830624246573097</v>
      </c>
    </row>
    <row r="1595" spans="1:2" x14ac:dyDescent="0.25">
      <c r="A1595">
        <v>1594</v>
      </c>
      <c r="B1595" s="159">
        <v>0.628182479156842</v>
      </c>
    </row>
    <row r="1596" spans="1:2" x14ac:dyDescent="0.25">
      <c r="A1596">
        <v>1595</v>
      </c>
      <c r="B1596" s="159">
        <v>0.62818015394378701</v>
      </c>
    </row>
    <row r="1597" spans="1:2" x14ac:dyDescent="0.25">
      <c r="A1597">
        <v>1596</v>
      </c>
      <c r="B1597" s="159">
        <v>0.62812214553114398</v>
      </c>
    </row>
    <row r="1598" spans="1:2" x14ac:dyDescent="0.25">
      <c r="A1598">
        <v>1597</v>
      </c>
      <c r="B1598" s="159">
        <v>0.62804822876117905</v>
      </c>
    </row>
    <row r="1599" spans="1:2" x14ac:dyDescent="0.25">
      <c r="A1599">
        <v>1598</v>
      </c>
      <c r="B1599" s="159">
        <v>0.62801353900153101</v>
      </c>
    </row>
    <row r="1600" spans="1:2" x14ac:dyDescent="0.25">
      <c r="A1600">
        <v>1599</v>
      </c>
      <c r="B1600" s="159">
        <v>0.62796840023729905</v>
      </c>
    </row>
    <row r="1601" spans="1:2" x14ac:dyDescent="0.25">
      <c r="A1601">
        <v>1600</v>
      </c>
      <c r="B1601" s="159">
        <v>0.62772127503756503</v>
      </c>
    </row>
    <row r="1602" spans="1:2" x14ac:dyDescent="0.25">
      <c r="A1602">
        <v>1601</v>
      </c>
      <c r="B1602" s="159">
        <v>0.62763294244419798</v>
      </c>
    </row>
    <row r="1603" spans="1:2" x14ac:dyDescent="0.25">
      <c r="A1603">
        <v>1602</v>
      </c>
      <c r="B1603" s="159">
        <v>0.62731162010442498</v>
      </c>
    </row>
    <row r="1604" spans="1:2" x14ac:dyDescent="0.25">
      <c r="A1604">
        <v>1603</v>
      </c>
      <c r="B1604" s="159">
        <v>0.62720691141481499</v>
      </c>
    </row>
    <row r="1605" spans="1:2" x14ac:dyDescent="0.25">
      <c r="A1605">
        <v>1604</v>
      </c>
      <c r="B1605" s="159">
        <v>0.62720691141481499</v>
      </c>
    </row>
    <row r="1606" spans="1:2" x14ac:dyDescent="0.25">
      <c r="A1606">
        <v>1605</v>
      </c>
      <c r="B1606" s="159">
        <v>0.62720691141481499</v>
      </c>
    </row>
    <row r="1607" spans="1:2" x14ac:dyDescent="0.25">
      <c r="A1607">
        <v>1606</v>
      </c>
      <c r="B1607" s="159">
        <v>0.62720691141481499</v>
      </c>
    </row>
    <row r="1608" spans="1:2" x14ac:dyDescent="0.25">
      <c r="A1608">
        <v>1607</v>
      </c>
      <c r="B1608" s="159">
        <v>0.62716782668371995</v>
      </c>
    </row>
    <row r="1609" spans="1:2" x14ac:dyDescent="0.25">
      <c r="A1609">
        <v>1608</v>
      </c>
      <c r="B1609" s="159">
        <v>0.62710795925804397</v>
      </c>
    </row>
    <row r="1610" spans="1:2" x14ac:dyDescent="0.25">
      <c r="A1610">
        <v>1609</v>
      </c>
      <c r="B1610" s="159">
        <v>0.62704782721451202</v>
      </c>
    </row>
    <row r="1611" spans="1:2" x14ac:dyDescent="0.25">
      <c r="A1611">
        <v>1610</v>
      </c>
      <c r="B1611" s="159">
        <v>0.62703037420920804</v>
      </c>
    </row>
    <row r="1612" spans="1:2" x14ac:dyDescent="0.25">
      <c r="A1612">
        <v>1611</v>
      </c>
      <c r="B1612" s="159">
        <v>0.62694677608649096</v>
      </c>
    </row>
    <row r="1613" spans="1:2" x14ac:dyDescent="0.25">
      <c r="A1613">
        <v>1612</v>
      </c>
      <c r="B1613" s="159">
        <v>0.62693137785657405</v>
      </c>
    </row>
    <row r="1614" spans="1:2" x14ac:dyDescent="0.25">
      <c r="A1614">
        <v>1613</v>
      </c>
      <c r="B1614" s="159">
        <v>0.62687781388701902</v>
      </c>
    </row>
    <row r="1615" spans="1:2" x14ac:dyDescent="0.25">
      <c r="A1615">
        <v>1614</v>
      </c>
      <c r="B1615" s="159">
        <v>0.62676232736012905</v>
      </c>
    </row>
    <row r="1616" spans="1:2" x14ac:dyDescent="0.25">
      <c r="A1616">
        <v>1615</v>
      </c>
      <c r="B1616" s="159">
        <v>0.62672251320968797</v>
      </c>
    </row>
    <row r="1617" spans="1:2" x14ac:dyDescent="0.25">
      <c r="A1617">
        <v>1616</v>
      </c>
      <c r="B1617" s="159">
        <v>0.62659874249742498</v>
      </c>
    </row>
    <row r="1618" spans="1:2" x14ac:dyDescent="0.25">
      <c r="A1618">
        <v>1617</v>
      </c>
      <c r="B1618" s="159">
        <v>0.62654053774029606</v>
      </c>
    </row>
    <row r="1619" spans="1:2" x14ac:dyDescent="0.25">
      <c r="A1619">
        <v>1618</v>
      </c>
      <c r="B1619" s="159">
        <v>0.62651203734552297</v>
      </c>
    </row>
    <row r="1620" spans="1:2" x14ac:dyDescent="0.25">
      <c r="A1620">
        <v>1619</v>
      </c>
      <c r="B1620" s="159">
        <v>0.62644068601659797</v>
      </c>
    </row>
    <row r="1621" spans="1:2" x14ac:dyDescent="0.25">
      <c r="A1621">
        <v>1620</v>
      </c>
      <c r="B1621" s="159">
        <v>0.62637502688827496</v>
      </c>
    </row>
    <row r="1622" spans="1:2" x14ac:dyDescent="0.25">
      <c r="A1622">
        <v>1621</v>
      </c>
      <c r="B1622" s="159">
        <v>0.62629145195321401</v>
      </c>
    </row>
    <row r="1623" spans="1:2" x14ac:dyDescent="0.25">
      <c r="A1623">
        <v>1622</v>
      </c>
      <c r="B1623" s="159">
        <v>0.62628440170326205</v>
      </c>
    </row>
    <row r="1624" spans="1:2" x14ac:dyDescent="0.25">
      <c r="A1624">
        <v>1623</v>
      </c>
      <c r="B1624" s="159">
        <v>0.62628440170326205</v>
      </c>
    </row>
    <row r="1625" spans="1:2" x14ac:dyDescent="0.25">
      <c r="A1625">
        <v>1624</v>
      </c>
      <c r="B1625" s="159">
        <v>0.62627598034265497</v>
      </c>
    </row>
    <row r="1626" spans="1:2" x14ac:dyDescent="0.25">
      <c r="A1626">
        <v>1625</v>
      </c>
      <c r="B1626" s="159">
        <v>0.62625570092972604</v>
      </c>
    </row>
    <row r="1627" spans="1:2" x14ac:dyDescent="0.25">
      <c r="A1627">
        <v>1626</v>
      </c>
      <c r="B1627" s="159">
        <v>0.62617044559263302</v>
      </c>
    </row>
    <row r="1628" spans="1:2" x14ac:dyDescent="0.25">
      <c r="A1628">
        <v>1627</v>
      </c>
      <c r="B1628" s="159">
        <v>0.625964927553878</v>
      </c>
    </row>
    <row r="1629" spans="1:2" x14ac:dyDescent="0.25">
      <c r="A1629">
        <v>1628</v>
      </c>
      <c r="B1629" s="159">
        <v>0.625663199231417</v>
      </c>
    </row>
    <row r="1630" spans="1:2" x14ac:dyDescent="0.25">
      <c r="A1630">
        <v>1629</v>
      </c>
      <c r="B1630" s="159">
        <v>0.62556396525056301</v>
      </c>
    </row>
    <row r="1631" spans="1:2" x14ac:dyDescent="0.25">
      <c r="A1631">
        <v>1630</v>
      </c>
      <c r="B1631" s="159">
        <v>0.62549380216517503</v>
      </c>
    </row>
    <row r="1632" spans="1:2" x14ac:dyDescent="0.25">
      <c r="A1632">
        <v>1631</v>
      </c>
      <c r="B1632" s="159">
        <v>0.62514663014551297</v>
      </c>
    </row>
    <row r="1633" spans="1:2" x14ac:dyDescent="0.25">
      <c r="A1633">
        <v>1632</v>
      </c>
      <c r="B1633" s="159">
        <v>0.62501268561482803</v>
      </c>
    </row>
    <row r="1634" spans="1:2" x14ac:dyDescent="0.25">
      <c r="A1634">
        <v>1633</v>
      </c>
      <c r="B1634" s="159">
        <v>0.62492671455694804</v>
      </c>
    </row>
    <row r="1635" spans="1:2" x14ac:dyDescent="0.25">
      <c r="A1635">
        <v>1634</v>
      </c>
      <c r="B1635" s="159">
        <v>0.62490533444562602</v>
      </c>
    </row>
    <row r="1636" spans="1:2" x14ac:dyDescent="0.25">
      <c r="A1636">
        <v>1635</v>
      </c>
      <c r="B1636" s="159">
        <v>0.62485502869759701</v>
      </c>
    </row>
    <row r="1637" spans="1:2" x14ac:dyDescent="0.25">
      <c r="A1637">
        <v>1636</v>
      </c>
      <c r="B1637" s="159">
        <v>0.62468115484906295</v>
      </c>
    </row>
    <row r="1638" spans="1:2" x14ac:dyDescent="0.25">
      <c r="A1638">
        <v>1637</v>
      </c>
      <c r="B1638" s="159">
        <v>0.62466763647747303</v>
      </c>
    </row>
    <row r="1639" spans="1:2" x14ac:dyDescent="0.25">
      <c r="A1639">
        <v>1638</v>
      </c>
      <c r="B1639" s="159">
        <v>0.62466128266075005</v>
      </c>
    </row>
    <row r="1640" spans="1:2" x14ac:dyDescent="0.25">
      <c r="A1640">
        <v>1639</v>
      </c>
      <c r="B1640" s="159">
        <v>0.62458863811670895</v>
      </c>
    </row>
    <row r="1641" spans="1:2" x14ac:dyDescent="0.25">
      <c r="A1641">
        <v>1640</v>
      </c>
      <c r="B1641" s="159">
        <v>0.62452158420766601</v>
      </c>
    </row>
    <row r="1642" spans="1:2" x14ac:dyDescent="0.25">
      <c r="A1642">
        <v>1641</v>
      </c>
      <c r="B1642" s="159">
        <v>0.62448587214150297</v>
      </c>
    </row>
    <row r="1643" spans="1:2" x14ac:dyDescent="0.25">
      <c r="A1643">
        <v>1642</v>
      </c>
      <c r="B1643" s="159">
        <v>0.62444017300221599</v>
      </c>
    </row>
    <row r="1644" spans="1:2" x14ac:dyDescent="0.25">
      <c r="A1644">
        <v>1643</v>
      </c>
      <c r="B1644" s="159">
        <v>0.62440899030289199</v>
      </c>
    </row>
    <row r="1645" spans="1:2" x14ac:dyDescent="0.25">
      <c r="A1645">
        <v>1644</v>
      </c>
      <c r="B1645" s="159">
        <v>0.62432643225260498</v>
      </c>
    </row>
    <row r="1646" spans="1:2" x14ac:dyDescent="0.25">
      <c r="A1646">
        <v>1645</v>
      </c>
      <c r="B1646" s="159">
        <v>0.62408905469130205</v>
      </c>
    </row>
    <row r="1647" spans="1:2" x14ac:dyDescent="0.25">
      <c r="A1647">
        <v>1646</v>
      </c>
      <c r="B1647" s="159">
        <v>0.62408905469130205</v>
      </c>
    </row>
    <row r="1648" spans="1:2" x14ac:dyDescent="0.25">
      <c r="A1648">
        <v>1647</v>
      </c>
      <c r="B1648" s="159">
        <v>0.62389610370176696</v>
      </c>
    </row>
    <row r="1649" spans="1:2" x14ac:dyDescent="0.25">
      <c r="A1649">
        <v>1648</v>
      </c>
      <c r="B1649" s="159">
        <v>0.623791157628096</v>
      </c>
    </row>
    <row r="1650" spans="1:2" x14ac:dyDescent="0.25">
      <c r="A1650">
        <v>1649</v>
      </c>
      <c r="B1650" s="159">
        <v>0.62378901795865405</v>
      </c>
    </row>
    <row r="1651" spans="1:2" x14ac:dyDescent="0.25">
      <c r="A1651">
        <v>1650</v>
      </c>
      <c r="B1651" s="159">
        <v>0.62378901795865405</v>
      </c>
    </row>
    <row r="1652" spans="1:2" x14ac:dyDescent="0.25">
      <c r="A1652">
        <v>1651</v>
      </c>
      <c r="B1652" s="159">
        <v>0.62377914421341596</v>
      </c>
    </row>
    <row r="1653" spans="1:2" x14ac:dyDescent="0.25">
      <c r="A1653">
        <v>1652</v>
      </c>
      <c r="B1653" s="159">
        <v>0.62372539295534501</v>
      </c>
    </row>
    <row r="1654" spans="1:2" x14ac:dyDescent="0.25">
      <c r="A1654">
        <v>1653</v>
      </c>
      <c r="B1654" s="159">
        <v>0.623671885677334</v>
      </c>
    </row>
    <row r="1655" spans="1:2" x14ac:dyDescent="0.25">
      <c r="A1655">
        <v>1654</v>
      </c>
      <c r="B1655" s="159">
        <v>0.623602504508176</v>
      </c>
    </row>
    <row r="1656" spans="1:2" x14ac:dyDescent="0.25">
      <c r="A1656">
        <v>1655</v>
      </c>
      <c r="B1656" s="159">
        <v>0.62357925961459204</v>
      </c>
    </row>
    <row r="1657" spans="1:2" x14ac:dyDescent="0.25">
      <c r="A1657">
        <v>1656</v>
      </c>
      <c r="B1657" s="159">
        <v>0.62356001870992095</v>
      </c>
    </row>
    <row r="1658" spans="1:2" x14ac:dyDescent="0.25">
      <c r="A1658">
        <v>1657</v>
      </c>
      <c r="B1658" s="159">
        <v>0.62348200753482297</v>
      </c>
    </row>
    <row r="1659" spans="1:2" x14ac:dyDescent="0.25">
      <c r="A1659">
        <v>1658</v>
      </c>
      <c r="B1659" s="159">
        <v>0.62324342209794303</v>
      </c>
    </row>
    <row r="1660" spans="1:2" x14ac:dyDescent="0.25">
      <c r="A1660">
        <v>1659</v>
      </c>
      <c r="B1660" s="159">
        <v>0.62299398919231797</v>
      </c>
    </row>
    <row r="1661" spans="1:2" x14ac:dyDescent="0.25">
      <c r="A1661">
        <v>1660</v>
      </c>
      <c r="B1661" s="159">
        <v>0.62299398919231797</v>
      </c>
    </row>
    <row r="1662" spans="1:2" x14ac:dyDescent="0.25">
      <c r="A1662">
        <v>1661</v>
      </c>
      <c r="B1662" s="159">
        <v>0.62290114308217304</v>
      </c>
    </row>
    <row r="1663" spans="1:2" x14ac:dyDescent="0.25">
      <c r="A1663">
        <v>1662</v>
      </c>
      <c r="B1663" s="159">
        <v>0.62264146403967502</v>
      </c>
    </row>
    <row r="1664" spans="1:2" x14ac:dyDescent="0.25">
      <c r="A1664">
        <v>1663</v>
      </c>
      <c r="B1664" s="159">
        <v>0.62264146403967502</v>
      </c>
    </row>
    <row r="1665" spans="1:2" x14ac:dyDescent="0.25">
      <c r="A1665">
        <v>1664</v>
      </c>
      <c r="B1665" s="159">
        <v>0.62264146403967502</v>
      </c>
    </row>
    <row r="1666" spans="1:2" x14ac:dyDescent="0.25">
      <c r="A1666">
        <v>1665</v>
      </c>
      <c r="B1666" s="159">
        <v>0.62243968584156995</v>
      </c>
    </row>
    <row r="1667" spans="1:2" x14ac:dyDescent="0.25">
      <c r="A1667">
        <v>1666</v>
      </c>
      <c r="B1667" s="159">
        <v>0.62241067717861298</v>
      </c>
    </row>
    <row r="1668" spans="1:2" x14ac:dyDescent="0.25">
      <c r="A1668">
        <v>1667</v>
      </c>
      <c r="B1668" s="159">
        <v>0.62237570179628399</v>
      </c>
    </row>
    <row r="1669" spans="1:2" x14ac:dyDescent="0.25">
      <c r="A1669">
        <v>1668</v>
      </c>
      <c r="B1669" s="159">
        <v>0.62237379459999798</v>
      </c>
    </row>
    <row r="1670" spans="1:2" x14ac:dyDescent="0.25">
      <c r="A1670">
        <v>1669</v>
      </c>
      <c r="B1670" s="159">
        <v>0.62236794102021398</v>
      </c>
    </row>
    <row r="1671" spans="1:2" x14ac:dyDescent="0.25">
      <c r="A1671">
        <v>1670</v>
      </c>
      <c r="B1671" s="159">
        <v>0.62212226868773701</v>
      </c>
    </row>
    <row r="1672" spans="1:2" x14ac:dyDescent="0.25">
      <c r="A1672">
        <v>1671</v>
      </c>
      <c r="B1672" s="159">
        <v>0.62198311966172504</v>
      </c>
    </row>
    <row r="1673" spans="1:2" x14ac:dyDescent="0.25">
      <c r="A1673">
        <v>1672</v>
      </c>
      <c r="B1673" s="159">
        <v>0.62190737112685002</v>
      </c>
    </row>
    <row r="1674" spans="1:2" x14ac:dyDescent="0.25">
      <c r="A1674">
        <v>1673</v>
      </c>
      <c r="B1674" s="159">
        <v>0.62190088595198401</v>
      </c>
    </row>
    <row r="1675" spans="1:2" x14ac:dyDescent="0.25">
      <c r="A1675">
        <v>1674</v>
      </c>
      <c r="B1675" s="159">
        <v>0.62185050108779905</v>
      </c>
    </row>
    <row r="1676" spans="1:2" x14ac:dyDescent="0.25">
      <c r="A1676">
        <v>1675</v>
      </c>
      <c r="B1676" s="159">
        <v>0.62166816821063697</v>
      </c>
    </row>
    <row r="1677" spans="1:2" x14ac:dyDescent="0.25">
      <c r="A1677">
        <v>1676</v>
      </c>
      <c r="B1677" s="159">
        <v>0.62154446042780997</v>
      </c>
    </row>
    <row r="1678" spans="1:2" x14ac:dyDescent="0.25">
      <c r="A1678">
        <v>1677</v>
      </c>
      <c r="B1678" s="159">
        <v>0.62141492767468698</v>
      </c>
    </row>
    <row r="1679" spans="1:2" x14ac:dyDescent="0.25">
      <c r="A1679">
        <v>1678</v>
      </c>
      <c r="B1679" s="159">
        <v>0.62141492767468698</v>
      </c>
    </row>
    <row r="1680" spans="1:2" x14ac:dyDescent="0.25">
      <c r="A1680">
        <v>1679</v>
      </c>
      <c r="B1680" s="159">
        <v>0.62141492767468698</v>
      </c>
    </row>
    <row r="1681" spans="1:2" x14ac:dyDescent="0.25">
      <c r="A1681">
        <v>1680</v>
      </c>
      <c r="B1681" s="159">
        <v>0.62141492767468698</v>
      </c>
    </row>
    <row r="1682" spans="1:2" x14ac:dyDescent="0.25">
      <c r="A1682">
        <v>1681</v>
      </c>
      <c r="B1682" s="159">
        <v>0.62141492767468698</v>
      </c>
    </row>
    <row r="1683" spans="1:2" x14ac:dyDescent="0.25">
      <c r="A1683">
        <v>1682</v>
      </c>
      <c r="B1683" s="159">
        <v>0.62140898220451501</v>
      </c>
    </row>
    <row r="1684" spans="1:2" x14ac:dyDescent="0.25">
      <c r="A1684">
        <v>1683</v>
      </c>
      <c r="B1684" s="159">
        <v>0.62136511313077503</v>
      </c>
    </row>
    <row r="1685" spans="1:2" x14ac:dyDescent="0.25">
      <c r="A1685">
        <v>1684</v>
      </c>
      <c r="B1685" s="159">
        <v>0.62134059346519199</v>
      </c>
    </row>
    <row r="1686" spans="1:2" x14ac:dyDescent="0.25">
      <c r="A1686">
        <v>1685</v>
      </c>
      <c r="B1686" s="159">
        <v>0.62116696974873897</v>
      </c>
    </row>
    <row r="1687" spans="1:2" x14ac:dyDescent="0.25">
      <c r="A1687">
        <v>1686</v>
      </c>
      <c r="B1687" s="159">
        <v>0.62115460290508395</v>
      </c>
    </row>
    <row r="1688" spans="1:2" x14ac:dyDescent="0.25">
      <c r="A1688">
        <v>1687</v>
      </c>
      <c r="B1688" s="159">
        <v>0.62095707024583202</v>
      </c>
    </row>
    <row r="1689" spans="1:2" x14ac:dyDescent="0.25">
      <c r="A1689">
        <v>1688</v>
      </c>
      <c r="B1689" s="159">
        <v>0.62093620607595701</v>
      </c>
    </row>
    <row r="1690" spans="1:2" x14ac:dyDescent="0.25">
      <c r="A1690">
        <v>1689</v>
      </c>
      <c r="B1690" s="159">
        <v>0.62090299533911297</v>
      </c>
    </row>
    <row r="1691" spans="1:2" x14ac:dyDescent="0.25">
      <c r="A1691">
        <v>1690</v>
      </c>
      <c r="B1691" s="159">
        <v>0.62089852447070903</v>
      </c>
    </row>
    <row r="1692" spans="1:2" x14ac:dyDescent="0.25">
      <c r="A1692">
        <v>1691</v>
      </c>
      <c r="B1692" s="159">
        <v>0.62089852447070903</v>
      </c>
    </row>
    <row r="1693" spans="1:2" x14ac:dyDescent="0.25">
      <c r="A1693">
        <v>1692</v>
      </c>
      <c r="B1693" s="159">
        <v>0.62089852447070903</v>
      </c>
    </row>
    <row r="1694" spans="1:2" x14ac:dyDescent="0.25">
      <c r="A1694">
        <v>1693</v>
      </c>
      <c r="B1694" s="159">
        <v>0.62089852447070903</v>
      </c>
    </row>
    <row r="1695" spans="1:2" x14ac:dyDescent="0.25">
      <c r="A1695">
        <v>1694</v>
      </c>
      <c r="B1695" s="159">
        <v>0.62078248832657301</v>
      </c>
    </row>
    <row r="1696" spans="1:2" x14ac:dyDescent="0.25">
      <c r="A1696">
        <v>1695</v>
      </c>
      <c r="B1696" s="159">
        <v>0.62078248832657301</v>
      </c>
    </row>
    <row r="1697" spans="1:2" x14ac:dyDescent="0.25">
      <c r="A1697">
        <v>1696</v>
      </c>
      <c r="B1697" s="159">
        <v>0.62064753696626396</v>
      </c>
    </row>
    <row r="1698" spans="1:2" x14ac:dyDescent="0.25">
      <c r="A1698">
        <v>1697</v>
      </c>
      <c r="B1698" s="159">
        <v>0.62062183242896796</v>
      </c>
    </row>
    <row r="1699" spans="1:2" x14ac:dyDescent="0.25">
      <c r="A1699">
        <v>1698</v>
      </c>
      <c r="B1699" s="159">
        <v>0.62058262707491496</v>
      </c>
    </row>
    <row r="1700" spans="1:2" x14ac:dyDescent="0.25">
      <c r="A1700">
        <v>1699</v>
      </c>
      <c r="B1700" s="159">
        <v>0.62055017041084204</v>
      </c>
    </row>
    <row r="1701" spans="1:2" x14ac:dyDescent="0.25">
      <c r="A1701">
        <v>1700</v>
      </c>
      <c r="B1701" s="159">
        <v>0.62050047252447804</v>
      </c>
    </row>
    <row r="1702" spans="1:2" x14ac:dyDescent="0.25">
      <c r="A1702">
        <v>1701</v>
      </c>
      <c r="B1702" s="159">
        <v>0.62049953968756399</v>
      </c>
    </row>
    <row r="1703" spans="1:2" x14ac:dyDescent="0.25">
      <c r="A1703">
        <v>1702</v>
      </c>
      <c r="B1703" s="159">
        <v>0.62046504932178603</v>
      </c>
    </row>
    <row r="1704" spans="1:2" x14ac:dyDescent="0.25">
      <c r="A1704">
        <v>1703</v>
      </c>
      <c r="B1704" s="159">
        <v>0.62045650277367503</v>
      </c>
    </row>
    <row r="1705" spans="1:2" x14ac:dyDescent="0.25">
      <c r="A1705">
        <v>1704</v>
      </c>
      <c r="B1705" s="159">
        <v>0.62034411816684198</v>
      </c>
    </row>
    <row r="1706" spans="1:2" x14ac:dyDescent="0.25">
      <c r="A1706">
        <v>1705</v>
      </c>
      <c r="B1706" s="159">
        <v>0.62032615203029295</v>
      </c>
    </row>
    <row r="1707" spans="1:2" x14ac:dyDescent="0.25">
      <c r="A1707">
        <v>1706</v>
      </c>
      <c r="B1707" s="159">
        <v>0.62022998889558201</v>
      </c>
    </row>
    <row r="1708" spans="1:2" x14ac:dyDescent="0.25">
      <c r="A1708">
        <v>1707</v>
      </c>
      <c r="B1708" s="159">
        <v>0.61993102345094597</v>
      </c>
    </row>
    <row r="1709" spans="1:2" x14ac:dyDescent="0.25">
      <c r="A1709">
        <v>1708</v>
      </c>
      <c r="B1709" s="159">
        <v>0.61977249911384602</v>
      </c>
    </row>
    <row r="1710" spans="1:2" x14ac:dyDescent="0.25">
      <c r="A1710">
        <v>1709</v>
      </c>
      <c r="B1710" s="159">
        <v>0.619603097407322</v>
      </c>
    </row>
    <row r="1711" spans="1:2" x14ac:dyDescent="0.25">
      <c r="A1711">
        <v>1710</v>
      </c>
      <c r="B1711" s="159">
        <v>0.61955025445479295</v>
      </c>
    </row>
    <row r="1712" spans="1:2" x14ac:dyDescent="0.25">
      <c r="A1712">
        <v>1711</v>
      </c>
      <c r="B1712" s="159">
        <v>0.61937109805828305</v>
      </c>
    </row>
    <row r="1713" spans="1:2" x14ac:dyDescent="0.25">
      <c r="A1713">
        <v>1712</v>
      </c>
      <c r="B1713" s="159">
        <v>0.61924188647029499</v>
      </c>
    </row>
    <row r="1714" spans="1:2" x14ac:dyDescent="0.25">
      <c r="A1714">
        <v>1713</v>
      </c>
      <c r="B1714" s="159">
        <v>0.61920487696425897</v>
      </c>
    </row>
    <row r="1715" spans="1:2" x14ac:dyDescent="0.25">
      <c r="A1715">
        <v>1714</v>
      </c>
      <c r="B1715" s="159">
        <v>0.61912515490907305</v>
      </c>
    </row>
    <row r="1716" spans="1:2" x14ac:dyDescent="0.25">
      <c r="A1716">
        <v>1715</v>
      </c>
      <c r="B1716" s="159">
        <v>0.61890707854298199</v>
      </c>
    </row>
    <row r="1717" spans="1:2" x14ac:dyDescent="0.25">
      <c r="A1717">
        <v>1716</v>
      </c>
      <c r="B1717" s="159">
        <v>0.61880834607211999</v>
      </c>
    </row>
    <row r="1718" spans="1:2" x14ac:dyDescent="0.25">
      <c r="A1718">
        <v>1717</v>
      </c>
      <c r="B1718" s="159">
        <v>0.618787489597588</v>
      </c>
    </row>
    <row r="1719" spans="1:2" x14ac:dyDescent="0.25">
      <c r="A1719">
        <v>1718</v>
      </c>
      <c r="B1719" s="159">
        <v>0.61874824751665503</v>
      </c>
    </row>
    <row r="1720" spans="1:2" x14ac:dyDescent="0.25">
      <c r="A1720">
        <v>1719</v>
      </c>
      <c r="B1720" s="159">
        <v>0.61868388431065702</v>
      </c>
    </row>
    <row r="1721" spans="1:2" x14ac:dyDescent="0.25">
      <c r="A1721">
        <v>1720</v>
      </c>
      <c r="B1721" s="159">
        <v>0.61866816336765296</v>
      </c>
    </row>
    <row r="1722" spans="1:2" x14ac:dyDescent="0.25">
      <c r="A1722">
        <v>1721</v>
      </c>
      <c r="B1722" s="159">
        <v>0.61854678613743097</v>
      </c>
    </row>
    <row r="1723" spans="1:2" x14ac:dyDescent="0.25">
      <c r="A1723">
        <v>1722</v>
      </c>
      <c r="B1723" s="159">
        <v>0.61853872146464695</v>
      </c>
    </row>
    <row r="1724" spans="1:2" x14ac:dyDescent="0.25">
      <c r="A1724">
        <v>1723</v>
      </c>
      <c r="B1724" s="159">
        <v>0.61840546987769396</v>
      </c>
    </row>
    <row r="1725" spans="1:2" x14ac:dyDescent="0.25">
      <c r="A1725">
        <v>1724</v>
      </c>
      <c r="B1725" s="159">
        <v>0.61835528962651498</v>
      </c>
    </row>
    <row r="1726" spans="1:2" x14ac:dyDescent="0.25">
      <c r="A1726">
        <v>1725</v>
      </c>
      <c r="B1726" s="159">
        <v>0.61833782635920498</v>
      </c>
    </row>
    <row r="1727" spans="1:2" x14ac:dyDescent="0.25">
      <c r="A1727">
        <v>1726</v>
      </c>
      <c r="B1727" s="159">
        <v>0.61833782635920498</v>
      </c>
    </row>
    <row r="1728" spans="1:2" x14ac:dyDescent="0.25">
      <c r="A1728">
        <v>1727</v>
      </c>
      <c r="B1728" s="159">
        <v>0.61831399850564694</v>
      </c>
    </row>
    <row r="1729" spans="1:2" x14ac:dyDescent="0.25">
      <c r="A1729">
        <v>1728</v>
      </c>
      <c r="B1729" s="159">
        <v>0.61827939010100696</v>
      </c>
    </row>
    <row r="1730" spans="1:2" x14ac:dyDescent="0.25">
      <c r="A1730">
        <v>1729</v>
      </c>
      <c r="B1730" s="159">
        <v>0.61827939010100696</v>
      </c>
    </row>
    <row r="1731" spans="1:2" x14ac:dyDescent="0.25">
      <c r="A1731">
        <v>1730</v>
      </c>
      <c r="B1731" s="159">
        <v>0.61817987601065805</v>
      </c>
    </row>
    <row r="1732" spans="1:2" x14ac:dyDescent="0.25">
      <c r="A1732">
        <v>1731</v>
      </c>
      <c r="B1732" s="159">
        <v>0.61816700067772201</v>
      </c>
    </row>
    <row r="1733" spans="1:2" x14ac:dyDescent="0.25">
      <c r="A1733">
        <v>1732</v>
      </c>
      <c r="B1733" s="159">
        <v>0.61812318076086703</v>
      </c>
    </row>
    <row r="1734" spans="1:2" x14ac:dyDescent="0.25">
      <c r="A1734">
        <v>1733</v>
      </c>
      <c r="B1734" s="159">
        <v>0.61786457154504804</v>
      </c>
    </row>
    <row r="1735" spans="1:2" x14ac:dyDescent="0.25">
      <c r="A1735">
        <v>1734</v>
      </c>
      <c r="B1735" s="159">
        <v>0.61779619205956504</v>
      </c>
    </row>
    <row r="1736" spans="1:2" x14ac:dyDescent="0.25">
      <c r="A1736">
        <v>1735</v>
      </c>
      <c r="B1736" s="159">
        <v>0.61775914292689404</v>
      </c>
    </row>
    <row r="1737" spans="1:2" x14ac:dyDescent="0.25">
      <c r="A1737">
        <v>1736</v>
      </c>
      <c r="B1737" s="159">
        <v>0.61773623463656901</v>
      </c>
    </row>
    <row r="1738" spans="1:2" x14ac:dyDescent="0.25">
      <c r="A1738">
        <v>1737</v>
      </c>
      <c r="B1738" s="159">
        <v>0.61764936304329998</v>
      </c>
    </row>
    <row r="1739" spans="1:2" x14ac:dyDescent="0.25">
      <c r="A1739">
        <v>1738</v>
      </c>
      <c r="B1739" s="159">
        <v>0.61760384691217196</v>
      </c>
    </row>
    <row r="1740" spans="1:2" x14ac:dyDescent="0.25">
      <c r="A1740">
        <v>1739</v>
      </c>
      <c r="B1740" s="159">
        <v>0.61749008878617595</v>
      </c>
    </row>
    <row r="1741" spans="1:2" x14ac:dyDescent="0.25">
      <c r="A1741">
        <v>1740</v>
      </c>
      <c r="B1741" s="159">
        <v>0.61748706188313696</v>
      </c>
    </row>
    <row r="1742" spans="1:2" x14ac:dyDescent="0.25">
      <c r="A1742">
        <v>1741</v>
      </c>
      <c r="B1742" s="159">
        <v>0.61737872287981599</v>
      </c>
    </row>
    <row r="1743" spans="1:2" x14ac:dyDescent="0.25">
      <c r="A1743">
        <v>1742</v>
      </c>
      <c r="B1743" s="159">
        <v>0.61724762900305796</v>
      </c>
    </row>
    <row r="1744" spans="1:2" x14ac:dyDescent="0.25">
      <c r="A1744">
        <v>1743</v>
      </c>
      <c r="B1744" s="159">
        <v>0.61724762900305796</v>
      </c>
    </row>
    <row r="1745" spans="1:2" x14ac:dyDescent="0.25">
      <c r="A1745">
        <v>1744</v>
      </c>
      <c r="B1745" s="159">
        <v>0.61724762900305796</v>
      </c>
    </row>
    <row r="1746" spans="1:2" x14ac:dyDescent="0.25">
      <c r="A1746">
        <v>1745</v>
      </c>
      <c r="B1746" s="159">
        <v>0.61724762900305796</v>
      </c>
    </row>
    <row r="1747" spans="1:2" x14ac:dyDescent="0.25">
      <c r="A1747">
        <v>1746</v>
      </c>
      <c r="B1747" s="159">
        <v>0.61716397092341402</v>
      </c>
    </row>
    <row r="1748" spans="1:2" x14ac:dyDescent="0.25">
      <c r="A1748">
        <v>1747</v>
      </c>
      <c r="B1748" s="159">
        <v>0.61715575061056505</v>
      </c>
    </row>
    <row r="1749" spans="1:2" x14ac:dyDescent="0.25">
      <c r="A1749">
        <v>1748</v>
      </c>
      <c r="B1749" s="159">
        <v>0.61702316107870303</v>
      </c>
    </row>
    <row r="1750" spans="1:2" x14ac:dyDescent="0.25">
      <c r="A1750">
        <v>1749</v>
      </c>
      <c r="B1750" s="159">
        <v>0.61702316107870303</v>
      </c>
    </row>
    <row r="1751" spans="1:2" x14ac:dyDescent="0.25">
      <c r="A1751">
        <v>1750</v>
      </c>
      <c r="B1751" s="159">
        <v>0.61702316107870303</v>
      </c>
    </row>
    <row r="1752" spans="1:2" x14ac:dyDescent="0.25">
      <c r="A1752">
        <v>1751</v>
      </c>
      <c r="B1752" s="159">
        <v>0.61702316107870303</v>
      </c>
    </row>
    <row r="1753" spans="1:2" x14ac:dyDescent="0.25">
      <c r="A1753">
        <v>1752</v>
      </c>
      <c r="B1753" s="159">
        <v>0.61702135359323396</v>
      </c>
    </row>
    <row r="1754" spans="1:2" x14ac:dyDescent="0.25">
      <c r="A1754">
        <v>1753</v>
      </c>
      <c r="B1754" s="159">
        <v>0.61683590035596303</v>
      </c>
    </row>
    <row r="1755" spans="1:2" x14ac:dyDescent="0.25">
      <c r="A1755">
        <v>1754</v>
      </c>
      <c r="B1755" s="159">
        <v>0.61662366357021603</v>
      </c>
    </row>
    <row r="1756" spans="1:2" x14ac:dyDescent="0.25">
      <c r="A1756">
        <v>1755</v>
      </c>
      <c r="B1756" s="159">
        <v>0.61655767652850402</v>
      </c>
    </row>
    <row r="1757" spans="1:2" x14ac:dyDescent="0.25">
      <c r="A1757">
        <v>1756</v>
      </c>
      <c r="B1757" s="159">
        <v>0.61648706075569304</v>
      </c>
    </row>
    <row r="1758" spans="1:2" x14ac:dyDescent="0.25">
      <c r="A1758">
        <v>1757</v>
      </c>
      <c r="B1758" s="159">
        <v>0.61648706075569304</v>
      </c>
    </row>
    <row r="1759" spans="1:2" x14ac:dyDescent="0.25">
      <c r="A1759">
        <v>1758</v>
      </c>
      <c r="B1759" s="159">
        <v>0.61647545875587795</v>
      </c>
    </row>
    <row r="1760" spans="1:2" x14ac:dyDescent="0.25">
      <c r="A1760">
        <v>1759</v>
      </c>
      <c r="B1760" s="159">
        <v>0.61637598944787897</v>
      </c>
    </row>
    <row r="1761" spans="1:2" x14ac:dyDescent="0.25">
      <c r="A1761">
        <v>1760</v>
      </c>
      <c r="B1761" s="159">
        <v>0.61633532088531795</v>
      </c>
    </row>
    <row r="1762" spans="1:2" x14ac:dyDescent="0.25">
      <c r="A1762">
        <v>1761</v>
      </c>
      <c r="B1762" s="159">
        <v>0.61618554332696096</v>
      </c>
    </row>
    <row r="1763" spans="1:2" x14ac:dyDescent="0.25">
      <c r="A1763">
        <v>1762</v>
      </c>
      <c r="B1763" s="159">
        <v>0.615968638962897</v>
      </c>
    </row>
    <row r="1764" spans="1:2" x14ac:dyDescent="0.25">
      <c r="A1764">
        <v>1763</v>
      </c>
      <c r="B1764" s="159">
        <v>0.61596120150288403</v>
      </c>
    </row>
    <row r="1765" spans="1:2" x14ac:dyDescent="0.25">
      <c r="A1765">
        <v>1764</v>
      </c>
      <c r="B1765" s="159">
        <v>0.61569016351485994</v>
      </c>
    </row>
    <row r="1766" spans="1:2" x14ac:dyDescent="0.25">
      <c r="A1766">
        <v>1765</v>
      </c>
      <c r="B1766" s="159">
        <v>0.61568130644032404</v>
      </c>
    </row>
    <row r="1767" spans="1:2" x14ac:dyDescent="0.25">
      <c r="A1767">
        <v>1766</v>
      </c>
      <c r="B1767" s="159">
        <v>0.61559331396728201</v>
      </c>
    </row>
    <row r="1768" spans="1:2" x14ac:dyDescent="0.25">
      <c r="A1768">
        <v>1767</v>
      </c>
      <c r="B1768" s="159">
        <v>0.61557745279494103</v>
      </c>
    </row>
    <row r="1769" spans="1:2" x14ac:dyDescent="0.25">
      <c r="A1769">
        <v>1768</v>
      </c>
      <c r="B1769" s="159">
        <v>0.61552957826992505</v>
      </c>
    </row>
    <row r="1770" spans="1:2" x14ac:dyDescent="0.25">
      <c r="A1770">
        <v>1769</v>
      </c>
      <c r="B1770" s="159">
        <v>0.61552957826992505</v>
      </c>
    </row>
    <row r="1771" spans="1:2" x14ac:dyDescent="0.25">
      <c r="A1771">
        <v>1770</v>
      </c>
      <c r="B1771" s="159">
        <v>0.61547338347928904</v>
      </c>
    </row>
    <row r="1772" spans="1:2" x14ac:dyDescent="0.25">
      <c r="A1772">
        <v>1771</v>
      </c>
      <c r="B1772" s="159">
        <v>0.61546115733282503</v>
      </c>
    </row>
    <row r="1773" spans="1:2" x14ac:dyDescent="0.25">
      <c r="A1773">
        <v>1772</v>
      </c>
      <c r="B1773" s="159">
        <v>0.61542924827389101</v>
      </c>
    </row>
    <row r="1774" spans="1:2" x14ac:dyDescent="0.25">
      <c r="A1774">
        <v>1773</v>
      </c>
      <c r="B1774" s="159">
        <v>0.61540957971955201</v>
      </c>
    </row>
    <row r="1775" spans="1:2" x14ac:dyDescent="0.25">
      <c r="A1775">
        <v>1774</v>
      </c>
      <c r="B1775" s="159">
        <v>0.61534345604973595</v>
      </c>
    </row>
    <row r="1776" spans="1:2" x14ac:dyDescent="0.25">
      <c r="A1776">
        <v>1775</v>
      </c>
      <c r="B1776" s="159">
        <v>0.61522466671113596</v>
      </c>
    </row>
    <row r="1777" spans="1:2" x14ac:dyDescent="0.25">
      <c r="A1777">
        <v>1776</v>
      </c>
      <c r="B1777" s="159">
        <v>0.61519697333808299</v>
      </c>
    </row>
    <row r="1778" spans="1:2" x14ac:dyDescent="0.25">
      <c r="A1778">
        <v>1777</v>
      </c>
      <c r="B1778" s="159">
        <v>0.61510168143591804</v>
      </c>
    </row>
    <row r="1779" spans="1:2" x14ac:dyDescent="0.25">
      <c r="A1779">
        <v>1778</v>
      </c>
      <c r="B1779" s="159">
        <v>0.61488406538960805</v>
      </c>
    </row>
    <row r="1780" spans="1:2" x14ac:dyDescent="0.25">
      <c r="A1780">
        <v>1779</v>
      </c>
      <c r="B1780" s="159">
        <v>0.61488406538960805</v>
      </c>
    </row>
    <row r="1781" spans="1:2" x14ac:dyDescent="0.25">
      <c r="A1781">
        <v>1780</v>
      </c>
      <c r="B1781" s="159">
        <v>0.61488406538960805</v>
      </c>
    </row>
    <row r="1782" spans="1:2" x14ac:dyDescent="0.25">
      <c r="A1782">
        <v>1781</v>
      </c>
      <c r="B1782" s="159">
        <v>0.61488406538960805</v>
      </c>
    </row>
    <row r="1783" spans="1:2" x14ac:dyDescent="0.25">
      <c r="A1783">
        <v>1782</v>
      </c>
      <c r="B1783" s="159">
        <v>0.61474324292470295</v>
      </c>
    </row>
    <row r="1784" spans="1:2" x14ac:dyDescent="0.25">
      <c r="A1784">
        <v>1783</v>
      </c>
      <c r="B1784" s="159">
        <v>0.61474324292470295</v>
      </c>
    </row>
    <row r="1785" spans="1:2" x14ac:dyDescent="0.25">
      <c r="A1785">
        <v>1784</v>
      </c>
      <c r="B1785" s="159">
        <v>0.61474324292470295</v>
      </c>
    </row>
    <row r="1786" spans="1:2" x14ac:dyDescent="0.25">
      <c r="A1786">
        <v>1785</v>
      </c>
      <c r="B1786" s="159">
        <v>0.61474324292470295</v>
      </c>
    </row>
    <row r="1787" spans="1:2" x14ac:dyDescent="0.25">
      <c r="A1787">
        <v>1786</v>
      </c>
      <c r="B1787" s="159">
        <v>0.61472678902086098</v>
      </c>
    </row>
    <row r="1788" spans="1:2" x14ac:dyDescent="0.25">
      <c r="A1788">
        <v>1787</v>
      </c>
      <c r="B1788" s="159">
        <v>0.61462647450473495</v>
      </c>
    </row>
    <row r="1789" spans="1:2" x14ac:dyDescent="0.25">
      <c r="A1789">
        <v>1788</v>
      </c>
      <c r="B1789" s="159">
        <v>0.61460250910069902</v>
      </c>
    </row>
    <row r="1790" spans="1:2" x14ac:dyDescent="0.25">
      <c r="A1790">
        <v>1789</v>
      </c>
      <c r="B1790" s="159">
        <v>0.61446988792248303</v>
      </c>
    </row>
    <row r="1791" spans="1:2" x14ac:dyDescent="0.25">
      <c r="A1791">
        <v>1790</v>
      </c>
      <c r="B1791" s="159">
        <v>0.61439749328117499</v>
      </c>
    </row>
    <row r="1792" spans="1:2" x14ac:dyDescent="0.25">
      <c r="A1792">
        <v>1791</v>
      </c>
      <c r="B1792" s="159">
        <v>0.61432194999310397</v>
      </c>
    </row>
    <row r="1793" spans="1:2" x14ac:dyDescent="0.25">
      <c r="A1793">
        <v>1792</v>
      </c>
      <c r="B1793" s="159">
        <v>0.61431964498738001</v>
      </c>
    </row>
    <row r="1794" spans="1:2" x14ac:dyDescent="0.25">
      <c r="A1794">
        <v>1793</v>
      </c>
      <c r="B1794" s="159">
        <v>0.61431927913745898</v>
      </c>
    </row>
    <row r="1795" spans="1:2" x14ac:dyDescent="0.25">
      <c r="A1795">
        <v>1794</v>
      </c>
      <c r="B1795" s="159">
        <v>0.61431626419665197</v>
      </c>
    </row>
    <row r="1796" spans="1:2" x14ac:dyDescent="0.25">
      <c r="A1796">
        <v>1795</v>
      </c>
      <c r="B1796" s="159">
        <v>0.61428635585447899</v>
      </c>
    </row>
    <row r="1797" spans="1:2" x14ac:dyDescent="0.25">
      <c r="A1797">
        <v>1796</v>
      </c>
      <c r="B1797" s="159">
        <v>0.61424668579241404</v>
      </c>
    </row>
    <row r="1798" spans="1:2" x14ac:dyDescent="0.25">
      <c r="A1798">
        <v>1797</v>
      </c>
      <c r="B1798" s="159">
        <v>0.61422043761323197</v>
      </c>
    </row>
    <row r="1799" spans="1:2" x14ac:dyDescent="0.25">
      <c r="A1799">
        <v>1798</v>
      </c>
      <c r="B1799" s="159">
        <v>0.61422043761323197</v>
      </c>
    </row>
    <row r="1800" spans="1:2" x14ac:dyDescent="0.25">
      <c r="A1800">
        <v>1799</v>
      </c>
      <c r="B1800" s="159">
        <v>0.61415509993170803</v>
      </c>
    </row>
    <row r="1801" spans="1:2" x14ac:dyDescent="0.25">
      <c r="A1801">
        <v>1800</v>
      </c>
      <c r="B1801" s="159">
        <v>0.61414489436116004</v>
      </c>
    </row>
    <row r="1802" spans="1:2" x14ac:dyDescent="0.25">
      <c r="A1802">
        <v>1801</v>
      </c>
      <c r="B1802" s="159">
        <v>0.61414489436116004</v>
      </c>
    </row>
    <row r="1803" spans="1:2" x14ac:dyDescent="0.25">
      <c r="A1803">
        <v>1802</v>
      </c>
      <c r="B1803" s="159">
        <v>0.61414489436116004</v>
      </c>
    </row>
    <row r="1804" spans="1:2" x14ac:dyDescent="0.25">
      <c r="A1804">
        <v>1803</v>
      </c>
      <c r="B1804" s="159">
        <v>0.61414489436116004</v>
      </c>
    </row>
    <row r="1805" spans="1:2" x14ac:dyDescent="0.25">
      <c r="A1805">
        <v>1804</v>
      </c>
      <c r="B1805" s="159">
        <v>0.61394295613624605</v>
      </c>
    </row>
    <row r="1806" spans="1:2" x14ac:dyDescent="0.25">
      <c r="A1806">
        <v>1805</v>
      </c>
      <c r="B1806" s="159">
        <v>0.61387691646474296</v>
      </c>
    </row>
    <row r="1807" spans="1:2" x14ac:dyDescent="0.25">
      <c r="A1807">
        <v>1806</v>
      </c>
      <c r="B1807" s="159">
        <v>0.61382945054917304</v>
      </c>
    </row>
    <row r="1808" spans="1:2" x14ac:dyDescent="0.25">
      <c r="A1808">
        <v>1807</v>
      </c>
      <c r="B1808" s="159">
        <v>0.61375011640820498</v>
      </c>
    </row>
    <row r="1809" spans="1:2" x14ac:dyDescent="0.25">
      <c r="A1809">
        <v>1808</v>
      </c>
      <c r="B1809" s="159">
        <v>0.61372679786584505</v>
      </c>
    </row>
    <row r="1810" spans="1:2" x14ac:dyDescent="0.25">
      <c r="A1810">
        <v>1809</v>
      </c>
      <c r="B1810" s="159">
        <v>0.61372679786584505</v>
      </c>
    </row>
    <row r="1811" spans="1:2" x14ac:dyDescent="0.25">
      <c r="A1811">
        <v>1810</v>
      </c>
      <c r="B1811" s="159">
        <v>0.61363296971831705</v>
      </c>
    </row>
    <row r="1812" spans="1:2" x14ac:dyDescent="0.25">
      <c r="A1812">
        <v>1811</v>
      </c>
      <c r="B1812" s="159">
        <v>0.61353527021223497</v>
      </c>
    </row>
    <row r="1813" spans="1:2" x14ac:dyDescent="0.25">
      <c r="A1813">
        <v>1812</v>
      </c>
      <c r="B1813" s="159">
        <v>0.61351668806967896</v>
      </c>
    </row>
    <row r="1814" spans="1:2" x14ac:dyDescent="0.25">
      <c r="A1814">
        <v>1813</v>
      </c>
      <c r="B1814" s="159">
        <v>0.61351668806967896</v>
      </c>
    </row>
    <row r="1815" spans="1:2" x14ac:dyDescent="0.25">
      <c r="A1815">
        <v>1814</v>
      </c>
      <c r="B1815" s="159">
        <v>0.61345557861548705</v>
      </c>
    </row>
    <row r="1816" spans="1:2" x14ac:dyDescent="0.25">
      <c r="A1816">
        <v>1815</v>
      </c>
      <c r="B1816" s="159">
        <v>0.61341930321870497</v>
      </c>
    </row>
    <row r="1817" spans="1:2" x14ac:dyDescent="0.25">
      <c r="A1817">
        <v>1816</v>
      </c>
      <c r="B1817" s="159">
        <v>0.61339896821498097</v>
      </c>
    </row>
    <row r="1818" spans="1:2" x14ac:dyDescent="0.25">
      <c r="A1818">
        <v>1817</v>
      </c>
      <c r="B1818" s="159">
        <v>0.61337315139772397</v>
      </c>
    </row>
    <row r="1819" spans="1:2" x14ac:dyDescent="0.25">
      <c r="A1819">
        <v>1818</v>
      </c>
      <c r="B1819" s="159">
        <v>0.61336301824834105</v>
      </c>
    </row>
    <row r="1820" spans="1:2" x14ac:dyDescent="0.25">
      <c r="A1820">
        <v>1819</v>
      </c>
      <c r="B1820" s="159">
        <v>0.61331031983511097</v>
      </c>
    </row>
    <row r="1821" spans="1:2" x14ac:dyDescent="0.25">
      <c r="A1821">
        <v>1820</v>
      </c>
      <c r="B1821" s="159">
        <v>0.613252624486886</v>
      </c>
    </row>
    <row r="1822" spans="1:2" x14ac:dyDescent="0.25">
      <c r="A1822">
        <v>1821</v>
      </c>
      <c r="B1822" s="159">
        <v>0.61323558090489605</v>
      </c>
    </row>
    <row r="1823" spans="1:2" x14ac:dyDescent="0.25">
      <c r="A1823">
        <v>1822</v>
      </c>
      <c r="B1823" s="159">
        <v>0.61320426543073303</v>
      </c>
    </row>
    <row r="1824" spans="1:2" x14ac:dyDescent="0.25">
      <c r="A1824">
        <v>1823</v>
      </c>
      <c r="B1824" s="159">
        <v>0.61310590631293405</v>
      </c>
    </row>
    <row r="1825" spans="1:2" x14ac:dyDescent="0.25">
      <c r="A1825">
        <v>1824</v>
      </c>
      <c r="B1825" s="159">
        <v>0.61293637253382505</v>
      </c>
    </row>
    <row r="1826" spans="1:2" x14ac:dyDescent="0.25">
      <c r="A1826">
        <v>1825</v>
      </c>
      <c r="B1826" s="159">
        <v>0.61291286678528001</v>
      </c>
    </row>
    <row r="1827" spans="1:2" x14ac:dyDescent="0.25">
      <c r="A1827">
        <v>1826</v>
      </c>
      <c r="B1827" s="159">
        <v>0.61290436622072197</v>
      </c>
    </row>
    <row r="1828" spans="1:2" x14ac:dyDescent="0.25">
      <c r="A1828">
        <v>1827</v>
      </c>
      <c r="B1828" s="159">
        <v>0.61286199590700996</v>
      </c>
    </row>
    <row r="1829" spans="1:2" x14ac:dyDescent="0.25">
      <c r="A1829">
        <v>1828</v>
      </c>
      <c r="B1829" s="159">
        <v>0.61281227633130497</v>
      </c>
    </row>
    <row r="1830" spans="1:2" x14ac:dyDescent="0.25">
      <c r="A1830">
        <v>1829</v>
      </c>
      <c r="B1830" s="159">
        <v>0.61273577737964002</v>
      </c>
    </row>
    <row r="1831" spans="1:2" x14ac:dyDescent="0.25">
      <c r="A1831">
        <v>1830</v>
      </c>
      <c r="B1831" s="159">
        <v>0.61271402447193202</v>
      </c>
    </row>
    <row r="1832" spans="1:2" x14ac:dyDescent="0.25">
      <c r="A1832">
        <v>1831</v>
      </c>
      <c r="B1832" s="159">
        <v>0.61269204057314997</v>
      </c>
    </row>
    <row r="1833" spans="1:2" x14ac:dyDescent="0.25">
      <c r="A1833">
        <v>1832</v>
      </c>
      <c r="B1833" s="159">
        <v>0.61254687056697998</v>
      </c>
    </row>
    <row r="1834" spans="1:2" x14ac:dyDescent="0.25">
      <c r="A1834">
        <v>1833</v>
      </c>
      <c r="B1834" s="159">
        <v>0.61252306887211305</v>
      </c>
    </row>
    <row r="1835" spans="1:2" x14ac:dyDescent="0.25">
      <c r="A1835">
        <v>1834</v>
      </c>
      <c r="B1835" s="159">
        <v>0.61248035267154899</v>
      </c>
    </row>
    <row r="1836" spans="1:2" x14ac:dyDescent="0.25">
      <c r="A1836">
        <v>1835</v>
      </c>
      <c r="B1836" s="159">
        <v>0.61241296870518902</v>
      </c>
    </row>
    <row r="1837" spans="1:2" x14ac:dyDescent="0.25">
      <c r="A1837">
        <v>1836</v>
      </c>
      <c r="B1837" s="159">
        <v>0.61240744806523395</v>
      </c>
    </row>
    <row r="1838" spans="1:2" x14ac:dyDescent="0.25">
      <c r="A1838">
        <v>1837</v>
      </c>
      <c r="B1838" s="159">
        <v>0.61230998998313901</v>
      </c>
    </row>
    <row r="1839" spans="1:2" x14ac:dyDescent="0.25">
      <c r="A1839">
        <v>1838</v>
      </c>
      <c r="B1839" s="159">
        <v>0.61224299046750896</v>
      </c>
    </row>
    <row r="1840" spans="1:2" x14ac:dyDescent="0.25">
      <c r="A1840">
        <v>1839</v>
      </c>
      <c r="B1840" s="159">
        <v>0.61219351014169698</v>
      </c>
    </row>
    <row r="1841" spans="1:2" x14ac:dyDescent="0.25">
      <c r="A1841">
        <v>1840</v>
      </c>
      <c r="B1841" s="159">
        <v>0.61217813439467195</v>
      </c>
    </row>
    <row r="1842" spans="1:2" x14ac:dyDescent="0.25">
      <c r="A1842">
        <v>1841</v>
      </c>
      <c r="B1842" s="159">
        <v>0.61217629328475998</v>
      </c>
    </row>
    <row r="1843" spans="1:2" x14ac:dyDescent="0.25">
      <c r="A1843">
        <v>1842</v>
      </c>
      <c r="B1843" s="159">
        <v>0.61199213422488796</v>
      </c>
    </row>
    <row r="1844" spans="1:2" x14ac:dyDescent="0.25">
      <c r="A1844">
        <v>1843</v>
      </c>
      <c r="B1844" s="159">
        <v>0.61196710228677198</v>
      </c>
    </row>
    <row r="1845" spans="1:2" x14ac:dyDescent="0.25">
      <c r="A1845">
        <v>1844</v>
      </c>
      <c r="B1845" s="159">
        <v>0.61195095784558595</v>
      </c>
    </row>
    <row r="1846" spans="1:2" x14ac:dyDescent="0.25">
      <c r="A1846">
        <v>1845</v>
      </c>
      <c r="B1846" s="159">
        <v>0.61195095784558595</v>
      </c>
    </row>
    <row r="1847" spans="1:2" x14ac:dyDescent="0.25">
      <c r="A1847">
        <v>1846</v>
      </c>
      <c r="B1847" s="159">
        <v>0.61195095784558595</v>
      </c>
    </row>
    <row r="1848" spans="1:2" x14ac:dyDescent="0.25">
      <c r="A1848">
        <v>1847</v>
      </c>
      <c r="B1848" s="159">
        <v>0.61195095784558595</v>
      </c>
    </row>
    <row r="1849" spans="1:2" x14ac:dyDescent="0.25">
      <c r="A1849">
        <v>1848</v>
      </c>
      <c r="B1849" s="159">
        <v>0.61195095784558595</v>
      </c>
    </row>
    <row r="1850" spans="1:2" x14ac:dyDescent="0.25">
      <c r="A1850">
        <v>1849</v>
      </c>
      <c r="B1850" s="159">
        <v>0.61195095784558595</v>
      </c>
    </row>
    <row r="1851" spans="1:2" x14ac:dyDescent="0.25">
      <c r="A1851">
        <v>1850</v>
      </c>
      <c r="B1851" s="159">
        <v>0.61177409449874198</v>
      </c>
    </row>
    <row r="1852" spans="1:2" x14ac:dyDescent="0.25">
      <c r="A1852">
        <v>1851</v>
      </c>
      <c r="B1852" s="159">
        <v>0.61173694555285096</v>
      </c>
    </row>
    <row r="1853" spans="1:2" x14ac:dyDescent="0.25">
      <c r="A1853">
        <v>1852</v>
      </c>
      <c r="B1853" s="159">
        <v>0.61172194403500701</v>
      </c>
    </row>
    <row r="1854" spans="1:2" x14ac:dyDescent="0.25">
      <c r="A1854">
        <v>1853</v>
      </c>
      <c r="B1854" s="159">
        <v>0.61171975309742299</v>
      </c>
    </row>
    <row r="1855" spans="1:2" x14ac:dyDescent="0.25">
      <c r="A1855">
        <v>1854</v>
      </c>
      <c r="B1855" s="159">
        <v>0.61166644534172099</v>
      </c>
    </row>
    <row r="1856" spans="1:2" x14ac:dyDescent="0.25">
      <c r="A1856">
        <v>1855</v>
      </c>
      <c r="B1856" s="159">
        <v>0.61152707300118703</v>
      </c>
    </row>
    <row r="1857" spans="1:2" x14ac:dyDescent="0.25">
      <c r="A1857">
        <v>1856</v>
      </c>
      <c r="B1857" s="159">
        <v>0.61152707300118703</v>
      </c>
    </row>
    <row r="1858" spans="1:2" x14ac:dyDescent="0.25">
      <c r="A1858">
        <v>1857</v>
      </c>
      <c r="B1858" s="159">
        <v>0.61152707300118703</v>
      </c>
    </row>
    <row r="1859" spans="1:2" x14ac:dyDescent="0.25">
      <c r="A1859">
        <v>1858</v>
      </c>
      <c r="B1859" s="159">
        <v>0.61152707300118703</v>
      </c>
    </row>
    <row r="1860" spans="1:2" x14ac:dyDescent="0.25">
      <c r="A1860">
        <v>1859</v>
      </c>
      <c r="B1860" s="159">
        <v>0.61128725086093705</v>
      </c>
    </row>
    <row r="1861" spans="1:2" x14ac:dyDescent="0.25">
      <c r="A1861">
        <v>1860</v>
      </c>
      <c r="B1861" s="159">
        <v>0.61121332325609401</v>
      </c>
    </row>
    <row r="1862" spans="1:2" x14ac:dyDescent="0.25">
      <c r="A1862">
        <v>1861</v>
      </c>
      <c r="B1862" s="159">
        <v>0.61093104463230896</v>
      </c>
    </row>
    <row r="1863" spans="1:2" x14ac:dyDescent="0.25">
      <c r="A1863">
        <v>1862</v>
      </c>
      <c r="B1863" s="159">
        <v>0.61091677697947</v>
      </c>
    </row>
    <row r="1864" spans="1:2" x14ac:dyDescent="0.25">
      <c r="A1864">
        <v>1863</v>
      </c>
      <c r="B1864" s="159">
        <v>0.61071966131062705</v>
      </c>
    </row>
    <row r="1865" spans="1:2" x14ac:dyDescent="0.25">
      <c r="A1865">
        <v>1864</v>
      </c>
      <c r="B1865" s="159">
        <v>0.61071887126311097</v>
      </c>
    </row>
    <row r="1866" spans="1:2" x14ac:dyDescent="0.25">
      <c r="A1866">
        <v>1865</v>
      </c>
      <c r="B1866" s="159">
        <v>0.610671825101465</v>
      </c>
    </row>
    <row r="1867" spans="1:2" x14ac:dyDescent="0.25">
      <c r="A1867">
        <v>1866</v>
      </c>
      <c r="B1867" s="159">
        <v>0.61051220940608597</v>
      </c>
    </row>
    <row r="1868" spans="1:2" x14ac:dyDescent="0.25">
      <c r="A1868">
        <v>1867</v>
      </c>
      <c r="B1868" s="159">
        <v>0.61049658003936003</v>
      </c>
    </row>
    <row r="1869" spans="1:2" x14ac:dyDescent="0.25">
      <c r="A1869">
        <v>1868</v>
      </c>
      <c r="B1869" s="159">
        <v>0.61045703037101096</v>
      </c>
    </row>
    <row r="1870" spans="1:2" x14ac:dyDescent="0.25">
      <c r="A1870">
        <v>1869</v>
      </c>
      <c r="B1870" s="159">
        <v>0.61045595032828304</v>
      </c>
    </row>
    <row r="1871" spans="1:2" x14ac:dyDescent="0.25">
      <c r="A1871">
        <v>1870</v>
      </c>
      <c r="B1871" s="159">
        <v>0.61044613968038697</v>
      </c>
    </row>
    <row r="1872" spans="1:2" x14ac:dyDescent="0.25">
      <c r="A1872">
        <v>1871</v>
      </c>
      <c r="B1872" s="159">
        <v>0.61040190204146205</v>
      </c>
    </row>
    <row r="1873" spans="1:2" x14ac:dyDescent="0.25">
      <c r="A1873">
        <v>1872</v>
      </c>
      <c r="B1873" s="159">
        <v>0.61029873215021402</v>
      </c>
    </row>
    <row r="1874" spans="1:2" x14ac:dyDescent="0.25">
      <c r="A1874">
        <v>1873</v>
      </c>
      <c r="B1874" s="159">
        <v>0.610087980197899</v>
      </c>
    </row>
    <row r="1875" spans="1:2" x14ac:dyDescent="0.25">
      <c r="A1875">
        <v>1874</v>
      </c>
      <c r="B1875" s="159">
        <v>0.610087980197899</v>
      </c>
    </row>
    <row r="1876" spans="1:2" x14ac:dyDescent="0.25">
      <c r="A1876">
        <v>1875</v>
      </c>
      <c r="B1876" s="159">
        <v>0.61002440752091402</v>
      </c>
    </row>
    <row r="1877" spans="1:2" x14ac:dyDescent="0.25">
      <c r="A1877">
        <v>1876</v>
      </c>
      <c r="B1877" s="159">
        <v>0.61002440752091402</v>
      </c>
    </row>
    <row r="1878" spans="1:2" x14ac:dyDescent="0.25">
      <c r="A1878">
        <v>1877</v>
      </c>
      <c r="B1878" s="159">
        <v>0.60990485016798601</v>
      </c>
    </row>
    <row r="1879" spans="1:2" x14ac:dyDescent="0.25">
      <c r="A1879">
        <v>1878</v>
      </c>
      <c r="B1879" s="159">
        <v>0.60985363463519804</v>
      </c>
    </row>
    <row r="1880" spans="1:2" x14ac:dyDescent="0.25">
      <c r="A1880">
        <v>1879</v>
      </c>
      <c r="B1880" s="159">
        <v>0.60983990726792803</v>
      </c>
    </row>
    <row r="1881" spans="1:2" x14ac:dyDescent="0.25">
      <c r="A1881">
        <v>1880</v>
      </c>
      <c r="B1881" s="159">
        <v>0.60982652310138996</v>
      </c>
    </row>
    <row r="1882" spans="1:2" x14ac:dyDescent="0.25">
      <c r="A1882">
        <v>1881</v>
      </c>
      <c r="B1882" s="159">
        <v>0.60982652310138996</v>
      </c>
    </row>
    <row r="1883" spans="1:2" x14ac:dyDescent="0.25">
      <c r="A1883">
        <v>1882</v>
      </c>
      <c r="B1883" s="159">
        <v>0.60982652310138996</v>
      </c>
    </row>
    <row r="1884" spans="1:2" x14ac:dyDescent="0.25">
      <c r="A1884">
        <v>1883</v>
      </c>
      <c r="B1884" s="159">
        <v>0.60982652310138996</v>
      </c>
    </row>
    <row r="1885" spans="1:2" x14ac:dyDescent="0.25">
      <c r="A1885">
        <v>1884</v>
      </c>
      <c r="B1885" s="159">
        <v>0.609618070764682</v>
      </c>
    </row>
    <row r="1886" spans="1:2" x14ac:dyDescent="0.25">
      <c r="A1886">
        <v>1885</v>
      </c>
      <c r="B1886" s="159">
        <v>0.60959396360743401</v>
      </c>
    </row>
    <row r="1887" spans="1:2" x14ac:dyDescent="0.25">
      <c r="A1887">
        <v>1886</v>
      </c>
      <c r="B1887" s="159">
        <v>0.60956381748150401</v>
      </c>
    </row>
    <row r="1888" spans="1:2" x14ac:dyDescent="0.25">
      <c r="A1888">
        <v>1887</v>
      </c>
      <c r="B1888" s="159">
        <v>0.60949539296674904</v>
      </c>
    </row>
    <row r="1889" spans="1:2" x14ac:dyDescent="0.25">
      <c r="A1889">
        <v>1888</v>
      </c>
      <c r="B1889" s="159">
        <v>0.60942538017490999</v>
      </c>
    </row>
    <row r="1890" spans="1:2" x14ac:dyDescent="0.25">
      <c r="A1890">
        <v>1889</v>
      </c>
      <c r="B1890" s="159">
        <v>0.60941698911607201</v>
      </c>
    </row>
    <row r="1891" spans="1:2" x14ac:dyDescent="0.25">
      <c r="A1891">
        <v>1890</v>
      </c>
      <c r="B1891" s="159">
        <v>0.60930498502003805</v>
      </c>
    </row>
    <row r="1892" spans="1:2" x14ac:dyDescent="0.25">
      <c r="A1892">
        <v>1891</v>
      </c>
      <c r="B1892" s="159">
        <v>0.60916096582188395</v>
      </c>
    </row>
    <row r="1893" spans="1:2" x14ac:dyDescent="0.25">
      <c r="A1893">
        <v>1892</v>
      </c>
      <c r="B1893" s="159">
        <v>0.60915341575521098</v>
      </c>
    </row>
    <row r="1894" spans="1:2" x14ac:dyDescent="0.25">
      <c r="A1894">
        <v>1893</v>
      </c>
      <c r="B1894" s="159">
        <v>0.60911878894933802</v>
      </c>
    </row>
    <row r="1895" spans="1:2" x14ac:dyDescent="0.25">
      <c r="A1895">
        <v>1894</v>
      </c>
      <c r="B1895" s="159">
        <v>0.60910245371859895</v>
      </c>
    </row>
    <row r="1896" spans="1:2" x14ac:dyDescent="0.25">
      <c r="A1896">
        <v>1895</v>
      </c>
      <c r="B1896" s="159">
        <v>0.60909675280041498</v>
      </c>
    </row>
    <row r="1897" spans="1:2" x14ac:dyDescent="0.25">
      <c r="A1897">
        <v>1896</v>
      </c>
      <c r="B1897" s="159">
        <v>0.60909675280041498</v>
      </c>
    </row>
    <row r="1898" spans="1:2" x14ac:dyDescent="0.25">
      <c r="A1898">
        <v>1897</v>
      </c>
      <c r="B1898" s="159">
        <v>0.60909675280041498</v>
      </c>
    </row>
    <row r="1899" spans="1:2" x14ac:dyDescent="0.25">
      <c r="A1899">
        <v>1898</v>
      </c>
      <c r="B1899" s="159">
        <v>0.60909675280041498</v>
      </c>
    </row>
    <row r="1900" spans="1:2" x14ac:dyDescent="0.25">
      <c r="A1900">
        <v>1899</v>
      </c>
      <c r="B1900" s="159">
        <v>0.60909675280041498</v>
      </c>
    </row>
    <row r="1901" spans="1:2" x14ac:dyDescent="0.25">
      <c r="A1901">
        <v>1900</v>
      </c>
      <c r="B1901" s="159">
        <v>0.60909675280041498</v>
      </c>
    </row>
    <row r="1902" spans="1:2" x14ac:dyDescent="0.25">
      <c r="A1902">
        <v>1901</v>
      </c>
      <c r="B1902" s="159">
        <v>0.60909625455425997</v>
      </c>
    </row>
    <row r="1903" spans="1:2" x14ac:dyDescent="0.25">
      <c r="A1903">
        <v>1902</v>
      </c>
      <c r="B1903" s="159">
        <v>0.60905707267047404</v>
      </c>
    </row>
    <row r="1904" spans="1:2" x14ac:dyDescent="0.25">
      <c r="A1904">
        <v>1903</v>
      </c>
      <c r="B1904" s="159">
        <v>0.60905545529167504</v>
      </c>
    </row>
    <row r="1905" spans="1:2" x14ac:dyDescent="0.25">
      <c r="A1905">
        <v>1904</v>
      </c>
      <c r="B1905" s="159">
        <v>0.60898449177012404</v>
      </c>
    </row>
    <row r="1906" spans="1:2" x14ac:dyDescent="0.25">
      <c r="A1906">
        <v>1905</v>
      </c>
      <c r="B1906" s="159">
        <v>0.60888441636177104</v>
      </c>
    </row>
    <row r="1907" spans="1:2" x14ac:dyDescent="0.25">
      <c r="A1907">
        <v>1906</v>
      </c>
      <c r="B1907" s="159">
        <v>0.60884518098921303</v>
      </c>
    </row>
    <row r="1908" spans="1:2" x14ac:dyDescent="0.25">
      <c r="A1908">
        <v>1907</v>
      </c>
      <c r="B1908" s="159">
        <v>0.60884518098921303</v>
      </c>
    </row>
    <row r="1909" spans="1:2" x14ac:dyDescent="0.25">
      <c r="A1909">
        <v>1908</v>
      </c>
      <c r="B1909" s="159">
        <v>0.60884518098921303</v>
      </c>
    </row>
    <row r="1910" spans="1:2" x14ac:dyDescent="0.25">
      <c r="A1910">
        <v>1909</v>
      </c>
      <c r="B1910" s="159">
        <v>0.60884518098921303</v>
      </c>
    </row>
    <row r="1911" spans="1:2" x14ac:dyDescent="0.25">
      <c r="A1911">
        <v>1910</v>
      </c>
      <c r="B1911" s="159">
        <v>0.60883615619644005</v>
      </c>
    </row>
    <row r="1912" spans="1:2" x14ac:dyDescent="0.25">
      <c r="A1912">
        <v>1911</v>
      </c>
      <c r="B1912" s="159">
        <v>0.60881120466043803</v>
      </c>
    </row>
    <row r="1913" spans="1:2" x14ac:dyDescent="0.25">
      <c r="A1913">
        <v>1912</v>
      </c>
      <c r="B1913" s="159">
        <v>0.60868827506018797</v>
      </c>
    </row>
    <row r="1914" spans="1:2" x14ac:dyDescent="0.25">
      <c r="A1914">
        <v>1913</v>
      </c>
      <c r="B1914" s="159">
        <v>0.60866413775901096</v>
      </c>
    </row>
    <row r="1915" spans="1:2" x14ac:dyDescent="0.25">
      <c r="A1915">
        <v>1914</v>
      </c>
      <c r="B1915" s="159">
        <v>0.60860892511965003</v>
      </c>
    </row>
    <row r="1916" spans="1:2" x14ac:dyDescent="0.25">
      <c r="A1916">
        <v>1915</v>
      </c>
      <c r="B1916" s="159">
        <v>0.60857514455976403</v>
      </c>
    </row>
    <row r="1917" spans="1:2" x14ac:dyDescent="0.25">
      <c r="A1917">
        <v>1916</v>
      </c>
      <c r="B1917" s="159">
        <v>0.60856494410625495</v>
      </c>
    </row>
    <row r="1918" spans="1:2" x14ac:dyDescent="0.25">
      <c r="A1918">
        <v>1917</v>
      </c>
      <c r="B1918" s="159">
        <v>0.608557613487829</v>
      </c>
    </row>
    <row r="1919" spans="1:2" x14ac:dyDescent="0.25">
      <c r="A1919">
        <v>1918</v>
      </c>
      <c r="B1919" s="159">
        <v>0.60854506417377197</v>
      </c>
    </row>
    <row r="1920" spans="1:2" x14ac:dyDescent="0.25">
      <c r="A1920">
        <v>1919</v>
      </c>
      <c r="B1920" s="159">
        <v>0.60853927127589302</v>
      </c>
    </row>
    <row r="1921" spans="1:2" x14ac:dyDescent="0.25">
      <c r="A1921">
        <v>1920</v>
      </c>
      <c r="B1921" s="159">
        <v>0.60823368191942595</v>
      </c>
    </row>
    <row r="1922" spans="1:2" x14ac:dyDescent="0.25">
      <c r="A1922">
        <v>1921</v>
      </c>
      <c r="B1922" s="159">
        <v>0.60813069677005105</v>
      </c>
    </row>
    <row r="1923" spans="1:2" x14ac:dyDescent="0.25">
      <c r="A1923">
        <v>1922</v>
      </c>
      <c r="B1923" s="159">
        <v>0.60807705477330698</v>
      </c>
    </row>
    <row r="1924" spans="1:2" x14ac:dyDescent="0.25">
      <c r="A1924">
        <v>1923</v>
      </c>
      <c r="B1924" s="159">
        <v>0.60802073286861802</v>
      </c>
    </row>
    <row r="1925" spans="1:2" x14ac:dyDescent="0.25">
      <c r="A1925">
        <v>1924</v>
      </c>
      <c r="B1925" s="159">
        <v>0.60799110197119799</v>
      </c>
    </row>
    <row r="1926" spans="1:2" x14ac:dyDescent="0.25">
      <c r="A1926">
        <v>1925</v>
      </c>
      <c r="B1926" s="159">
        <v>0.60798315417805504</v>
      </c>
    </row>
    <row r="1927" spans="1:2" x14ac:dyDescent="0.25">
      <c r="A1927">
        <v>1926</v>
      </c>
      <c r="B1927" s="159">
        <v>0.607701957811008</v>
      </c>
    </row>
    <row r="1928" spans="1:2" x14ac:dyDescent="0.25">
      <c r="A1928">
        <v>1927</v>
      </c>
      <c r="B1928" s="159">
        <v>0.60761920045093798</v>
      </c>
    </row>
    <row r="1929" spans="1:2" x14ac:dyDescent="0.25">
      <c r="A1929">
        <v>1928</v>
      </c>
      <c r="B1929" s="159">
        <v>0.60757985262206404</v>
      </c>
    </row>
    <row r="1930" spans="1:2" x14ac:dyDescent="0.25">
      <c r="A1930">
        <v>1929</v>
      </c>
      <c r="B1930" s="159">
        <v>0.60743318892267395</v>
      </c>
    </row>
    <row r="1931" spans="1:2" x14ac:dyDescent="0.25">
      <c r="A1931">
        <v>1930</v>
      </c>
      <c r="B1931" s="159">
        <v>0.60740956489046205</v>
      </c>
    </row>
    <row r="1932" spans="1:2" x14ac:dyDescent="0.25">
      <c r="A1932">
        <v>1931</v>
      </c>
      <c r="B1932" s="159">
        <v>0.60730890879370703</v>
      </c>
    </row>
    <row r="1933" spans="1:2" x14ac:dyDescent="0.25">
      <c r="A1933">
        <v>1932</v>
      </c>
      <c r="B1933" s="159">
        <v>0.60726037528511101</v>
      </c>
    </row>
    <row r="1934" spans="1:2" x14ac:dyDescent="0.25">
      <c r="A1934">
        <v>1933</v>
      </c>
      <c r="B1934" s="159">
        <v>0.60726037528511101</v>
      </c>
    </row>
    <row r="1935" spans="1:2" x14ac:dyDescent="0.25">
      <c r="A1935">
        <v>1934</v>
      </c>
      <c r="B1935" s="159">
        <v>0.60722594585575196</v>
      </c>
    </row>
    <row r="1936" spans="1:2" x14ac:dyDescent="0.25">
      <c r="A1936">
        <v>1935</v>
      </c>
      <c r="B1936" s="159">
        <v>0.60716743177604804</v>
      </c>
    </row>
    <row r="1937" spans="1:2" x14ac:dyDescent="0.25">
      <c r="A1937">
        <v>1936</v>
      </c>
      <c r="B1937" s="159">
        <v>0.607163639981259</v>
      </c>
    </row>
    <row r="1938" spans="1:2" x14ac:dyDescent="0.25">
      <c r="A1938">
        <v>1937</v>
      </c>
      <c r="B1938" s="159">
        <v>0.607163639981259</v>
      </c>
    </row>
    <row r="1939" spans="1:2" x14ac:dyDescent="0.25">
      <c r="A1939">
        <v>1938</v>
      </c>
      <c r="B1939" s="159">
        <v>0.60711640708581904</v>
      </c>
    </row>
    <row r="1940" spans="1:2" x14ac:dyDescent="0.25">
      <c r="A1940">
        <v>1939</v>
      </c>
      <c r="B1940" s="159">
        <v>0.60711129621778603</v>
      </c>
    </row>
    <row r="1941" spans="1:2" x14ac:dyDescent="0.25">
      <c r="A1941">
        <v>1940</v>
      </c>
      <c r="B1941" s="159">
        <v>0.60708588036554101</v>
      </c>
    </row>
    <row r="1942" spans="1:2" x14ac:dyDescent="0.25">
      <c r="A1942">
        <v>1941</v>
      </c>
      <c r="B1942" s="159">
        <v>0.60705873073002703</v>
      </c>
    </row>
    <row r="1943" spans="1:2" x14ac:dyDescent="0.25">
      <c r="A1943">
        <v>1942</v>
      </c>
      <c r="B1943" s="159">
        <v>0.606998351571015</v>
      </c>
    </row>
    <row r="1944" spans="1:2" x14ac:dyDescent="0.25">
      <c r="A1944">
        <v>1943</v>
      </c>
      <c r="B1944" s="159">
        <v>0.60679119394478198</v>
      </c>
    </row>
    <row r="1945" spans="1:2" x14ac:dyDescent="0.25">
      <c r="A1945">
        <v>1944</v>
      </c>
      <c r="B1945" s="159">
        <v>0.60673818319871597</v>
      </c>
    </row>
    <row r="1946" spans="1:2" x14ac:dyDescent="0.25">
      <c r="A1946">
        <v>1945</v>
      </c>
      <c r="B1946" s="159">
        <v>0.60670435344178097</v>
      </c>
    </row>
    <row r="1947" spans="1:2" x14ac:dyDescent="0.25">
      <c r="A1947">
        <v>1946</v>
      </c>
      <c r="B1947" s="159">
        <v>0.60670435344178097</v>
      </c>
    </row>
    <row r="1948" spans="1:2" x14ac:dyDescent="0.25">
      <c r="A1948">
        <v>1947</v>
      </c>
      <c r="B1948" s="159">
        <v>0.60660766509428998</v>
      </c>
    </row>
    <row r="1949" spans="1:2" x14ac:dyDescent="0.25">
      <c r="A1949">
        <v>1948</v>
      </c>
      <c r="B1949" s="159">
        <v>0.60652576755791099</v>
      </c>
    </row>
    <row r="1950" spans="1:2" x14ac:dyDescent="0.25">
      <c r="A1950">
        <v>1949</v>
      </c>
      <c r="B1950" s="159">
        <v>0.60648994813703905</v>
      </c>
    </row>
    <row r="1951" spans="1:2" x14ac:dyDescent="0.25">
      <c r="A1951">
        <v>1950</v>
      </c>
      <c r="B1951" s="159">
        <v>0.606425804496319</v>
      </c>
    </row>
    <row r="1952" spans="1:2" x14ac:dyDescent="0.25">
      <c r="A1952">
        <v>1951</v>
      </c>
      <c r="B1952" s="159">
        <v>0.60639484035731905</v>
      </c>
    </row>
    <row r="1953" spans="1:2" x14ac:dyDescent="0.25">
      <c r="A1953">
        <v>1952</v>
      </c>
      <c r="B1953" s="159">
        <v>0.60637588530355901</v>
      </c>
    </row>
    <row r="1954" spans="1:2" x14ac:dyDescent="0.25">
      <c r="A1954">
        <v>1953</v>
      </c>
      <c r="B1954" s="159">
        <v>0.60635677897080997</v>
      </c>
    </row>
    <row r="1955" spans="1:2" x14ac:dyDescent="0.25">
      <c r="A1955">
        <v>1954</v>
      </c>
      <c r="B1955" s="159">
        <v>0.60624251395473105</v>
      </c>
    </row>
    <row r="1956" spans="1:2" x14ac:dyDescent="0.25">
      <c r="A1956">
        <v>1955</v>
      </c>
      <c r="B1956" s="159">
        <v>0.606184392221226</v>
      </c>
    </row>
    <row r="1957" spans="1:2" x14ac:dyDescent="0.25">
      <c r="A1957">
        <v>1956</v>
      </c>
      <c r="B1957" s="159">
        <v>0.60613119733017096</v>
      </c>
    </row>
    <row r="1958" spans="1:2" x14ac:dyDescent="0.25">
      <c r="A1958">
        <v>1957</v>
      </c>
      <c r="B1958" s="159">
        <v>0.60610912216659096</v>
      </c>
    </row>
    <row r="1959" spans="1:2" x14ac:dyDescent="0.25">
      <c r="A1959">
        <v>1958</v>
      </c>
      <c r="B1959" s="159">
        <v>0.60607455979145497</v>
      </c>
    </row>
    <row r="1960" spans="1:2" x14ac:dyDescent="0.25">
      <c r="A1960">
        <v>1959</v>
      </c>
      <c r="B1960" s="159">
        <v>0.606008155606373</v>
      </c>
    </row>
    <row r="1961" spans="1:2" x14ac:dyDescent="0.25">
      <c r="A1961">
        <v>1960</v>
      </c>
      <c r="B1961" s="159">
        <v>0.605984353795049</v>
      </c>
    </row>
    <row r="1962" spans="1:2" x14ac:dyDescent="0.25">
      <c r="A1962">
        <v>1961</v>
      </c>
      <c r="B1962" s="159">
        <v>0.60595359352142797</v>
      </c>
    </row>
    <row r="1963" spans="1:2" x14ac:dyDescent="0.25">
      <c r="A1963">
        <v>1962</v>
      </c>
      <c r="B1963" s="159">
        <v>0.605953567933179</v>
      </c>
    </row>
    <row r="1964" spans="1:2" x14ac:dyDescent="0.25">
      <c r="A1964">
        <v>1963</v>
      </c>
      <c r="B1964" s="159">
        <v>0.60582249472626903</v>
      </c>
    </row>
    <row r="1965" spans="1:2" x14ac:dyDescent="0.25">
      <c r="A1965">
        <v>1964</v>
      </c>
      <c r="B1965" s="159">
        <v>0.605771187457944</v>
      </c>
    </row>
    <row r="1966" spans="1:2" x14ac:dyDescent="0.25">
      <c r="A1966">
        <v>1965</v>
      </c>
      <c r="B1966" s="159">
        <v>0.60572223923776003</v>
      </c>
    </row>
    <row r="1967" spans="1:2" x14ac:dyDescent="0.25">
      <c r="A1967">
        <v>1966</v>
      </c>
      <c r="B1967" s="159">
        <v>0.60570283244696499</v>
      </c>
    </row>
    <row r="1968" spans="1:2" x14ac:dyDescent="0.25">
      <c r="A1968">
        <v>1967</v>
      </c>
      <c r="B1968" s="159">
        <v>0.60568759758992696</v>
      </c>
    </row>
    <row r="1969" spans="1:2" x14ac:dyDescent="0.25">
      <c r="A1969">
        <v>1968</v>
      </c>
      <c r="B1969" s="159">
        <v>0.60568759758992696</v>
      </c>
    </row>
    <row r="1970" spans="1:2" x14ac:dyDescent="0.25">
      <c r="A1970">
        <v>1969</v>
      </c>
      <c r="B1970" s="159">
        <v>0.60563030160874898</v>
      </c>
    </row>
    <row r="1971" spans="1:2" x14ac:dyDescent="0.25">
      <c r="A1971">
        <v>1970</v>
      </c>
      <c r="B1971" s="159">
        <v>0.60563030160874898</v>
      </c>
    </row>
    <row r="1972" spans="1:2" x14ac:dyDescent="0.25">
      <c r="A1972">
        <v>1971</v>
      </c>
      <c r="B1972" s="159">
        <v>0.60561404485681203</v>
      </c>
    </row>
    <row r="1973" spans="1:2" x14ac:dyDescent="0.25">
      <c r="A1973">
        <v>1972</v>
      </c>
      <c r="B1973" s="159">
        <v>0.60559781605046803</v>
      </c>
    </row>
    <row r="1974" spans="1:2" x14ac:dyDescent="0.25">
      <c r="A1974">
        <v>1973</v>
      </c>
      <c r="B1974" s="159">
        <v>0.60559573758492202</v>
      </c>
    </row>
    <row r="1975" spans="1:2" x14ac:dyDescent="0.25">
      <c r="A1975">
        <v>1974</v>
      </c>
      <c r="B1975" s="159">
        <v>0.60548600767971605</v>
      </c>
    </row>
    <row r="1976" spans="1:2" x14ac:dyDescent="0.25">
      <c r="A1976">
        <v>1975</v>
      </c>
      <c r="B1976" s="159">
        <v>0.60548600767971605</v>
      </c>
    </row>
    <row r="1977" spans="1:2" x14ac:dyDescent="0.25">
      <c r="A1977">
        <v>1976</v>
      </c>
      <c r="B1977" s="159">
        <v>0.60532302720827302</v>
      </c>
    </row>
    <row r="1978" spans="1:2" x14ac:dyDescent="0.25">
      <c r="A1978">
        <v>1977</v>
      </c>
      <c r="B1978" s="159">
        <v>0.60528930043314899</v>
      </c>
    </row>
    <row r="1979" spans="1:2" x14ac:dyDescent="0.25">
      <c r="A1979">
        <v>1978</v>
      </c>
      <c r="B1979" s="159">
        <v>0.60506531979275002</v>
      </c>
    </row>
    <row r="1980" spans="1:2" x14ac:dyDescent="0.25">
      <c r="A1980">
        <v>1979</v>
      </c>
      <c r="B1980" s="159">
        <v>0.60489609624739105</v>
      </c>
    </row>
    <row r="1981" spans="1:2" x14ac:dyDescent="0.25">
      <c r="A1981">
        <v>1980</v>
      </c>
      <c r="B1981" s="159">
        <v>0.60467975348967695</v>
      </c>
    </row>
    <row r="1982" spans="1:2" x14ac:dyDescent="0.25">
      <c r="A1982">
        <v>1981</v>
      </c>
      <c r="B1982" s="159">
        <v>0.60465508819921299</v>
      </c>
    </row>
    <row r="1983" spans="1:2" x14ac:dyDescent="0.25">
      <c r="A1983">
        <v>1982</v>
      </c>
      <c r="B1983" s="159">
        <v>0.60452802940054395</v>
      </c>
    </row>
    <row r="1984" spans="1:2" x14ac:dyDescent="0.25">
      <c r="A1984">
        <v>1983</v>
      </c>
      <c r="B1984" s="159">
        <v>0.60446194540537601</v>
      </c>
    </row>
    <row r="1985" spans="1:2" x14ac:dyDescent="0.25">
      <c r="A1985">
        <v>1984</v>
      </c>
      <c r="B1985" s="159">
        <v>0.60435096699191504</v>
      </c>
    </row>
    <row r="1986" spans="1:2" x14ac:dyDescent="0.25">
      <c r="A1986">
        <v>1985</v>
      </c>
      <c r="B1986" s="159">
        <v>0.60433082182002795</v>
      </c>
    </row>
    <row r="1987" spans="1:2" x14ac:dyDescent="0.25">
      <c r="A1987">
        <v>1986</v>
      </c>
      <c r="B1987" s="159">
        <v>0.60433082182002795</v>
      </c>
    </row>
    <row r="1988" spans="1:2" x14ac:dyDescent="0.25">
      <c r="A1988">
        <v>1987</v>
      </c>
      <c r="B1988" s="159">
        <v>0.60411669561981796</v>
      </c>
    </row>
    <row r="1989" spans="1:2" x14ac:dyDescent="0.25">
      <c r="A1989">
        <v>1988</v>
      </c>
      <c r="B1989" s="159">
        <v>0.60411464744326404</v>
      </c>
    </row>
    <row r="1990" spans="1:2" x14ac:dyDescent="0.25">
      <c r="A1990">
        <v>1989</v>
      </c>
      <c r="B1990" s="159">
        <v>0.60395523507321403</v>
      </c>
    </row>
    <row r="1991" spans="1:2" x14ac:dyDescent="0.25">
      <c r="A1991">
        <v>1990</v>
      </c>
      <c r="B1991" s="159">
        <v>0.60395523507321403</v>
      </c>
    </row>
    <row r="1992" spans="1:2" x14ac:dyDescent="0.25">
      <c r="A1992">
        <v>1991</v>
      </c>
      <c r="B1992" s="159">
        <v>0.60388262036333595</v>
      </c>
    </row>
    <row r="1993" spans="1:2" x14ac:dyDescent="0.25">
      <c r="A1993">
        <v>1992</v>
      </c>
      <c r="B1993" s="159">
        <v>0.60385749863011795</v>
      </c>
    </row>
    <row r="1994" spans="1:2" x14ac:dyDescent="0.25">
      <c r="A1994">
        <v>1993</v>
      </c>
      <c r="B1994" s="159">
        <v>0.60384921464041197</v>
      </c>
    </row>
    <row r="1995" spans="1:2" x14ac:dyDescent="0.25">
      <c r="A1995">
        <v>1994</v>
      </c>
      <c r="B1995" s="159">
        <v>0.60375573185433096</v>
      </c>
    </row>
    <row r="1996" spans="1:2" x14ac:dyDescent="0.25">
      <c r="A1996">
        <v>1995</v>
      </c>
      <c r="B1996" s="159">
        <v>0.60367621524433901</v>
      </c>
    </row>
    <row r="1997" spans="1:2" x14ac:dyDescent="0.25">
      <c r="A1997">
        <v>1996</v>
      </c>
      <c r="B1997" s="159">
        <v>0.60357653633708797</v>
      </c>
    </row>
    <row r="1998" spans="1:2" x14ac:dyDescent="0.25">
      <c r="A1998">
        <v>1997</v>
      </c>
      <c r="B1998" s="159">
        <v>0.60357653633708797</v>
      </c>
    </row>
    <row r="1999" spans="1:2" x14ac:dyDescent="0.25">
      <c r="A1999">
        <v>1998</v>
      </c>
      <c r="B1999" s="159">
        <v>0.603536200239566</v>
      </c>
    </row>
    <row r="2000" spans="1:2" x14ac:dyDescent="0.25">
      <c r="A2000">
        <v>1999</v>
      </c>
      <c r="B2000" s="159">
        <v>0.60348817955803602</v>
      </c>
    </row>
    <row r="2001" spans="1:2" x14ac:dyDescent="0.25">
      <c r="A2001">
        <v>2000</v>
      </c>
      <c r="B2001" s="159">
        <v>0.60343524656057501</v>
      </c>
    </row>
    <row r="2002" spans="1:2" x14ac:dyDescent="0.25">
      <c r="A2002">
        <v>2001</v>
      </c>
      <c r="B2002" s="159">
        <v>0.60338825518141403</v>
      </c>
    </row>
    <row r="2003" spans="1:2" x14ac:dyDescent="0.25">
      <c r="A2003">
        <v>2002</v>
      </c>
      <c r="B2003" s="159">
        <v>0.603333531630591</v>
      </c>
    </row>
    <row r="2004" spans="1:2" x14ac:dyDescent="0.25">
      <c r="A2004">
        <v>2003</v>
      </c>
      <c r="B2004" s="159">
        <v>0.60329065342228005</v>
      </c>
    </row>
    <row r="2005" spans="1:2" x14ac:dyDescent="0.25">
      <c r="A2005">
        <v>2004</v>
      </c>
      <c r="B2005" s="159">
        <v>0.603282932695687</v>
      </c>
    </row>
    <row r="2006" spans="1:2" x14ac:dyDescent="0.25">
      <c r="A2006">
        <v>2005</v>
      </c>
      <c r="B2006" s="159">
        <v>0.603215178561752</v>
      </c>
    </row>
    <row r="2007" spans="1:2" x14ac:dyDescent="0.25">
      <c r="A2007">
        <v>2006</v>
      </c>
      <c r="B2007" s="159">
        <v>0.603189905626488</v>
      </c>
    </row>
    <row r="2008" spans="1:2" x14ac:dyDescent="0.25">
      <c r="A2008">
        <v>2007</v>
      </c>
      <c r="B2008" s="159">
        <v>0.60318371359107603</v>
      </c>
    </row>
    <row r="2009" spans="1:2" x14ac:dyDescent="0.25">
      <c r="A2009">
        <v>2008</v>
      </c>
      <c r="B2009" s="159">
        <v>0.60314369557629099</v>
      </c>
    </row>
    <row r="2010" spans="1:2" x14ac:dyDescent="0.25">
      <c r="A2010">
        <v>2009</v>
      </c>
      <c r="B2010" s="159">
        <v>0.60313263457149902</v>
      </c>
    </row>
    <row r="2011" spans="1:2" x14ac:dyDescent="0.25">
      <c r="A2011">
        <v>2010</v>
      </c>
      <c r="B2011" s="159">
        <v>0.60311879137355195</v>
      </c>
    </row>
    <row r="2012" spans="1:2" x14ac:dyDescent="0.25">
      <c r="A2012">
        <v>2011</v>
      </c>
      <c r="B2012" s="159">
        <v>0.60298600800383395</v>
      </c>
    </row>
    <row r="2013" spans="1:2" x14ac:dyDescent="0.25">
      <c r="A2013">
        <v>2012</v>
      </c>
      <c r="B2013" s="159">
        <v>0.60275826901281604</v>
      </c>
    </row>
    <row r="2014" spans="1:2" x14ac:dyDescent="0.25">
      <c r="A2014">
        <v>2013</v>
      </c>
      <c r="B2014" s="159">
        <v>0.60268054346156197</v>
      </c>
    </row>
    <row r="2015" spans="1:2" x14ac:dyDescent="0.25">
      <c r="A2015">
        <v>2014</v>
      </c>
      <c r="B2015" s="159">
        <v>0.60266797427382002</v>
      </c>
    </row>
    <row r="2016" spans="1:2" x14ac:dyDescent="0.25">
      <c r="A2016">
        <v>2015</v>
      </c>
      <c r="B2016" s="159">
        <v>0.60265147403499997</v>
      </c>
    </row>
    <row r="2017" spans="1:2" x14ac:dyDescent="0.25">
      <c r="A2017">
        <v>2016</v>
      </c>
      <c r="B2017" s="159">
        <v>0.60262081483111296</v>
      </c>
    </row>
    <row r="2018" spans="1:2" x14ac:dyDescent="0.25">
      <c r="A2018">
        <v>2017</v>
      </c>
      <c r="B2018" s="159">
        <v>0.60257531910625395</v>
      </c>
    </row>
    <row r="2019" spans="1:2" x14ac:dyDescent="0.25">
      <c r="A2019">
        <v>2018</v>
      </c>
      <c r="B2019" s="159">
        <v>0.60254208040204005</v>
      </c>
    </row>
    <row r="2020" spans="1:2" x14ac:dyDescent="0.25">
      <c r="A2020">
        <v>2019</v>
      </c>
      <c r="B2020" s="159">
        <v>0.60249644594130403</v>
      </c>
    </row>
    <row r="2021" spans="1:2" x14ac:dyDescent="0.25">
      <c r="A2021">
        <v>2020</v>
      </c>
      <c r="B2021" s="159">
        <v>0.60249644594130403</v>
      </c>
    </row>
    <row r="2022" spans="1:2" x14ac:dyDescent="0.25">
      <c r="A2022">
        <v>2021</v>
      </c>
      <c r="B2022" s="159">
        <v>0.60249644594130403</v>
      </c>
    </row>
    <row r="2023" spans="1:2" x14ac:dyDescent="0.25">
      <c r="A2023">
        <v>2022</v>
      </c>
      <c r="B2023" s="159">
        <v>0.60247598228521304</v>
      </c>
    </row>
    <row r="2024" spans="1:2" x14ac:dyDescent="0.25">
      <c r="A2024">
        <v>2023</v>
      </c>
      <c r="B2024" s="159">
        <v>0.602473779217642</v>
      </c>
    </row>
    <row r="2025" spans="1:2" x14ac:dyDescent="0.25">
      <c r="A2025">
        <v>2024</v>
      </c>
      <c r="B2025" s="159">
        <v>0.60241742323408198</v>
      </c>
    </row>
    <row r="2026" spans="1:2" x14ac:dyDescent="0.25">
      <c r="A2026">
        <v>2025</v>
      </c>
      <c r="B2026" s="159">
        <v>0.60237762203960399</v>
      </c>
    </row>
    <row r="2027" spans="1:2" x14ac:dyDescent="0.25">
      <c r="A2027">
        <v>2026</v>
      </c>
      <c r="B2027" s="159">
        <v>0.60232055212019198</v>
      </c>
    </row>
    <row r="2028" spans="1:2" x14ac:dyDescent="0.25">
      <c r="A2028">
        <v>2027</v>
      </c>
      <c r="B2028" s="159">
        <v>0.60220859940799198</v>
      </c>
    </row>
    <row r="2029" spans="1:2" x14ac:dyDescent="0.25">
      <c r="A2029">
        <v>2028</v>
      </c>
      <c r="B2029" s="159">
        <v>0.60215840955344702</v>
      </c>
    </row>
    <row r="2030" spans="1:2" x14ac:dyDescent="0.25">
      <c r="A2030">
        <v>2029</v>
      </c>
      <c r="B2030" s="159">
        <v>0.60209468591177695</v>
      </c>
    </row>
    <row r="2031" spans="1:2" x14ac:dyDescent="0.25">
      <c r="A2031">
        <v>2030</v>
      </c>
      <c r="B2031" s="159">
        <v>0.60205269285575602</v>
      </c>
    </row>
    <row r="2032" spans="1:2" x14ac:dyDescent="0.25">
      <c r="A2032">
        <v>2031</v>
      </c>
      <c r="B2032" s="159">
        <v>0.60204859192663496</v>
      </c>
    </row>
    <row r="2033" spans="1:2" x14ac:dyDescent="0.25">
      <c r="A2033">
        <v>2032</v>
      </c>
      <c r="B2033" s="159">
        <v>0.60204859192663496</v>
      </c>
    </row>
    <row r="2034" spans="1:2" x14ac:dyDescent="0.25">
      <c r="A2034">
        <v>2033</v>
      </c>
      <c r="B2034" s="159">
        <v>0.60193128131493401</v>
      </c>
    </row>
    <row r="2035" spans="1:2" x14ac:dyDescent="0.25">
      <c r="A2035">
        <v>2034</v>
      </c>
      <c r="B2035" s="159">
        <v>0.60175555309814799</v>
      </c>
    </row>
    <row r="2036" spans="1:2" x14ac:dyDescent="0.25">
      <c r="A2036">
        <v>2035</v>
      </c>
      <c r="B2036" s="159">
        <v>0.60175555309814799</v>
      </c>
    </row>
    <row r="2037" spans="1:2" x14ac:dyDescent="0.25">
      <c r="A2037">
        <v>2036</v>
      </c>
      <c r="B2037" s="159">
        <v>0.60174739873985705</v>
      </c>
    </row>
    <row r="2038" spans="1:2" x14ac:dyDescent="0.25">
      <c r="A2038">
        <v>2037</v>
      </c>
      <c r="B2038" s="159">
        <v>0.60166246893817199</v>
      </c>
    </row>
    <row r="2039" spans="1:2" x14ac:dyDescent="0.25">
      <c r="A2039">
        <v>2038</v>
      </c>
      <c r="B2039" s="159">
        <v>0.60163746724370304</v>
      </c>
    </row>
    <row r="2040" spans="1:2" x14ac:dyDescent="0.25">
      <c r="A2040">
        <v>2039</v>
      </c>
      <c r="B2040" s="159">
        <v>0.60155348316219304</v>
      </c>
    </row>
    <row r="2041" spans="1:2" x14ac:dyDescent="0.25">
      <c r="A2041">
        <v>2040</v>
      </c>
      <c r="B2041" s="159">
        <v>0.601549957395632</v>
      </c>
    </row>
    <row r="2042" spans="1:2" x14ac:dyDescent="0.25">
      <c r="A2042">
        <v>2041</v>
      </c>
      <c r="B2042" s="159">
        <v>0.60149937173517798</v>
      </c>
    </row>
    <row r="2043" spans="1:2" x14ac:dyDescent="0.25">
      <c r="A2043">
        <v>2042</v>
      </c>
      <c r="B2043" s="159">
        <v>0.60139503526231897</v>
      </c>
    </row>
    <row r="2044" spans="1:2" x14ac:dyDescent="0.25">
      <c r="A2044">
        <v>2043</v>
      </c>
      <c r="B2044" s="159">
        <v>0.60139503526231897</v>
      </c>
    </row>
    <row r="2045" spans="1:2" x14ac:dyDescent="0.25">
      <c r="A2045">
        <v>2044</v>
      </c>
      <c r="B2045" s="159">
        <v>0.60125908801794103</v>
      </c>
    </row>
    <row r="2046" spans="1:2" x14ac:dyDescent="0.25">
      <c r="A2046">
        <v>2045</v>
      </c>
      <c r="B2046" s="159">
        <v>0.60125679249088504</v>
      </c>
    </row>
    <row r="2047" spans="1:2" x14ac:dyDescent="0.25">
      <c r="A2047">
        <v>2046</v>
      </c>
      <c r="B2047" s="159">
        <v>0.601204788232376</v>
      </c>
    </row>
    <row r="2048" spans="1:2" x14ac:dyDescent="0.25">
      <c r="A2048">
        <v>2047</v>
      </c>
      <c r="B2048" s="159">
        <v>0.60115034970975101</v>
      </c>
    </row>
    <row r="2049" spans="1:2" x14ac:dyDescent="0.25">
      <c r="A2049">
        <v>2048</v>
      </c>
      <c r="B2049" s="159">
        <v>0.60114614970531399</v>
      </c>
    </row>
    <row r="2050" spans="1:2" x14ac:dyDescent="0.25">
      <c r="A2050">
        <v>2049</v>
      </c>
      <c r="B2050" s="159">
        <v>0.60097643618611296</v>
      </c>
    </row>
    <row r="2051" spans="1:2" x14ac:dyDescent="0.25">
      <c r="A2051">
        <v>2050</v>
      </c>
      <c r="B2051" s="159">
        <v>0.60091129157358703</v>
      </c>
    </row>
    <row r="2052" spans="1:2" x14ac:dyDescent="0.25">
      <c r="A2052">
        <v>2051</v>
      </c>
      <c r="B2052" s="159">
        <v>0.60084781596933101</v>
      </c>
    </row>
    <row r="2053" spans="1:2" x14ac:dyDescent="0.25">
      <c r="A2053">
        <v>2052</v>
      </c>
      <c r="B2053" s="159">
        <v>0.60083032713277795</v>
      </c>
    </row>
    <row r="2054" spans="1:2" x14ac:dyDescent="0.25">
      <c r="A2054">
        <v>2053</v>
      </c>
      <c r="B2054" s="159">
        <v>0.60074207078191899</v>
      </c>
    </row>
    <row r="2055" spans="1:2" x14ac:dyDescent="0.25">
      <c r="A2055">
        <v>2054</v>
      </c>
      <c r="B2055" s="159">
        <v>0.60073063711971197</v>
      </c>
    </row>
    <row r="2056" spans="1:2" x14ac:dyDescent="0.25">
      <c r="A2056">
        <v>2055</v>
      </c>
      <c r="B2056" s="159">
        <v>0.60057108640597201</v>
      </c>
    </row>
    <row r="2057" spans="1:2" x14ac:dyDescent="0.25">
      <c r="A2057">
        <v>2056</v>
      </c>
      <c r="B2057" s="159">
        <v>0.60047920910977204</v>
      </c>
    </row>
    <row r="2058" spans="1:2" x14ac:dyDescent="0.25">
      <c r="A2058">
        <v>2057</v>
      </c>
      <c r="B2058" s="159">
        <v>0.60038130425075897</v>
      </c>
    </row>
    <row r="2059" spans="1:2" x14ac:dyDescent="0.25">
      <c r="A2059">
        <v>2058</v>
      </c>
      <c r="B2059" s="159">
        <v>0.60038118720786604</v>
      </c>
    </row>
    <row r="2060" spans="1:2" x14ac:dyDescent="0.25">
      <c r="A2060">
        <v>2059</v>
      </c>
      <c r="B2060" s="159">
        <v>0.60035438370629601</v>
      </c>
    </row>
    <row r="2061" spans="1:2" x14ac:dyDescent="0.25">
      <c r="A2061">
        <v>2060</v>
      </c>
      <c r="B2061" s="159">
        <v>0.60032942564715197</v>
      </c>
    </row>
    <row r="2062" spans="1:2" x14ac:dyDescent="0.25">
      <c r="A2062">
        <v>2061</v>
      </c>
      <c r="B2062" s="159">
        <v>0.60026165337316095</v>
      </c>
    </row>
    <row r="2063" spans="1:2" x14ac:dyDescent="0.25">
      <c r="A2063">
        <v>2062</v>
      </c>
      <c r="B2063" s="159">
        <v>0.60025758627506598</v>
      </c>
    </row>
    <row r="2064" spans="1:2" x14ac:dyDescent="0.25">
      <c r="A2064">
        <v>2063</v>
      </c>
      <c r="B2064" s="159">
        <v>0.60016005570061104</v>
      </c>
    </row>
    <row r="2065" spans="1:2" x14ac:dyDescent="0.25">
      <c r="A2065">
        <v>2064</v>
      </c>
      <c r="B2065" s="159">
        <v>0.60004013081456997</v>
      </c>
    </row>
    <row r="2066" spans="1:2" x14ac:dyDescent="0.25">
      <c r="A2066">
        <v>2065</v>
      </c>
      <c r="B2066" s="159">
        <v>0.59997592749543405</v>
      </c>
    </row>
    <row r="2067" spans="1:2" x14ac:dyDescent="0.25">
      <c r="A2067">
        <v>2066</v>
      </c>
      <c r="B2067" s="159">
        <v>0.59996514239786003</v>
      </c>
    </row>
    <row r="2068" spans="1:2" x14ac:dyDescent="0.25">
      <c r="A2068">
        <v>2067</v>
      </c>
      <c r="B2068" s="159">
        <v>0.59993559716729605</v>
      </c>
    </row>
    <row r="2069" spans="1:2" x14ac:dyDescent="0.25">
      <c r="A2069">
        <v>2068</v>
      </c>
      <c r="B2069" s="159">
        <v>0.59974720218934896</v>
      </c>
    </row>
    <row r="2070" spans="1:2" x14ac:dyDescent="0.25">
      <c r="A2070">
        <v>2069</v>
      </c>
      <c r="B2070" s="159">
        <v>0.599687666302686</v>
      </c>
    </row>
    <row r="2071" spans="1:2" x14ac:dyDescent="0.25">
      <c r="A2071">
        <v>2070</v>
      </c>
      <c r="B2071" s="159">
        <v>0.59966428917644998</v>
      </c>
    </row>
    <row r="2072" spans="1:2" x14ac:dyDescent="0.25">
      <c r="A2072">
        <v>2071</v>
      </c>
      <c r="B2072" s="159">
        <v>0.599658244282536</v>
      </c>
    </row>
    <row r="2073" spans="1:2" x14ac:dyDescent="0.25">
      <c r="A2073">
        <v>2072</v>
      </c>
      <c r="B2073" s="159">
        <v>0.59965011979802896</v>
      </c>
    </row>
    <row r="2074" spans="1:2" x14ac:dyDescent="0.25">
      <c r="A2074">
        <v>2073</v>
      </c>
      <c r="B2074" s="159">
        <v>0.59959606995106995</v>
      </c>
    </row>
    <row r="2075" spans="1:2" x14ac:dyDescent="0.25">
      <c r="A2075">
        <v>2074</v>
      </c>
      <c r="B2075" s="159">
        <v>0.599585474077448</v>
      </c>
    </row>
    <row r="2076" spans="1:2" x14ac:dyDescent="0.25">
      <c r="A2076">
        <v>2075</v>
      </c>
      <c r="B2076" s="159">
        <v>0.599585474077448</v>
      </c>
    </row>
    <row r="2077" spans="1:2" x14ac:dyDescent="0.25">
      <c r="A2077">
        <v>2076</v>
      </c>
      <c r="B2077" s="159">
        <v>0.599585474077448</v>
      </c>
    </row>
    <row r="2078" spans="1:2" x14ac:dyDescent="0.25">
      <c r="A2078">
        <v>2077</v>
      </c>
      <c r="B2078" s="159">
        <v>0.59950041557616596</v>
      </c>
    </row>
    <row r="2079" spans="1:2" x14ac:dyDescent="0.25">
      <c r="A2079">
        <v>2078</v>
      </c>
      <c r="B2079" s="159">
        <v>0.59949946663599996</v>
      </c>
    </row>
    <row r="2080" spans="1:2" x14ac:dyDescent="0.25">
      <c r="A2080">
        <v>2079</v>
      </c>
      <c r="B2080" s="159">
        <v>0.59946170159585599</v>
      </c>
    </row>
    <row r="2081" spans="1:2" x14ac:dyDescent="0.25">
      <c r="A2081">
        <v>2080</v>
      </c>
      <c r="B2081" s="159">
        <v>0.599412041160166</v>
      </c>
    </row>
    <row r="2082" spans="1:2" x14ac:dyDescent="0.25">
      <c r="A2082">
        <v>2081</v>
      </c>
      <c r="B2082" s="159">
        <v>0.59941017693266996</v>
      </c>
    </row>
    <row r="2083" spans="1:2" x14ac:dyDescent="0.25">
      <c r="A2083">
        <v>2082</v>
      </c>
      <c r="B2083" s="159">
        <v>0.59894989586525904</v>
      </c>
    </row>
    <row r="2084" spans="1:2" x14ac:dyDescent="0.25">
      <c r="A2084">
        <v>2083</v>
      </c>
      <c r="B2084" s="159">
        <v>0.59886358729891298</v>
      </c>
    </row>
    <row r="2085" spans="1:2" x14ac:dyDescent="0.25">
      <c r="A2085">
        <v>2084</v>
      </c>
      <c r="B2085" s="159">
        <v>0.59881213427846203</v>
      </c>
    </row>
    <row r="2086" spans="1:2" x14ac:dyDescent="0.25">
      <c r="A2086">
        <v>2085</v>
      </c>
      <c r="B2086" s="159">
        <v>0.59877823634900496</v>
      </c>
    </row>
    <row r="2087" spans="1:2" x14ac:dyDescent="0.25">
      <c r="A2087">
        <v>2086</v>
      </c>
      <c r="B2087" s="159">
        <v>0.59875659644936796</v>
      </c>
    </row>
    <row r="2088" spans="1:2" x14ac:dyDescent="0.25">
      <c r="A2088">
        <v>2087</v>
      </c>
      <c r="B2088" s="159">
        <v>0.59868560528048598</v>
      </c>
    </row>
    <row r="2089" spans="1:2" x14ac:dyDescent="0.25">
      <c r="A2089">
        <v>2088</v>
      </c>
      <c r="B2089" s="159">
        <v>0.59851702203500301</v>
      </c>
    </row>
    <row r="2090" spans="1:2" x14ac:dyDescent="0.25">
      <c r="A2090">
        <v>2089</v>
      </c>
      <c r="B2090" s="159">
        <v>0.59844493850645897</v>
      </c>
    </row>
    <row r="2091" spans="1:2" x14ac:dyDescent="0.25">
      <c r="A2091">
        <v>2090</v>
      </c>
      <c r="B2091" s="159">
        <v>0.59842015321055597</v>
      </c>
    </row>
    <row r="2092" spans="1:2" x14ac:dyDescent="0.25">
      <c r="A2092">
        <v>2091</v>
      </c>
      <c r="B2092" s="159">
        <v>0.59839314699494395</v>
      </c>
    </row>
    <row r="2093" spans="1:2" x14ac:dyDescent="0.25">
      <c r="A2093">
        <v>2092</v>
      </c>
      <c r="B2093" s="159">
        <v>0.59830679797927999</v>
      </c>
    </row>
    <row r="2094" spans="1:2" x14ac:dyDescent="0.25">
      <c r="A2094">
        <v>2093</v>
      </c>
      <c r="B2094" s="159">
        <v>0.598008552057402</v>
      </c>
    </row>
    <row r="2095" spans="1:2" x14ac:dyDescent="0.25">
      <c r="A2095">
        <v>2094</v>
      </c>
      <c r="B2095" s="159">
        <v>0.59800091510110598</v>
      </c>
    </row>
    <row r="2096" spans="1:2" x14ac:dyDescent="0.25">
      <c r="A2096">
        <v>2095</v>
      </c>
      <c r="B2096" s="159">
        <v>0.59782994577438997</v>
      </c>
    </row>
    <row r="2097" spans="1:2" x14ac:dyDescent="0.25">
      <c r="A2097">
        <v>2096</v>
      </c>
      <c r="B2097" s="159">
        <v>0.59779180083348904</v>
      </c>
    </row>
    <row r="2098" spans="1:2" x14ac:dyDescent="0.25">
      <c r="A2098">
        <v>2097</v>
      </c>
      <c r="B2098" s="159">
        <v>0.59774683957698804</v>
      </c>
    </row>
    <row r="2099" spans="1:2" x14ac:dyDescent="0.25">
      <c r="A2099">
        <v>2098</v>
      </c>
      <c r="B2099" s="159">
        <v>0.59771137652776196</v>
      </c>
    </row>
    <row r="2100" spans="1:2" x14ac:dyDescent="0.25">
      <c r="A2100">
        <v>2099</v>
      </c>
      <c r="B2100" s="159">
        <v>0.59764393584422204</v>
      </c>
    </row>
    <row r="2101" spans="1:2" x14ac:dyDescent="0.25">
      <c r="A2101">
        <v>2100</v>
      </c>
      <c r="B2101" s="159">
        <v>0.59755357309407797</v>
      </c>
    </row>
    <row r="2102" spans="1:2" x14ac:dyDescent="0.25">
      <c r="A2102">
        <v>2101</v>
      </c>
      <c r="B2102" s="159">
        <v>0.59737608858616797</v>
      </c>
    </row>
    <row r="2103" spans="1:2" x14ac:dyDescent="0.25">
      <c r="A2103">
        <v>2102</v>
      </c>
      <c r="B2103" s="159">
        <v>0.59732759959295401</v>
      </c>
    </row>
    <row r="2104" spans="1:2" x14ac:dyDescent="0.25">
      <c r="A2104">
        <v>2103</v>
      </c>
      <c r="B2104" s="159">
        <v>0.59717480245565802</v>
      </c>
    </row>
    <row r="2105" spans="1:2" x14ac:dyDescent="0.25">
      <c r="A2105">
        <v>2104</v>
      </c>
      <c r="B2105" s="159">
        <v>0.59709068942183097</v>
      </c>
    </row>
    <row r="2106" spans="1:2" x14ac:dyDescent="0.25">
      <c r="A2106">
        <v>2105</v>
      </c>
      <c r="B2106" s="159">
        <v>0.59681119942459704</v>
      </c>
    </row>
    <row r="2107" spans="1:2" x14ac:dyDescent="0.25">
      <c r="A2107">
        <v>2106</v>
      </c>
      <c r="B2107" s="159">
        <v>0.596796475929674</v>
      </c>
    </row>
    <row r="2108" spans="1:2" x14ac:dyDescent="0.25">
      <c r="A2108">
        <v>2107</v>
      </c>
      <c r="B2108" s="159">
        <v>0.59669012852773995</v>
      </c>
    </row>
    <row r="2109" spans="1:2" x14ac:dyDescent="0.25">
      <c r="A2109">
        <v>2108</v>
      </c>
      <c r="B2109" s="159">
        <v>0.59662790038403701</v>
      </c>
    </row>
    <row r="2110" spans="1:2" x14ac:dyDescent="0.25">
      <c r="A2110">
        <v>2109</v>
      </c>
      <c r="B2110" s="159">
        <v>0.59658531227298395</v>
      </c>
    </row>
    <row r="2111" spans="1:2" x14ac:dyDescent="0.25">
      <c r="A2111">
        <v>2110</v>
      </c>
      <c r="B2111" s="159">
        <v>0.59651236811540798</v>
      </c>
    </row>
    <row r="2112" spans="1:2" x14ac:dyDescent="0.25">
      <c r="A2112">
        <v>2111</v>
      </c>
      <c r="B2112" s="159">
        <v>0.59646743154825299</v>
      </c>
    </row>
    <row r="2113" spans="1:2" x14ac:dyDescent="0.25">
      <c r="A2113">
        <v>2112</v>
      </c>
      <c r="B2113" s="159">
        <v>0.59646246272592596</v>
      </c>
    </row>
    <row r="2114" spans="1:2" x14ac:dyDescent="0.25">
      <c r="A2114">
        <v>2113</v>
      </c>
      <c r="B2114" s="159">
        <v>0.59644557679313703</v>
      </c>
    </row>
    <row r="2115" spans="1:2" x14ac:dyDescent="0.25">
      <c r="A2115">
        <v>2114</v>
      </c>
      <c r="B2115" s="159">
        <v>0.59642329598326105</v>
      </c>
    </row>
    <row r="2116" spans="1:2" x14ac:dyDescent="0.25">
      <c r="A2116">
        <v>2115</v>
      </c>
      <c r="B2116" s="159">
        <v>0.59611396523112303</v>
      </c>
    </row>
    <row r="2117" spans="1:2" x14ac:dyDescent="0.25">
      <c r="A2117">
        <v>2116</v>
      </c>
      <c r="B2117" s="159">
        <v>0.59593036148169698</v>
      </c>
    </row>
    <row r="2118" spans="1:2" x14ac:dyDescent="0.25">
      <c r="A2118">
        <v>2117</v>
      </c>
      <c r="B2118" s="159">
        <v>0.595894446892828</v>
      </c>
    </row>
    <row r="2119" spans="1:2" x14ac:dyDescent="0.25">
      <c r="A2119">
        <v>2118</v>
      </c>
      <c r="B2119" s="159">
        <v>0.59587776470711196</v>
      </c>
    </row>
    <row r="2120" spans="1:2" x14ac:dyDescent="0.25">
      <c r="A2120">
        <v>2119</v>
      </c>
      <c r="B2120" s="159">
        <v>0.59585519315405</v>
      </c>
    </row>
    <row r="2121" spans="1:2" x14ac:dyDescent="0.25">
      <c r="A2121">
        <v>2120</v>
      </c>
      <c r="B2121" s="159">
        <v>0.59581595665267795</v>
      </c>
    </row>
    <row r="2122" spans="1:2" x14ac:dyDescent="0.25">
      <c r="A2122">
        <v>2121</v>
      </c>
      <c r="B2122" s="159">
        <v>0.59580507405767602</v>
      </c>
    </row>
    <row r="2123" spans="1:2" x14ac:dyDescent="0.25">
      <c r="A2123">
        <v>2122</v>
      </c>
      <c r="B2123" s="159">
        <v>0.59575561156741796</v>
      </c>
    </row>
    <row r="2124" spans="1:2" x14ac:dyDescent="0.25">
      <c r="A2124">
        <v>2123</v>
      </c>
      <c r="B2124" s="159">
        <v>0.59569181157662299</v>
      </c>
    </row>
    <row r="2125" spans="1:2" x14ac:dyDescent="0.25">
      <c r="A2125">
        <v>2124</v>
      </c>
      <c r="B2125" s="159">
        <v>0.59565812235112603</v>
      </c>
    </row>
    <row r="2126" spans="1:2" x14ac:dyDescent="0.25">
      <c r="A2126">
        <v>2125</v>
      </c>
      <c r="B2126" s="159">
        <v>0.59565812235112603</v>
      </c>
    </row>
    <row r="2127" spans="1:2" x14ac:dyDescent="0.25">
      <c r="A2127">
        <v>2126</v>
      </c>
      <c r="B2127" s="159">
        <v>0.59539867976571903</v>
      </c>
    </row>
    <row r="2128" spans="1:2" x14ac:dyDescent="0.25">
      <c r="A2128">
        <v>2127</v>
      </c>
      <c r="B2128" s="159">
        <v>0.59531551162753205</v>
      </c>
    </row>
    <row r="2129" spans="1:2" x14ac:dyDescent="0.25">
      <c r="A2129">
        <v>2128</v>
      </c>
      <c r="B2129" s="159">
        <v>0.59518878902857297</v>
      </c>
    </row>
    <row r="2130" spans="1:2" x14ac:dyDescent="0.25">
      <c r="A2130">
        <v>2129</v>
      </c>
      <c r="B2130" s="159">
        <v>0.59516778331959497</v>
      </c>
    </row>
    <row r="2131" spans="1:2" x14ac:dyDescent="0.25">
      <c r="A2131">
        <v>2130</v>
      </c>
      <c r="B2131" s="159">
        <v>0.59506738429809103</v>
      </c>
    </row>
    <row r="2132" spans="1:2" x14ac:dyDescent="0.25">
      <c r="A2132">
        <v>2131</v>
      </c>
      <c r="B2132" s="159">
        <v>0.595020532586919</v>
      </c>
    </row>
    <row r="2133" spans="1:2" x14ac:dyDescent="0.25">
      <c r="A2133">
        <v>2132</v>
      </c>
      <c r="B2133" s="159">
        <v>0.59489063592810099</v>
      </c>
    </row>
    <row r="2134" spans="1:2" x14ac:dyDescent="0.25">
      <c r="A2134">
        <v>2133</v>
      </c>
      <c r="B2134" s="159">
        <v>0.594860926463051</v>
      </c>
    </row>
    <row r="2135" spans="1:2" x14ac:dyDescent="0.25">
      <c r="A2135">
        <v>2134</v>
      </c>
      <c r="B2135" s="159">
        <v>0.59462651761514496</v>
      </c>
    </row>
    <row r="2136" spans="1:2" x14ac:dyDescent="0.25">
      <c r="A2136">
        <v>2135</v>
      </c>
      <c r="B2136" s="159">
        <v>0.59461634734147295</v>
      </c>
    </row>
    <row r="2137" spans="1:2" x14ac:dyDescent="0.25">
      <c r="A2137">
        <v>2136</v>
      </c>
      <c r="B2137" s="159">
        <v>0.59455170238813204</v>
      </c>
    </row>
    <row r="2138" spans="1:2" x14ac:dyDescent="0.25">
      <c r="A2138">
        <v>2137</v>
      </c>
      <c r="B2138" s="159">
        <v>0.59450069132011896</v>
      </c>
    </row>
    <row r="2139" spans="1:2" x14ac:dyDescent="0.25">
      <c r="A2139">
        <v>2138</v>
      </c>
      <c r="B2139" s="159">
        <v>0.59441105487045298</v>
      </c>
    </row>
    <row r="2140" spans="1:2" x14ac:dyDescent="0.25">
      <c r="A2140">
        <v>2139</v>
      </c>
      <c r="B2140" s="159">
        <v>0.59439301626405605</v>
      </c>
    </row>
    <row r="2141" spans="1:2" x14ac:dyDescent="0.25">
      <c r="A2141">
        <v>2140</v>
      </c>
      <c r="B2141" s="159">
        <v>0.59435695785916298</v>
      </c>
    </row>
    <row r="2142" spans="1:2" x14ac:dyDescent="0.25">
      <c r="A2142">
        <v>2141</v>
      </c>
      <c r="B2142" s="159">
        <v>0.59419311392377405</v>
      </c>
    </row>
    <row r="2143" spans="1:2" x14ac:dyDescent="0.25">
      <c r="A2143">
        <v>2142</v>
      </c>
      <c r="B2143" s="159">
        <v>0.59417104233554197</v>
      </c>
    </row>
    <row r="2144" spans="1:2" x14ac:dyDescent="0.25">
      <c r="A2144">
        <v>2143</v>
      </c>
      <c r="B2144" s="159">
        <v>0.594151102740481</v>
      </c>
    </row>
    <row r="2145" spans="1:2" x14ac:dyDescent="0.25">
      <c r="A2145">
        <v>2144</v>
      </c>
      <c r="B2145" s="159">
        <v>0.59414820208941899</v>
      </c>
    </row>
    <row r="2146" spans="1:2" x14ac:dyDescent="0.25">
      <c r="A2146">
        <v>2145</v>
      </c>
      <c r="B2146" s="159">
        <v>0.59412144690681301</v>
      </c>
    </row>
    <row r="2147" spans="1:2" x14ac:dyDescent="0.25">
      <c r="A2147">
        <v>2146</v>
      </c>
      <c r="B2147" s="159">
        <v>0.59411867096790705</v>
      </c>
    </row>
    <row r="2148" spans="1:2" x14ac:dyDescent="0.25">
      <c r="A2148">
        <v>2147</v>
      </c>
      <c r="B2148" s="159">
        <v>0.59403632919389804</v>
      </c>
    </row>
    <row r="2149" spans="1:2" x14ac:dyDescent="0.25">
      <c r="A2149">
        <v>2148</v>
      </c>
      <c r="B2149" s="159">
        <v>0.59402969799737004</v>
      </c>
    </row>
    <row r="2150" spans="1:2" x14ac:dyDescent="0.25">
      <c r="A2150">
        <v>2149</v>
      </c>
      <c r="B2150" s="159">
        <v>0.59401438203860801</v>
      </c>
    </row>
    <row r="2151" spans="1:2" x14ac:dyDescent="0.25">
      <c r="A2151">
        <v>2150</v>
      </c>
      <c r="B2151" s="159">
        <v>0.59401232377915403</v>
      </c>
    </row>
    <row r="2152" spans="1:2" x14ac:dyDescent="0.25">
      <c r="A2152">
        <v>2151</v>
      </c>
      <c r="B2152" s="159">
        <v>0.59393060918857299</v>
      </c>
    </row>
    <row r="2153" spans="1:2" x14ac:dyDescent="0.25">
      <c r="A2153">
        <v>2152</v>
      </c>
      <c r="B2153" s="159">
        <v>0.59388099467168398</v>
      </c>
    </row>
    <row r="2154" spans="1:2" x14ac:dyDescent="0.25">
      <c r="A2154">
        <v>2153</v>
      </c>
      <c r="B2154" s="159">
        <v>0.59387921160911405</v>
      </c>
    </row>
    <row r="2155" spans="1:2" x14ac:dyDescent="0.25">
      <c r="A2155">
        <v>2154</v>
      </c>
      <c r="B2155" s="159">
        <v>0.59386837669556303</v>
      </c>
    </row>
    <row r="2156" spans="1:2" x14ac:dyDescent="0.25">
      <c r="A2156">
        <v>2155</v>
      </c>
      <c r="B2156" s="159">
        <v>0.59385872735046596</v>
      </c>
    </row>
    <row r="2157" spans="1:2" x14ac:dyDescent="0.25">
      <c r="A2157">
        <v>2156</v>
      </c>
      <c r="B2157" s="159">
        <v>0.593823334580586</v>
      </c>
    </row>
    <row r="2158" spans="1:2" x14ac:dyDescent="0.25">
      <c r="A2158">
        <v>2157</v>
      </c>
      <c r="B2158" s="159">
        <v>0.59374600043122205</v>
      </c>
    </row>
    <row r="2159" spans="1:2" x14ac:dyDescent="0.25">
      <c r="A2159">
        <v>2158</v>
      </c>
      <c r="B2159" s="159">
        <v>0.59373491043353199</v>
      </c>
    </row>
    <row r="2160" spans="1:2" x14ac:dyDescent="0.25">
      <c r="A2160">
        <v>2159</v>
      </c>
      <c r="B2160" s="159">
        <v>0.59360270945582105</v>
      </c>
    </row>
    <row r="2161" spans="1:2" x14ac:dyDescent="0.25">
      <c r="A2161">
        <v>2160</v>
      </c>
      <c r="B2161" s="159">
        <v>0.59344376750045202</v>
      </c>
    </row>
    <row r="2162" spans="1:2" x14ac:dyDescent="0.25">
      <c r="A2162">
        <v>2161</v>
      </c>
      <c r="B2162" s="159">
        <v>0.59340686787334096</v>
      </c>
    </row>
    <row r="2163" spans="1:2" x14ac:dyDescent="0.25">
      <c r="A2163">
        <v>2162</v>
      </c>
      <c r="B2163" s="159">
        <v>0.59337552885242295</v>
      </c>
    </row>
    <row r="2164" spans="1:2" x14ac:dyDescent="0.25">
      <c r="A2164">
        <v>2163</v>
      </c>
      <c r="B2164" s="159">
        <v>0.59333626559733199</v>
      </c>
    </row>
    <row r="2165" spans="1:2" x14ac:dyDescent="0.25">
      <c r="A2165">
        <v>2164</v>
      </c>
      <c r="B2165" s="159">
        <v>0.59328958679066301</v>
      </c>
    </row>
    <row r="2166" spans="1:2" x14ac:dyDescent="0.25">
      <c r="A2166">
        <v>2165</v>
      </c>
      <c r="B2166" s="159">
        <v>0.59326946356141697</v>
      </c>
    </row>
    <row r="2167" spans="1:2" x14ac:dyDescent="0.25">
      <c r="A2167">
        <v>2166</v>
      </c>
      <c r="B2167" s="159">
        <v>0.59316658252463705</v>
      </c>
    </row>
    <row r="2168" spans="1:2" x14ac:dyDescent="0.25">
      <c r="A2168">
        <v>2167</v>
      </c>
      <c r="B2168" s="159">
        <v>0.59314747339324303</v>
      </c>
    </row>
    <row r="2169" spans="1:2" x14ac:dyDescent="0.25">
      <c r="A2169">
        <v>2168</v>
      </c>
      <c r="B2169" s="159">
        <v>0.59285142877360797</v>
      </c>
    </row>
    <row r="2170" spans="1:2" x14ac:dyDescent="0.25">
      <c r="A2170">
        <v>2169</v>
      </c>
      <c r="B2170" s="159">
        <v>0.59242187644247402</v>
      </c>
    </row>
    <row r="2171" spans="1:2" x14ac:dyDescent="0.25">
      <c r="A2171">
        <v>2170</v>
      </c>
      <c r="B2171" s="159">
        <v>0.592342917231372</v>
      </c>
    </row>
    <row r="2172" spans="1:2" x14ac:dyDescent="0.25">
      <c r="A2172">
        <v>2171</v>
      </c>
      <c r="B2172" s="159">
        <v>0.592342917231372</v>
      </c>
    </row>
    <row r="2173" spans="1:2" x14ac:dyDescent="0.25">
      <c r="A2173">
        <v>2172</v>
      </c>
      <c r="B2173" s="159">
        <v>0.59230924939047702</v>
      </c>
    </row>
    <row r="2174" spans="1:2" x14ac:dyDescent="0.25">
      <c r="A2174">
        <v>2173</v>
      </c>
      <c r="B2174" s="159">
        <v>0.59222266629904097</v>
      </c>
    </row>
    <row r="2175" spans="1:2" x14ac:dyDescent="0.25">
      <c r="A2175">
        <v>2174</v>
      </c>
      <c r="B2175" s="159">
        <v>0.59211501632001196</v>
      </c>
    </row>
    <row r="2176" spans="1:2" x14ac:dyDescent="0.25">
      <c r="A2176">
        <v>2175</v>
      </c>
      <c r="B2176" s="159">
        <v>0.59209859175064306</v>
      </c>
    </row>
    <row r="2177" spans="1:2" x14ac:dyDescent="0.25">
      <c r="A2177">
        <v>2176</v>
      </c>
      <c r="B2177" s="159">
        <v>0.59194677655611705</v>
      </c>
    </row>
    <row r="2178" spans="1:2" x14ac:dyDescent="0.25">
      <c r="A2178">
        <v>2177</v>
      </c>
      <c r="B2178" s="159">
        <v>0.59190076145628001</v>
      </c>
    </row>
    <row r="2179" spans="1:2" x14ac:dyDescent="0.25">
      <c r="A2179">
        <v>2178</v>
      </c>
      <c r="B2179" s="159">
        <v>0.59177306335830204</v>
      </c>
    </row>
    <row r="2180" spans="1:2" x14ac:dyDescent="0.25">
      <c r="A2180">
        <v>2179</v>
      </c>
      <c r="B2180" s="159">
        <v>0.591704882248555</v>
      </c>
    </row>
    <row r="2181" spans="1:2" x14ac:dyDescent="0.25">
      <c r="A2181">
        <v>2180</v>
      </c>
      <c r="B2181" s="159">
        <v>0.591677534953714</v>
      </c>
    </row>
    <row r="2182" spans="1:2" x14ac:dyDescent="0.25">
      <c r="A2182">
        <v>2181</v>
      </c>
      <c r="B2182" s="159">
        <v>0.59167089454093902</v>
      </c>
    </row>
    <row r="2183" spans="1:2" x14ac:dyDescent="0.25">
      <c r="A2183">
        <v>2182</v>
      </c>
      <c r="B2183" s="159">
        <v>0.59154890771824997</v>
      </c>
    </row>
    <row r="2184" spans="1:2" x14ac:dyDescent="0.25">
      <c r="A2184">
        <v>2183</v>
      </c>
      <c r="B2184" s="159">
        <v>0.59150087133011897</v>
      </c>
    </row>
    <row r="2185" spans="1:2" x14ac:dyDescent="0.25">
      <c r="A2185">
        <v>2184</v>
      </c>
      <c r="B2185" s="159">
        <v>0.59117668892445396</v>
      </c>
    </row>
    <row r="2186" spans="1:2" x14ac:dyDescent="0.25">
      <c r="A2186">
        <v>2185</v>
      </c>
      <c r="B2186" s="159">
        <v>0.59117627222632596</v>
      </c>
    </row>
    <row r="2187" spans="1:2" x14ac:dyDescent="0.25">
      <c r="A2187">
        <v>2186</v>
      </c>
      <c r="B2187" s="159">
        <v>0.59117627222632596</v>
      </c>
    </row>
    <row r="2188" spans="1:2" x14ac:dyDescent="0.25">
      <c r="A2188">
        <v>2187</v>
      </c>
      <c r="B2188" s="159">
        <v>0.59101212153304705</v>
      </c>
    </row>
    <row r="2189" spans="1:2" x14ac:dyDescent="0.25">
      <c r="A2189">
        <v>2188</v>
      </c>
      <c r="B2189" s="159">
        <v>0.59101015366057597</v>
      </c>
    </row>
    <row r="2190" spans="1:2" x14ac:dyDescent="0.25">
      <c r="A2190">
        <v>2189</v>
      </c>
      <c r="B2190" s="159">
        <v>0.59099687863064398</v>
      </c>
    </row>
    <row r="2191" spans="1:2" x14ac:dyDescent="0.25">
      <c r="A2191">
        <v>2190</v>
      </c>
      <c r="B2191" s="159">
        <v>0.59097967539794904</v>
      </c>
    </row>
    <row r="2192" spans="1:2" x14ac:dyDescent="0.25">
      <c r="A2192">
        <v>2191</v>
      </c>
      <c r="B2192" s="159">
        <v>0.59097855386715104</v>
      </c>
    </row>
    <row r="2193" spans="1:2" x14ac:dyDescent="0.25">
      <c r="A2193">
        <v>2192</v>
      </c>
      <c r="B2193" s="159">
        <v>0.59096480988909394</v>
      </c>
    </row>
    <row r="2194" spans="1:2" x14ac:dyDescent="0.25">
      <c r="A2194">
        <v>2193</v>
      </c>
      <c r="B2194" s="159">
        <v>0.59092671226587001</v>
      </c>
    </row>
    <row r="2195" spans="1:2" x14ac:dyDescent="0.25">
      <c r="A2195">
        <v>2194</v>
      </c>
      <c r="B2195" s="159">
        <v>0.59067663074853805</v>
      </c>
    </row>
    <row r="2196" spans="1:2" x14ac:dyDescent="0.25">
      <c r="A2196">
        <v>2195</v>
      </c>
      <c r="B2196" s="159">
        <v>0.59051536799485105</v>
      </c>
    </row>
    <row r="2197" spans="1:2" x14ac:dyDescent="0.25">
      <c r="A2197">
        <v>2196</v>
      </c>
      <c r="B2197" s="159">
        <v>0.590475485570089</v>
      </c>
    </row>
    <row r="2198" spans="1:2" x14ac:dyDescent="0.25">
      <c r="A2198">
        <v>2197</v>
      </c>
      <c r="B2198" s="159">
        <v>0.590475485570089</v>
      </c>
    </row>
    <row r="2199" spans="1:2" x14ac:dyDescent="0.25">
      <c r="A2199">
        <v>2198</v>
      </c>
      <c r="B2199" s="159">
        <v>0.59044694728907199</v>
      </c>
    </row>
    <row r="2200" spans="1:2" x14ac:dyDescent="0.25">
      <c r="A2200">
        <v>2199</v>
      </c>
      <c r="B2200" s="159">
        <v>0.59041465363140599</v>
      </c>
    </row>
    <row r="2201" spans="1:2" x14ac:dyDescent="0.25">
      <c r="A2201">
        <v>2200</v>
      </c>
      <c r="B2201" s="159">
        <v>0.59027742002307904</v>
      </c>
    </row>
    <row r="2202" spans="1:2" x14ac:dyDescent="0.25">
      <c r="A2202">
        <v>2201</v>
      </c>
      <c r="B2202" s="159">
        <v>0.59021908859093797</v>
      </c>
    </row>
    <row r="2203" spans="1:2" x14ac:dyDescent="0.25">
      <c r="A2203">
        <v>2202</v>
      </c>
      <c r="B2203" s="159">
        <v>0.590210660973298</v>
      </c>
    </row>
    <row r="2204" spans="1:2" x14ac:dyDescent="0.25">
      <c r="A2204">
        <v>2203</v>
      </c>
      <c r="B2204" s="159">
        <v>0.59010423110291199</v>
      </c>
    </row>
    <row r="2205" spans="1:2" x14ac:dyDescent="0.25">
      <c r="A2205">
        <v>2204</v>
      </c>
      <c r="B2205" s="159">
        <v>0.59009722979999102</v>
      </c>
    </row>
    <row r="2206" spans="1:2" x14ac:dyDescent="0.25">
      <c r="A2206">
        <v>2205</v>
      </c>
      <c r="B2206" s="159">
        <v>0.59008156400762202</v>
      </c>
    </row>
    <row r="2207" spans="1:2" x14ac:dyDescent="0.25">
      <c r="A2207">
        <v>2206</v>
      </c>
      <c r="B2207" s="159">
        <v>0.59003953729512904</v>
      </c>
    </row>
    <row r="2208" spans="1:2" x14ac:dyDescent="0.25">
      <c r="A2208">
        <v>2207</v>
      </c>
      <c r="B2208" s="159">
        <v>0.58999209800811903</v>
      </c>
    </row>
    <row r="2209" spans="1:2" x14ac:dyDescent="0.25">
      <c r="A2209">
        <v>2208</v>
      </c>
      <c r="B2209" s="159">
        <v>0.58997046129742203</v>
      </c>
    </row>
    <row r="2210" spans="1:2" x14ac:dyDescent="0.25">
      <c r="A2210">
        <v>2209</v>
      </c>
      <c r="B2210" s="159">
        <v>0.58981409152116504</v>
      </c>
    </row>
    <row r="2211" spans="1:2" x14ac:dyDescent="0.25">
      <c r="A2211">
        <v>2210</v>
      </c>
      <c r="B2211" s="159">
        <v>0.58969843224915797</v>
      </c>
    </row>
    <row r="2212" spans="1:2" x14ac:dyDescent="0.25">
      <c r="A2212">
        <v>2211</v>
      </c>
      <c r="B2212" s="159">
        <v>0.58961076186924999</v>
      </c>
    </row>
    <row r="2213" spans="1:2" x14ac:dyDescent="0.25">
      <c r="A2213">
        <v>2212</v>
      </c>
      <c r="B2213" s="159">
        <v>0.58960262840130795</v>
      </c>
    </row>
    <row r="2214" spans="1:2" x14ac:dyDescent="0.25">
      <c r="A2214">
        <v>2213</v>
      </c>
      <c r="B2214" s="159">
        <v>0.58955036642122605</v>
      </c>
    </row>
    <row r="2215" spans="1:2" x14ac:dyDescent="0.25">
      <c r="A2215">
        <v>2214</v>
      </c>
      <c r="B2215" s="159">
        <v>0.58951930086228799</v>
      </c>
    </row>
    <row r="2216" spans="1:2" x14ac:dyDescent="0.25">
      <c r="A2216">
        <v>2215</v>
      </c>
      <c r="B2216" s="159">
        <v>0.58950285686445503</v>
      </c>
    </row>
    <row r="2217" spans="1:2" x14ac:dyDescent="0.25">
      <c r="A2217">
        <v>2216</v>
      </c>
      <c r="B2217" s="159">
        <v>0.58945762722383799</v>
      </c>
    </row>
    <row r="2218" spans="1:2" x14ac:dyDescent="0.25">
      <c r="A2218">
        <v>2217</v>
      </c>
      <c r="B2218" s="159">
        <v>0.58939914613206401</v>
      </c>
    </row>
    <row r="2219" spans="1:2" x14ac:dyDescent="0.25">
      <c r="A2219">
        <v>2218</v>
      </c>
      <c r="B2219" s="159">
        <v>0.58929253120708402</v>
      </c>
    </row>
    <row r="2220" spans="1:2" x14ac:dyDescent="0.25">
      <c r="A2220">
        <v>2219</v>
      </c>
      <c r="B2220" s="159">
        <v>0.58920261344679603</v>
      </c>
    </row>
    <row r="2221" spans="1:2" x14ac:dyDescent="0.25">
      <c r="A2221">
        <v>2220</v>
      </c>
      <c r="B2221" s="159">
        <v>0.58919728168158803</v>
      </c>
    </row>
    <row r="2222" spans="1:2" x14ac:dyDescent="0.25">
      <c r="A2222">
        <v>2221</v>
      </c>
      <c r="B2222" s="159">
        <v>0.58917789480939697</v>
      </c>
    </row>
    <row r="2223" spans="1:2" x14ac:dyDescent="0.25">
      <c r="A2223">
        <v>2222</v>
      </c>
      <c r="B2223" s="159">
        <v>0.58917775948677198</v>
      </c>
    </row>
    <row r="2224" spans="1:2" x14ac:dyDescent="0.25">
      <c r="A2224">
        <v>2223</v>
      </c>
      <c r="B2224" s="159">
        <v>0.58913462545566997</v>
      </c>
    </row>
    <row r="2225" spans="1:2" x14ac:dyDescent="0.25">
      <c r="A2225">
        <v>2224</v>
      </c>
      <c r="B2225" s="159">
        <v>0.58885366475693801</v>
      </c>
    </row>
    <row r="2226" spans="1:2" x14ac:dyDescent="0.25">
      <c r="A2226">
        <v>2225</v>
      </c>
      <c r="B2226" s="159">
        <v>0.58871365080959603</v>
      </c>
    </row>
    <row r="2227" spans="1:2" x14ac:dyDescent="0.25">
      <c r="A2227">
        <v>2226</v>
      </c>
      <c r="B2227" s="159">
        <v>0.58858939317369097</v>
      </c>
    </row>
    <row r="2228" spans="1:2" x14ac:dyDescent="0.25">
      <c r="A2228">
        <v>2227</v>
      </c>
      <c r="B2228" s="159">
        <v>0.58851094911408097</v>
      </c>
    </row>
    <row r="2229" spans="1:2" x14ac:dyDescent="0.25">
      <c r="A2229">
        <v>2228</v>
      </c>
      <c r="B2229" s="159">
        <v>0.58849498074449103</v>
      </c>
    </row>
    <row r="2230" spans="1:2" x14ac:dyDescent="0.25">
      <c r="A2230">
        <v>2229</v>
      </c>
      <c r="B2230" s="159">
        <v>0.58844865617910802</v>
      </c>
    </row>
    <row r="2231" spans="1:2" x14ac:dyDescent="0.25">
      <c r="A2231">
        <v>2230</v>
      </c>
      <c r="B2231" s="159">
        <v>0.58841930323395497</v>
      </c>
    </row>
    <row r="2232" spans="1:2" x14ac:dyDescent="0.25">
      <c r="A2232">
        <v>2231</v>
      </c>
      <c r="B2232" s="159">
        <v>0.58834151600071305</v>
      </c>
    </row>
    <row r="2233" spans="1:2" x14ac:dyDescent="0.25">
      <c r="A2233">
        <v>2232</v>
      </c>
      <c r="B2233" s="159">
        <v>0.58815965067888099</v>
      </c>
    </row>
    <row r="2234" spans="1:2" x14ac:dyDescent="0.25">
      <c r="A2234">
        <v>2233</v>
      </c>
      <c r="B2234" s="159">
        <v>0.58804917878017804</v>
      </c>
    </row>
    <row r="2235" spans="1:2" x14ac:dyDescent="0.25">
      <c r="A2235">
        <v>2234</v>
      </c>
      <c r="B2235" s="159">
        <v>0.588038750513728</v>
      </c>
    </row>
    <row r="2236" spans="1:2" x14ac:dyDescent="0.25">
      <c r="A2236">
        <v>2235</v>
      </c>
      <c r="B2236" s="159">
        <v>0.58789748082355098</v>
      </c>
    </row>
    <row r="2237" spans="1:2" x14ac:dyDescent="0.25">
      <c r="A2237">
        <v>2236</v>
      </c>
      <c r="B2237" s="159">
        <v>0.58765925848077805</v>
      </c>
    </row>
    <row r="2238" spans="1:2" x14ac:dyDescent="0.25">
      <c r="A2238">
        <v>2237</v>
      </c>
      <c r="B2238" s="159">
        <v>0.58756970088314198</v>
      </c>
    </row>
    <row r="2239" spans="1:2" x14ac:dyDescent="0.25">
      <c r="A2239">
        <v>2238</v>
      </c>
      <c r="B2239" s="159">
        <v>0.58749938839001103</v>
      </c>
    </row>
    <row r="2240" spans="1:2" x14ac:dyDescent="0.25">
      <c r="A2240">
        <v>2239</v>
      </c>
      <c r="B2240" s="159">
        <v>0.58735865122252895</v>
      </c>
    </row>
    <row r="2241" spans="1:2" x14ac:dyDescent="0.25">
      <c r="A2241">
        <v>2240</v>
      </c>
      <c r="B2241" s="159">
        <v>0.58735275553600697</v>
      </c>
    </row>
    <row r="2242" spans="1:2" x14ac:dyDescent="0.25">
      <c r="A2242">
        <v>2241</v>
      </c>
      <c r="B2242" s="159">
        <v>0.58734944416534995</v>
      </c>
    </row>
    <row r="2243" spans="1:2" x14ac:dyDescent="0.25">
      <c r="A2243">
        <v>2242</v>
      </c>
      <c r="B2243" s="159">
        <v>0.58731096776856495</v>
      </c>
    </row>
    <row r="2244" spans="1:2" x14ac:dyDescent="0.25">
      <c r="A2244">
        <v>2243</v>
      </c>
      <c r="B2244" s="159">
        <v>0.58723832185809999</v>
      </c>
    </row>
    <row r="2245" spans="1:2" x14ac:dyDescent="0.25">
      <c r="A2245">
        <v>2244</v>
      </c>
      <c r="B2245" s="159">
        <v>0.587141176107431</v>
      </c>
    </row>
    <row r="2246" spans="1:2" x14ac:dyDescent="0.25">
      <c r="A2246">
        <v>2245</v>
      </c>
      <c r="B2246" s="159">
        <v>0.587117630978086</v>
      </c>
    </row>
    <row r="2247" spans="1:2" x14ac:dyDescent="0.25">
      <c r="A2247">
        <v>2246</v>
      </c>
      <c r="B2247" s="159">
        <v>0.58708708479287997</v>
      </c>
    </row>
    <row r="2248" spans="1:2" x14ac:dyDescent="0.25">
      <c r="A2248">
        <v>2247</v>
      </c>
      <c r="B2248" s="159">
        <v>0.58697646280452398</v>
      </c>
    </row>
    <row r="2249" spans="1:2" x14ac:dyDescent="0.25">
      <c r="A2249">
        <v>2248</v>
      </c>
      <c r="B2249" s="159">
        <v>0.58693520285600398</v>
      </c>
    </row>
    <row r="2250" spans="1:2" x14ac:dyDescent="0.25">
      <c r="A2250">
        <v>2249</v>
      </c>
      <c r="B2250" s="159">
        <v>0.58683940266102796</v>
      </c>
    </row>
    <row r="2251" spans="1:2" x14ac:dyDescent="0.25">
      <c r="A2251">
        <v>2250</v>
      </c>
      <c r="B2251" s="159">
        <v>0.58673843388075697</v>
      </c>
    </row>
    <row r="2252" spans="1:2" x14ac:dyDescent="0.25">
      <c r="A2252">
        <v>2251</v>
      </c>
      <c r="B2252" s="159">
        <v>0.58673323056035598</v>
      </c>
    </row>
    <row r="2253" spans="1:2" x14ac:dyDescent="0.25">
      <c r="A2253">
        <v>2252</v>
      </c>
      <c r="B2253" s="159">
        <v>0.58667774721382604</v>
      </c>
    </row>
    <row r="2254" spans="1:2" x14ac:dyDescent="0.25">
      <c r="A2254">
        <v>2253</v>
      </c>
      <c r="B2254" s="159">
        <v>0.58663884819536904</v>
      </c>
    </row>
    <row r="2255" spans="1:2" x14ac:dyDescent="0.25">
      <c r="A2255">
        <v>2254</v>
      </c>
      <c r="B2255" s="159">
        <v>0.586626675316539</v>
      </c>
    </row>
    <row r="2256" spans="1:2" x14ac:dyDescent="0.25">
      <c r="A2256">
        <v>2255</v>
      </c>
      <c r="B2256" s="159">
        <v>0.58658766678011198</v>
      </c>
    </row>
    <row r="2257" spans="1:2" x14ac:dyDescent="0.25">
      <c r="A2257">
        <v>2256</v>
      </c>
      <c r="B2257" s="159">
        <v>0.58652342316101502</v>
      </c>
    </row>
    <row r="2258" spans="1:2" x14ac:dyDescent="0.25">
      <c r="A2258">
        <v>2257</v>
      </c>
      <c r="B2258" s="159">
        <v>0.586435561791674</v>
      </c>
    </row>
    <row r="2259" spans="1:2" x14ac:dyDescent="0.25">
      <c r="A2259">
        <v>2258</v>
      </c>
      <c r="B2259" s="159">
        <v>0.58630441313442905</v>
      </c>
    </row>
    <row r="2260" spans="1:2" x14ac:dyDescent="0.25">
      <c r="A2260">
        <v>2259</v>
      </c>
      <c r="B2260" s="159">
        <v>0.58620277389630204</v>
      </c>
    </row>
    <row r="2261" spans="1:2" x14ac:dyDescent="0.25">
      <c r="A2261">
        <v>2260</v>
      </c>
      <c r="B2261" s="159">
        <v>0.58617697575524896</v>
      </c>
    </row>
    <row r="2262" spans="1:2" x14ac:dyDescent="0.25">
      <c r="A2262">
        <v>2261</v>
      </c>
      <c r="B2262" s="159">
        <v>0.58612753923071204</v>
      </c>
    </row>
    <row r="2263" spans="1:2" x14ac:dyDescent="0.25">
      <c r="A2263">
        <v>2262</v>
      </c>
      <c r="B2263" s="159">
        <v>0.58611316624930698</v>
      </c>
    </row>
    <row r="2264" spans="1:2" x14ac:dyDescent="0.25">
      <c r="A2264">
        <v>2263</v>
      </c>
      <c r="B2264" s="159">
        <v>0.58609079867608205</v>
      </c>
    </row>
    <row r="2265" spans="1:2" x14ac:dyDescent="0.25">
      <c r="A2265">
        <v>2264</v>
      </c>
      <c r="B2265" s="159">
        <v>0.58570796163923</v>
      </c>
    </row>
    <row r="2266" spans="1:2" x14ac:dyDescent="0.25">
      <c r="A2266">
        <v>2265</v>
      </c>
      <c r="B2266" s="159">
        <v>0.58568491944093903</v>
      </c>
    </row>
    <row r="2267" spans="1:2" x14ac:dyDescent="0.25">
      <c r="A2267">
        <v>2266</v>
      </c>
      <c r="B2267" s="159">
        <v>0.58567582672635199</v>
      </c>
    </row>
    <row r="2268" spans="1:2" x14ac:dyDescent="0.25">
      <c r="A2268">
        <v>2267</v>
      </c>
      <c r="B2268" s="159">
        <v>0.58566600031711602</v>
      </c>
    </row>
    <row r="2269" spans="1:2" x14ac:dyDescent="0.25">
      <c r="A2269">
        <v>2268</v>
      </c>
      <c r="B2269" s="159">
        <v>0.58564194689434601</v>
      </c>
    </row>
    <row r="2270" spans="1:2" x14ac:dyDescent="0.25">
      <c r="A2270">
        <v>2269</v>
      </c>
      <c r="B2270" s="159">
        <v>0.58558546074596596</v>
      </c>
    </row>
    <row r="2271" spans="1:2" x14ac:dyDescent="0.25">
      <c r="A2271">
        <v>2270</v>
      </c>
      <c r="B2271" s="159">
        <v>0.585450194729917</v>
      </c>
    </row>
    <row r="2272" spans="1:2" x14ac:dyDescent="0.25">
      <c r="A2272">
        <v>2271</v>
      </c>
      <c r="B2272" s="159">
        <v>0.58538265972035497</v>
      </c>
    </row>
    <row r="2273" spans="1:2" x14ac:dyDescent="0.25">
      <c r="A2273">
        <v>2272</v>
      </c>
      <c r="B2273" s="159">
        <v>0.58532929943477896</v>
      </c>
    </row>
    <row r="2274" spans="1:2" x14ac:dyDescent="0.25">
      <c r="A2274">
        <v>2273</v>
      </c>
      <c r="B2274" s="159">
        <v>0.58523378846177299</v>
      </c>
    </row>
    <row r="2275" spans="1:2" x14ac:dyDescent="0.25">
      <c r="A2275">
        <v>2274</v>
      </c>
      <c r="B2275" s="159">
        <v>0.585129774719367</v>
      </c>
    </row>
    <row r="2276" spans="1:2" x14ac:dyDescent="0.25">
      <c r="A2276">
        <v>2275</v>
      </c>
      <c r="B2276" s="159">
        <v>0.58501956069037497</v>
      </c>
    </row>
    <row r="2277" spans="1:2" x14ac:dyDescent="0.25">
      <c r="A2277">
        <v>2276</v>
      </c>
      <c r="B2277" s="159">
        <v>0.58498319936062704</v>
      </c>
    </row>
    <row r="2278" spans="1:2" x14ac:dyDescent="0.25">
      <c r="A2278">
        <v>2277</v>
      </c>
      <c r="B2278" s="159">
        <v>0.58498106309860598</v>
      </c>
    </row>
    <row r="2279" spans="1:2" x14ac:dyDescent="0.25">
      <c r="A2279">
        <v>2278</v>
      </c>
      <c r="B2279" s="159">
        <v>0.58497106671696597</v>
      </c>
    </row>
    <row r="2280" spans="1:2" x14ac:dyDescent="0.25">
      <c r="A2280">
        <v>2279</v>
      </c>
      <c r="B2280" s="159">
        <v>0.58491219861259602</v>
      </c>
    </row>
    <row r="2281" spans="1:2" x14ac:dyDescent="0.25">
      <c r="A2281">
        <v>2280</v>
      </c>
      <c r="B2281" s="159">
        <v>0.58487649347889303</v>
      </c>
    </row>
    <row r="2282" spans="1:2" x14ac:dyDescent="0.25">
      <c r="A2282">
        <v>2281</v>
      </c>
      <c r="B2282" s="159">
        <v>0.584788825862533</v>
      </c>
    </row>
    <row r="2283" spans="1:2" x14ac:dyDescent="0.25">
      <c r="A2283">
        <v>2282</v>
      </c>
      <c r="B2283" s="159">
        <v>0.58473702588107501</v>
      </c>
    </row>
    <row r="2284" spans="1:2" x14ac:dyDescent="0.25">
      <c r="A2284">
        <v>2283</v>
      </c>
      <c r="B2284" s="159">
        <v>0.58465214296341805</v>
      </c>
    </row>
    <row r="2285" spans="1:2" x14ac:dyDescent="0.25">
      <c r="A2285">
        <v>2284</v>
      </c>
      <c r="B2285" s="159">
        <v>0.58464066580996199</v>
      </c>
    </row>
    <row r="2286" spans="1:2" x14ac:dyDescent="0.25">
      <c r="A2286">
        <v>2285</v>
      </c>
      <c r="B2286" s="159">
        <v>0.58452270334947098</v>
      </c>
    </row>
    <row r="2287" spans="1:2" x14ac:dyDescent="0.25">
      <c r="A2287">
        <v>2286</v>
      </c>
      <c r="B2287" s="159">
        <v>0.58450253466425295</v>
      </c>
    </row>
    <row r="2288" spans="1:2" x14ac:dyDescent="0.25">
      <c r="A2288">
        <v>2287</v>
      </c>
      <c r="B2288" s="159">
        <v>0.58445837743061102</v>
      </c>
    </row>
    <row r="2289" spans="1:2" x14ac:dyDescent="0.25">
      <c r="A2289">
        <v>2288</v>
      </c>
      <c r="B2289" s="159">
        <v>0.58433383812749995</v>
      </c>
    </row>
    <row r="2290" spans="1:2" x14ac:dyDescent="0.25">
      <c r="A2290">
        <v>2289</v>
      </c>
      <c r="B2290" s="159">
        <v>0.58408111708683397</v>
      </c>
    </row>
    <row r="2291" spans="1:2" x14ac:dyDescent="0.25">
      <c r="A2291">
        <v>2290</v>
      </c>
      <c r="B2291" s="159">
        <v>0.584052788487607</v>
      </c>
    </row>
    <row r="2292" spans="1:2" x14ac:dyDescent="0.25">
      <c r="A2292">
        <v>2291</v>
      </c>
      <c r="B2292" s="159">
        <v>0.584029254737921</v>
      </c>
    </row>
    <row r="2293" spans="1:2" x14ac:dyDescent="0.25">
      <c r="A2293">
        <v>2292</v>
      </c>
      <c r="B2293" s="159">
        <v>0.58392424571380797</v>
      </c>
    </row>
    <row r="2294" spans="1:2" x14ac:dyDescent="0.25">
      <c r="A2294">
        <v>2293</v>
      </c>
      <c r="B2294" s="159">
        <v>0.58391569858606795</v>
      </c>
    </row>
    <row r="2295" spans="1:2" x14ac:dyDescent="0.25">
      <c r="A2295">
        <v>2294</v>
      </c>
      <c r="B2295" s="159">
        <v>0.58388610020859699</v>
      </c>
    </row>
    <row r="2296" spans="1:2" x14ac:dyDescent="0.25">
      <c r="A2296">
        <v>2295</v>
      </c>
      <c r="B2296" s="159">
        <v>0.58375328839884799</v>
      </c>
    </row>
    <row r="2297" spans="1:2" x14ac:dyDescent="0.25">
      <c r="A2297">
        <v>2296</v>
      </c>
      <c r="B2297" s="159">
        <v>0.58375328839884799</v>
      </c>
    </row>
    <row r="2298" spans="1:2" x14ac:dyDescent="0.25">
      <c r="A2298">
        <v>2297</v>
      </c>
      <c r="B2298" s="159">
        <v>0.58375328839884799</v>
      </c>
    </row>
    <row r="2299" spans="1:2" x14ac:dyDescent="0.25">
      <c r="A2299">
        <v>2298</v>
      </c>
      <c r="B2299" s="159">
        <v>0.58370784909496998</v>
      </c>
    </row>
    <row r="2300" spans="1:2" x14ac:dyDescent="0.25">
      <c r="A2300">
        <v>2299</v>
      </c>
      <c r="B2300" s="159">
        <v>0.58365180505838599</v>
      </c>
    </row>
    <row r="2301" spans="1:2" x14ac:dyDescent="0.25">
      <c r="A2301">
        <v>2300</v>
      </c>
      <c r="B2301" s="159">
        <v>0.58363494967728302</v>
      </c>
    </row>
    <row r="2302" spans="1:2" x14ac:dyDescent="0.25">
      <c r="A2302">
        <v>2301</v>
      </c>
      <c r="B2302" s="159">
        <v>0.58362404858360195</v>
      </c>
    </row>
    <row r="2303" spans="1:2" x14ac:dyDescent="0.25">
      <c r="A2303">
        <v>2302</v>
      </c>
      <c r="B2303" s="159">
        <v>0.58358053370419305</v>
      </c>
    </row>
    <row r="2304" spans="1:2" x14ac:dyDescent="0.25">
      <c r="A2304">
        <v>2303</v>
      </c>
      <c r="B2304" s="159">
        <v>0.58346337803080806</v>
      </c>
    </row>
    <row r="2305" spans="1:2" x14ac:dyDescent="0.25">
      <c r="A2305">
        <v>2304</v>
      </c>
      <c r="B2305" s="159">
        <v>0.58343731472523697</v>
      </c>
    </row>
    <row r="2306" spans="1:2" x14ac:dyDescent="0.25">
      <c r="A2306">
        <v>2305</v>
      </c>
      <c r="B2306" s="159">
        <v>0.583401508110032</v>
      </c>
    </row>
    <row r="2307" spans="1:2" x14ac:dyDescent="0.25">
      <c r="A2307">
        <v>2306</v>
      </c>
      <c r="B2307" s="159">
        <v>0.58340021457373503</v>
      </c>
    </row>
    <row r="2308" spans="1:2" x14ac:dyDescent="0.25">
      <c r="A2308">
        <v>2307</v>
      </c>
      <c r="B2308" s="159">
        <v>0.58319433247743402</v>
      </c>
    </row>
    <row r="2309" spans="1:2" x14ac:dyDescent="0.25">
      <c r="A2309">
        <v>2308</v>
      </c>
      <c r="B2309" s="159">
        <v>0.58305128385466498</v>
      </c>
    </row>
    <row r="2310" spans="1:2" x14ac:dyDescent="0.25">
      <c r="A2310">
        <v>2309</v>
      </c>
      <c r="B2310" s="159">
        <v>0.58305128385466498</v>
      </c>
    </row>
    <row r="2311" spans="1:2" x14ac:dyDescent="0.25">
      <c r="A2311">
        <v>2310</v>
      </c>
      <c r="B2311" s="159">
        <v>0.58305128385466498</v>
      </c>
    </row>
    <row r="2312" spans="1:2" x14ac:dyDescent="0.25">
      <c r="A2312">
        <v>2311</v>
      </c>
      <c r="B2312" s="159">
        <v>0.58305128385466498</v>
      </c>
    </row>
    <row r="2313" spans="1:2" x14ac:dyDescent="0.25">
      <c r="A2313">
        <v>2312</v>
      </c>
      <c r="B2313" s="159">
        <v>0.58302661945221101</v>
      </c>
    </row>
    <row r="2314" spans="1:2" x14ac:dyDescent="0.25">
      <c r="A2314">
        <v>2313</v>
      </c>
      <c r="B2314" s="159">
        <v>0.58302151301246197</v>
      </c>
    </row>
    <row r="2315" spans="1:2" x14ac:dyDescent="0.25">
      <c r="A2315">
        <v>2314</v>
      </c>
      <c r="B2315" s="159">
        <v>0.58302151301246197</v>
      </c>
    </row>
    <row r="2316" spans="1:2" x14ac:dyDescent="0.25">
      <c r="A2316">
        <v>2315</v>
      </c>
      <c r="B2316" s="159">
        <v>0.58302151301246197</v>
      </c>
    </row>
    <row r="2317" spans="1:2" x14ac:dyDescent="0.25">
      <c r="A2317">
        <v>2316</v>
      </c>
      <c r="B2317" s="159">
        <v>0.58302151301246197</v>
      </c>
    </row>
    <row r="2318" spans="1:2" x14ac:dyDescent="0.25">
      <c r="A2318">
        <v>2317</v>
      </c>
      <c r="B2318" s="159">
        <v>0.58292761935010895</v>
      </c>
    </row>
    <row r="2319" spans="1:2" x14ac:dyDescent="0.25">
      <c r="A2319">
        <v>2318</v>
      </c>
      <c r="B2319" s="159">
        <v>0.58284305278959903</v>
      </c>
    </row>
    <row r="2320" spans="1:2" x14ac:dyDescent="0.25">
      <c r="A2320">
        <v>2319</v>
      </c>
      <c r="B2320" s="159">
        <v>0.58275039556114905</v>
      </c>
    </row>
    <row r="2321" spans="1:2" x14ac:dyDescent="0.25">
      <c r="A2321">
        <v>2320</v>
      </c>
      <c r="B2321" s="159">
        <v>0.58269794811230402</v>
      </c>
    </row>
    <row r="2322" spans="1:2" x14ac:dyDescent="0.25">
      <c r="A2322">
        <v>2321</v>
      </c>
      <c r="B2322" s="159">
        <v>0.58261417715873498</v>
      </c>
    </row>
    <row r="2323" spans="1:2" x14ac:dyDescent="0.25">
      <c r="A2323">
        <v>2322</v>
      </c>
      <c r="B2323" s="159">
        <v>0.58243130106187802</v>
      </c>
    </row>
    <row r="2324" spans="1:2" x14ac:dyDescent="0.25">
      <c r="A2324">
        <v>2323</v>
      </c>
      <c r="B2324" s="159">
        <v>0.58242097851698305</v>
      </c>
    </row>
    <row r="2325" spans="1:2" x14ac:dyDescent="0.25">
      <c r="A2325">
        <v>2324</v>
      </c>
      <c r="B2325" s="159">
        <v>0.582346713158719</v>
      </c>
    </row>
    <row r="2326" spans="1:2" x14ac:dyDescent="0.25">
      <c r="A2326">
        <v>2325</v>
      </c>
      <c r="B2326" s="159">
        <v>0.58230284456881998</v>
      </c>
    </row>
    <row r="2327" spans="1:2" x14ac:dyDescent="0.25">
      <c r="A2327">
        <v>2326</v>
      </c>
      <c r="B2327" s="159">
        <v>0.58227351187534404</v>
      </c>
    </row>
    <row r="2328" spans="1:2" x14ac:dyDescent="0.25">
      <c r="A2328">
        <v>2327</v>
      </c>
      <c r="B2328" s="159">
        <v>0.58226030767846304</v>
      </c>
    </row>
    <row r="2329" spans="1:2" x14ac:dyDescent="0.25">
      <c r="A2329">
        <v>2328</v>
      </c>
      <c r="B2329" s="159">
        <v>0.58224805415579495</v>
      </c>
    </row>
    <row r="2330" spans="1:2" x14ac:dyDescent="0.25">
      <c r="A2330">
        <v>2329</v>
      </c>
      <c r="B2330" s="159">
        <v>0.58220363640997097</v>
      </c>
    </row>
    <row r="2331" spans="1:2" x14ac:dyDescent="0.25">
      <c r="A2331">
        <v>2330</v>
      </c>
      <c r="B2331" s="159">
        <v>0.58218656930457402</v>
      </c>
    </row>
    <row r="2332" spans="1:2" x14ac:dyDescent="0.25">
      <c r="A2332">
        <v>2331</v>
      </c>
      <c r="B2332" s="159">
        <v>0.58215871674543496</v>
      </c>
    </row>
    <row r="2333" spans="1:2" x14ac:dyDescent="0.25">
      <c r="A2333">
        <v>2332</v>
      </c>
      <c r="B2333" s="159">
        <v>0.58214140586957697</v>
      </c>
    </row>
    <row r="2334" spans="1:2" x14ac:dyDescent="0.25">
      <c r="A2334">
        <v>2333</v>
      </c>
      <c r="B2334" s="159">
        <v>0.58211706467392899</v>
      </c>
    </row>
    <row r="2335" spans="1:2" x14ac:dyDescent="0.25">
      <c r="A2335">
        <v>2334</v>
      </c>
      <c r="B2335" s="159">
        <v>0.58205663114854</v>
      </c>
    </row>
    <row r="2336" spans="1:2" x14ac:dyDescent="0.25">
      <c r="A2336">
        <v>2335</v>
      </c>
      <c r="B2336" s="159">
        <v>0.58203837356867605</v>
      </c>
    </row>
    <row r="2337" spans="1:2" x14ac:dyDescent="0.25">
      <c r="A2337">
        <v>2336</v>
      </c>
      <c r="B2337" s="159">
        <v>0.58201356153088901</v>
      </c>
    </row>
    <row r="2338" spans="1:2" x14ac:dyDescent="0.25">
      <c r="A2338">
        <v>2337</v>
      </c>
      <c r="B2338" s="159">
        <v>0.58197646341532905</v>
      </c>
    </row>
    <row r="2339" spans="1:2" x14ac:dyDescent="0.25">
      <c r="A2339">
        <v>2338</v>
      </c>
      <c r="B2339" s="159">
        <v>0.58197640110636994</v>
      </c>
    </row>
    <row r="2340" spans="1:2" x14ac:dyDescent="0.25">
      <c r="A2340">
        <v>2339</v>
      </c>
      <c r="B2340" s="159">
        <v>0.58194371229216402</v>
      </c>
    </row>
    <row r="2341" spans="1:2" x14ac:dyDescent="0.25">
      <c r="A2341">
        <v>2340</v>
      </c>
      <c r="B2341" s="159">
        <v>0.58190264713803097</v>
      </c>
    </row>
    <row r="2342" spans="1:2" x14ac:dyDescent="0.25">
      <c r="A2342">
        <v>2341</v>
      </c>
      <c r="B2342" s="159">
        <v>0.58179914750623296</v>
      </c>
    </row>
    <row r="2343" spans="1:2" x14ac:dyDescent="0.25">
      <c r="A2343">
        <v>2342</v>
      </c>
      <c r="B2343" s="159">
        <v>0.58177900642570501</v>
      </c>
    </row>
    <row r="2344" spans="1:2" x14ac:dyDescent="0.25">
      <c r="A2344">
        <v>2343</v>
      </c>
      <c r="B2344" s="159">
        <v>0.581663347778411</v>
      </c>
    </row>
    <row r="2345" spans="1:2" x14ac:dyDescent="0.25">
      <c r="A2345">
        <v>2344</v>
      </c>
      <c r="B2345" s="159">
        <v>0.58163130145633901</v>
      </c>
    </row>
    <row r="2346" spans="1:2" x14ac:dyDescent="0.25">
      <c r="A2346">
        <v>2345</v>
      </c>
      <c r="B2346" s="159">
        <v>0.58160031094860598</v>
      </c>
    </row>
    <row r="2347" spans="1:2" x14ac:dyDescent="0.25">
      <c r="A2347">
        <v>2346</v>
      </c>
      <c r="B2347" s="159">
        <v>0.58157127589711199</v>
      </c>
    </row>
    <row r="2348" spans="1:2" x14ac:dyDescent="0.25">
      <c r="A2348">
        <v>2347</v>
      </c>
      <c r="B2348" s="159">
        <v>0.58156803500845</v>
      </c>
    </row>
    <row r="2349" spans="1:2" x14ac:dyDescent="0.25">
      <c r="A2349">
        <v>2348</v>
      </c>
      <c r="B2349" s="159">
        <v>0.58152342677463797</v>
      </c>
    </row>
    <row r="2350" spans="1:2" x14ac:dyDescent="0.25">
      <c r="A2350">
        <v>2349</v>
      </c>
      <c r="B2350" s="159">
        <v>0.58141671507724002</v>
      </c>
    </row>
    <row r="2351" spans="1:2" x14ac:dyDescent="0.25">
      <c r="A2351">
        <v>2350</v>
      </c>
      <c r="B2351" s="159">
        <v>0.58136177344499396</v>
      </c>
    </row>
    <row r="2352" spans="1:2" x14ac:dyDescent="0.25">
      <c r="A2352">
        <v>2351</v>
      </c>
      <c r="B2352" s="159">
        <v>0.58129853730740799</v>
      </c>
    </row>
    <row r="2353" spans="1:2" x14ac:dyDescent="0.25">
      <c r="A2353">
        <v>2352</v>
      </c>
      <c r="B2353" s="159">
        <v>0.58129623395720498</v>
      </c>
    </row>
    <row r="2354" spans="1:2" x14ac:dyDescent="0.25">
      <c r="A2354">
        <v>2353</v>
      </c>
      <c r="B2354" s="159">
        <v>0.58107725023692203</v>
      </c>
    </row>
    <row r="2355" spans="1:2" x14ac:dyDescent="0.25">
      <c r="A2355">
        <v>2354</v>
      </c>
      <c r="B2355" s="159">
        <v>0.58102321472157803</v>
      </c>
    </row>
    <row r="2356" spans="1:2" x14ac:dyDescent="0.25">
      <c r="A2356">
        <v>2355</v>
      </c>
      <c r="B2356" s="159">
        <v>0.58090762961269105</v>
      </c>
    </row>
    <row r="2357" spans="1:2" x14ac:dyDescent="0.25">
      <c r="A2357">
        <v>2356</v>
      </c>
      <c r="B2357" s="159">
        <v>0.58088817864852904</v>
      </c>
    </row>
    <row r="2358" spans="1:2" x14ac:dyDescent="0.25">
      <c r="A2358">
        <v>2357</v>
      </c>
      <c r="B2358" s="159">
        <v>0.58088817864852904</v>
      </c>
    </row>
    <row r="2359" spans="1:2" x14ac:dyDescent="0.25">
      <c r="A2359">
        <v>2358</v>
      </c>
      <c r="B2359" s="159">
        <v>0.58088817864852904</v>
      </c>
    </row>
    <row r="2360" spans="1:2" x14ac:dyDescent="0.25">
      <c r="A2360">
        <v>2359</v>
      </c>
      <c r="B2360" s="159">
        <v>0.58083989395268998</v>
      </c>
    </row>
    <row r="2361" spans="1:2" x14ac:dyDescent="0.25">
      <c r="A2361">
        <v>2360</v>
      </c>
      <c r="B2361" s="159">
        <v>0.58083798115565899</v>
      </c>
    </row>
    <row r="2362" spans="1:2" x14ac:dyDescent="0.25">
      <c r="A2362">
        <v>2361</v>
      </c>
      <c r="B2362" s="159">
        <v>0.58082874063491496</v>
      </c>
    </row>
    <row r="2363" spans="1:2" x14ac:dyDescent="0.25">
      <c r="A2363">
        <v>2362</v>
      </c>
      <c r="B2363" s="159">
        <v>0.58079679274567997</v>
      </c>
    </row>
    <row r="2364" spans="1:2" x14ac:dyDescent="0.25">
      <c r="A2364">
        <v>2363</v>
      </c>
      <c r="B2364" s="159">
        <v>0.58078598399561099</v>
      </c>
    </row>
    <row r="2365" spans="1:2" x14ac:dyDescent="0.25">
      <c r="A2365">
        <v>2364</v>
      </c>
      <c r="B2365" s="159">
        <v>0.58075590141290001</v>
      </c>
    </row>
    <row r="2366" spans="1:2" x14ac:dyDescent="0.25">
      <c r="A2366">
        <v>2365</v>
      </c>
      <c r="B2366" s="159">
        <v>0.58072524451436003</v>
      </c>
    </row>
    <row r="2367" spans="1:2" x14ac:dyDescent="0.25">
      <c r="A2367">
        <v>2366</v>
      </c>
      <c r="B2367" s="159">
        <v>0.58068405897865905</v>
      </c>
    </row>
    <row r="2368" spans="1:2" x14ac:dyDescent="0.25">
      <c r="A2368">
        <v>2367</v>
      </c>
      <c r="B2368" s="159">
        <v>0.58067834438958899</v>
      </c>
    </row>
    <row r="2369" spans="1:2" x14ac:dyDescent="0.25">
      <c r="A2369">
        <v>2368</v>
      </c>
      <c r="B2369" s="159">
        <v>0.58045319970598397</v>
      </c>
    </row>
    <row r="2370" spans="1:2" x14ac:dyDescent="0.25">
      <c r="A2370">
        <v>2369</v>
      </c>
      <c r="B2370" s="159">
        <v>0.58040215860319699</v>
      </c>
    </row>
    <row r="2371" spans="1:2" x14ac:dyDescent="0.25">
      <c r="A2371">
        <v>2370</v>
      </c>
      <c r="B2371" s="159">
        <v>0.58018985872082196</v>
      </c>
    </row>
    <row r="2372" spans="1:2" x14ac:dyDescent="0.25">
      <c r="A2372">
        <v>2371</v>
      </c>
      <c r="B2372" s="159">
        <v>0.58018637451647204</v>
      </c>
    </row>
    <row r="2373" spans="1:2" x14ac:dyDescent="0.25">
      <c r="A2373">
        <v>2372</v>
      </c>
      <c r="B2373" s="159">
        <v>0.58009422142346301</v>
      </c>
    </row>
    <row r="2374" spans="1:2" x14ac:dyDescent="0.25">
      <c r="A2374">
        <v>2373</v>
      </c>
      <c r="B2374" s="159">
        <v>0.58004335504512405</v>
      </c>
    </row>
    <row r="2375" spans="1:2" x14ac:dyDescent="0.25">
      <c r="A2375">
        <v>2374</v>
      </c>
      <c r="B2375" s="159">
        <v>0.58003218313378302</v>
      </c>
    </row>
    <row r="2376" spans="1:2" x14ac:dyDescent="0.25">
      <c r="A2376">
        <v>2375</v>
      </c>
      <c r="B2376" s="159">
        <v>0.580011008669716</v>
      </c>
    </row>
    <row r="2377" spans="1:2" x14ac:dyDescent="0.25">
      <c r="A2377">
        <v>2376</v>
      </c>
      <c r="B2377" s="159">
        <v>0.579982166460284</v>
      </c>
    </row>
    <row r="2378" spans="1:2" x14ac:dyDescent="0.25">
      <c r="A2378">
        <v>2377</v>
      </c>
      <c r="B2378" s="159">
        <v>0.57995258459513999</v>
      </c>
    </row>
    <row r="2379" spans="1:2" x14ac:dyDescent="0.25">
      <c r="A2379">
        <v>2378</v>
      </c>
      <c r="B2379" s="159">
        <v>0.57984847846201404</v>
      </c>
    </row>
    <row r="2380" spans="1:2" x14ac:dyDescent="0.25">
      <c r="A2380">
        <v>2379</v>
      </c>
      <c r="B2380" s="159">
        <v>0.57982820477360197</v>
      </c>
    </row>
    <row r="2381" spans="1:2" x14ac:dyDescent="0.25">
      <c r="A2381">
        <v>2380</v>
      </c>
      <c r="B2381" s="159">
        <v>0.57970603003139398</v>
      </c>
    </row>
    <row r="2382" spans="1:2" x14ac:dyDescent="0.25">
      <c r="A2382">
        <v>2381</v>
      </c>
      <c r="B2382" s="159">
        <v>0.57957616220945096</v>
      </c>
    </row>
    <row r="2383" spans="1:2" x14ac:dyDescent="0.25">
      <c r="A2383">
        <v>2382</v>
      </c>
      <c r="B2383" s="159">
        <v>0.57957616220945096</v>
      </c>
    </row>
    <row r="2384" spans="1:2" x14ac:dyDescent="0.25">
      <c r="A2384">
        <v>2383</v>
      </c>
      <c r="B2384" s="159">
        <v>0.57936836136451797</v>
      </c>
    </row>
    <row r="2385" spans="1:2" x14ac:dyDescent="0.25">
      <c r="A2385">
        <v>2384</v>
      </c>
      <c r="B2385" s="159">
        <v>0.57935573392358297</v>
      </c>
    </row>
    <row r="2386" spans="1:2" x14ac:dyDescent="0.25">
      <c r="A2386">
        <v>2385</v>
      </c>
      <c r="B2386" s="159">
        <v>0.57934839258719095</v>
      </c>
    </row>
    <row r="2387" spans="1:2" x14ac:dyDescent="0.25">
      <c r="A2387">
        <v>2386</v>
      </c>
      <c r="B2387" s="159">
        <v>0.57934304428746497</v>
      </c>
    </row>
    <row r="2388" spans="1:2" x14ac:dyDescent="0.25">
      <c r="A2388">
        <v>2387</v>
      </c>
      <c r="B2388" s="159">
        <v>0.57926097203319804</v>
      </c>
    </row>
    <row r="2389" spans="1:2" x14ac:dyDescent="0.25">
      <c r="A2389">
        <v>2388</v>
      </c>
      <c r="B2389" s="159">
        <v>0.57921659234276002</v>
      </c>
    </row>
    <row r="2390" spans="1:2" x14ac:dyDescent="0.25">
      <c r="A2390">
        <v>2389</v>
      </c>
      <c r="B2390" s="159">
        <v>0.57901785301987196</v>
      </c>
    </row>
    <row r="2391" spans="1:2" x14ac:dyDescent="0.25">
      <c r="A2391">
        <v>2390</v>
      </c>
      <c r="B2391" s="159">
        <v>0.57883997477159499</v>
      </c>
    </row>
    <row r="2392" spans="1:2" x14ac:dyDescent="0.25">
      <c r="A2392">
        <v>2391</v>
      </c>
      <c r="B2392" s="159">
        <v>0.57875959558213397</v>
      </c>
    </row>
    <row r="2393" spans="1:2" x14ac:dyDescent="0.25">
      <c r="A2393">
        <v>2392</v>
      </c>
      <c r="B2393" s="159">
        <v>0.57872822663566004</v>
      </c>
    </row>
    <row r="2394" spans="1:2" x14ac:dyDescent="0.25">
      <c r="A2394">
        <v>2393</v>
      </c>
      <c r="B2394" s="159">
        <v>0.57869152756082498</v>
      </c>
    </row>
    <row r="2395" spans="1:2" x14ac:dyDescent="0.25">
      <c r="A2395">
        <v>2394</v>
      </c>
      <c r="B2395" s="159">
        <v>0.57858630046621995</v>
      </c>
    </row>
    <row r="2396" spans="1:2" x14ac:dyDescent="0.25">
      <c r="A2396">
        <v>2395</v>
      </c>
      <c r="B2396" s="159">
        <v>0.57843318698166601</v>
      </c>
    </row>
    <row r="2397" spans="1:2" x14ac:dyDescent="0.25">
      <c r="A2397">
        <v>2396</v>
      </c>
      <c r="B2397" s="159">
        <v>0.57831504093521402</v>
      </c>
    </row>
    <row r="2398" spans="1:2" x14ac:dyDescent="0.25">
      <c r="A2398">
        <v>2397</v>
      </c>
      <c r="B2398" s="159">
        <v>0.578095270751673</v>
      </c>
    </row>
    <row r="2399" spans="1:2" x14ac:dyDescent="0.25">
      <c r="A2399">
        <v>2398</v>
      </c>
      <c r="B2399" s="159">
        <v>0.578033411194944</v>
      </c>
    </row>
    <row r="2400" spans="1:2" x14ac:dyDescent="0.25">
      <c r="A2400">
        <v>2399</v>
      </c>
      <c r="B2400" s="159">
        <v>0.57789754403342397</v>
      </c>
    </row>
    <row r="2401" spans="1:2" x14ac:dyDescent="0.25">
      <c r="A2401">
        <v>2400</v>
      </c>
      <c r="B2401" s="159">
        <v>0.57788671282821902</v>
      </c>
    </row>
    <row r="2402" spans="1:2" x14ac:dyDescent="0.25">
      <c r="A2402">
        <v>2401</v>
      </c>
      <c r="B2402" s="159">
        <v>0.57787914615612501</v>
      </c>
    </row>
    <row r="2403" spans="1:2" x14ac:dyDescent="0.25">
      <c r="A2403">
        <v>2402</v>
      </c>
      <c r="B2403" s="159">
        <v>0.57783686437339399</v>
      </c>
    </row>
    <row r="2404" spans="1:2" x14ac:dyDescent="0.25">
      <c r="A2404">
        <v>2403</v>
      </c>
      <c r="B2404" s="159">
        <v>0.57766805371700802</v>
      </c>
    </row>
    <row r="2405" spans="1:2" x14ac:dyDescent="0.25">
      <c r="A2405">
        <v>2404</v>
      </c>
      <c r="B2405" s="159">
        <v>0.57765597641840205</v>
      </c>
    </row>
    <row r="2406" spans="1:2" x14ac:dyDescent="0.25">
      <c r="A2406">
        <v>2405</v>
      </c>
      <c r="B2406" s="159">
        <v>0.57764289154417503</v>
      </c>
    </row>
    <row r="2407" spans="1:2" x14ac:dyDescent="0.25">
      <c r="A2407">
        <v>2406</v>
      </c>
      <c r="B2407" s="159">
        <v>0.57763544490690699</v>
      </c>
    </row>
    <row r="2408" spans="1:2" x14ac:dyDescent="0.25">
      <c r="A2408">
        <v>2407</v>
      </c>
      <c r="B2408" s="159">
        <v>0.57759543114704504</v>
      </c>
    </row>
    <row r="2409" spans="1:2" x14ac:dyDescent="0.25">
      <c r="A2409">
        <v>2408</v>
      </c>
      <c r="B2409" s="159">
        <v>0.57750017047233804</v>
      </c>
    </row>
    <row r="2410" spans="1:2" x14ac:dyDescent="0.25">
      <c r="A2410">
        <v>2409</v>
      </c>
      <c r="B2410" s="159">
        <v>0.577435405629527</v>
      </c>
    </row>
    <row r="2411" spans="1:2" x14ac:dyDescent="0.25">
      <c r="A2411">
        <v>2410</v>
      </c>
      <c r="B2411" s="159">
        <v>0.57743124890575004</v>
      </c>
    </row>
    <row r="2412" spans="1:2" x14ac:dyDescent="0.25">
      <c r="A2412">
        <v>2411</v>
      </c>
      <c r="B2412" s="159">
        <v>0.57737319281245802</v>
      </c>
    </row>
    <row r="2413" spans="1:2" x14ac:dyDescent="0.25">
      <c r="A2413">
        <v>2412</v>
      </c>
      <c r="B2413" s="159">
        <v>0.57732779061662698</v>
      </c>
    </row>
    <row r="2414" spans="1:2" x14ac:dyDescent="0.25">
      <c r="A2414">
        <v>2413</v>
      </c>
      <c r="B2414" s="159">
        <v>0.57730647213417197</v>
      </c>
    </row>
    <row r="2415" spans="1:2" x14ac:dyDescent="0.25">
      <c r="A2415">
        <v>2414</v>
      </c>
      <c r="B2415" s="159">
        <v>0.577285475956128</v>
      </c>
    </row>
    <row r="2416" spans="1:2" x14ac:dyDescent="0.25">
      <c r="A2416">
        <v>2415</v>
      </c>
      <c r="B2416" s="159">
        <v>0.577273090417743</v>
      </c>
    </row>
    <row r="2417" spans="1:2" x14ac:dyDescent="0.25">
      <c r="A2417">
        <v>2416</v>
      </c>
      <c r="B2417" s="159">
        <v>0.57719352591600803</v>
      </c>
    </row>
    <row r="2418" spans="1:2" x14ac:dyDescent="0.25">
      <c r="A2418">
        <v>2417</v>
      </c>
      <c r="B2418" s="159">
        <v>0.57710618588026297</v>
      </c>
    </row>
    <row r="2419" spans="1:2" x14ac:dyDescent="0.25">
      <c r="A2419">
        <v>2418</v>
      </c>
      <c r="B2419" s="159">
        <v>0.57705108594488297</v>
      </c>
    </row>
    <row r="2420" spans="1:2" x14ac:dyDescent="0.25">
      <c r="A2420">
        <v>2419</v>
      </c>
      <c r="B2420" s="159">
        <v>0.57698667717418295</v>
      </c>
    </row>
    <row r="2421" spans="1:2" x14ac:dyDescent="0.25">
      <c r="A2421">
        <v>2420</v>
      </c>
      <c r="B2421" s="159">
        <v>0.57698667717418295</v>
      </c>
    </row>
    <row r="2422" spans="1:2" x14ac:dyDescent="0.25">
      <c r="A2422">
        <v>2421</v>
      </c>
      <c r="B2422" s="159">
        <v>0.57698667717418295</v>
      </c>
    </row>
    <row r="2423" spans="1:2" x14ac:dyDescent="0.25">
      <c r="A2423">
        <v>2422</v>
      </c>
      <c r="B2423" s="159">
        <v>0.57697952022420895</v>
      </c>
    </row>
    <row r="2424" spans="1:2" x14ac:dyDescent="0.25">
      <c r="A2424">
        <v>2423</v>
      </c>
      <c r="B2424" s="159">
        <v>0.57694135870976804</v>
      </c>
    </row>
    <row r="2425" spans="1:2" x14ac:dyDescent="0.25">
      <c r="A2425">
        <v>2424</v>
      </c>
      <c r="B2425" s="159">
        <v>0.57690367060967696</v>
      </c>
    </row>
    <row r="2426" spans="1:2" x14ac:dyDescent="0.25">
      <c r="A2426">
        <v>2425</v>
      </c>
      <c r="B2426" s="159">
        <v>0.57678416032227697</v>
      </c>
    </row>
    <row r="2427" spans="1:2" x14ac:dyDescent="0.25">
      <c r="A2427">
        <v>2426</v>
      </c>
      <c r="B2427" s="159">
        <v>0.576783894755867</v>
      </c>
    </row>
    <row r="2428" spans="1:2" x14ac:dyDescent="0.25">
      <c r="A2428">
        <v>2427</v>
      </c>
      <c r="B2428" s="159">
        <v>0.57675964499677801</v>
      </c>
    </row>
    <row r="2429" spans="1:2" x14ac:dyDescent="0.25">
      <c r="A2429">
        <v>2428</v>
      </c>
      <c r="B2429" s="159">
        <v>0.57675770529029702</v>
      </c>
    </row>
    <row r="2430" spans="1:2" x14ac:dyDescent="0.25">
      <c r="A2430">
        <v>2429</v>
      </c>
      <c r="B2430" s="159">
        <v>0.57667282002296305</v>
      </c>
    </row>
    <row r="2431" spans="1:2" x14ac:dyDescent="0.25">
      <c r="A2431">
        <v>2430</v>
      </c>
      <c r="B2431" s="159">
        <v>0.57657049394719495</v>
      </c>
    </row>
    <row r="2432" spans="1:2" x14ac:dyDescent="0.25">
      <c r="A2432">
        <v>2431</v>
      </c>
      <c r="B2432" s="159">
        <v>0.57648188477888895</v>
      </c>
    </row>
    <row r="2433" spans="1:2" x14ac:dyDescent="0.25">
      <c r="A2433">
        <v>2432</v>
      </c>
      <c r="B2433" s="159">
        <v>0.57644260069138897</v>
      </c>
    </row>
    <row r="2434" spans="1:2" x14ac:dyDescent="0.25">
      <c r="A2434">
        <v>2433</v>
      </c>
      <c r="B2434" s="159">
        <v>0.57638418944760905</v>
      </c>
    </row>
    <row r="2435" spans="1:2" x14ac:dyDescent="0.25">
      <c r="A2435">
        <v>2434</v>
      </c>
      <c r="B2435" s="159">
        <v>0.57637480872968405</v>
      </c>
    </row>
    <row r="2436" spans="1:2" x14ac:dyDescent="0.25">
      <c r="A2436">
        <v>2435</v>
      </c>
      <c r="B2436" s="159">
        <v>0.57635013565092497</v>
      </c>
    </row>
    <row r="2437" spans="1:2" x14ac:dyDescent="0.25">
      <c r="A2437">
        <v>2436</v>
      </c>
      <c r="B2437" s="159">
        <v>0.57633959115121602</v>
      </c>
    </row>
    <row r="2438" spans="1:2" x14ac:dyDescent="0.25">
      <c r="A2438">
        <v>2437</v>
      </c>
      <c r="B2438" s="159">
        <v>0.57633959115121602</v>
      </c>
    </row>
    <row r="2439" spans="1:2" x14ac:dyDescent="0.25">
      <c r="A2439">
        <v>2438</v>
      </c>
      <c r="B2439" s="159">
        <v>0.57633959115121602</v>
      </c>
    </row>
    <row r="2440" spans="1:2" x14ac:dyDescent="0.25">
      <c r="A2440">
        <v>2439</v>
      </c>
      <c r="B2440" s="159">
        <v>0.57631833309631297</v>
      </c>
    </row>
    <row r="2441" spans="1:2" x14ac:dyDescent="0.25">
      <c r="A2441">
        <v>2440</v>
      </c>
      <c r="B2441" s="159">
        <v>0.57626458365069899</v>
      </c>
    </row>
    <row r="2442" spans="1:2" x14ac:dyDescent="0.25">
      <c r="A2442">
        <v>2441</v>
      </c>
      <c r="B2442" s="159">
        <v>0.57623859340428196</v>
      </c>
    </row>
    <row r="2443" spans="1:2" x14ac:dyDescent="0.25">
      <c r="A2443">
        <v>2442</v>
      </c>
      <c r="B2443" s="159">
        <v>0.57621781362357305</v>
      </c>
    </row>
    <row r="2444" spans="1:2" x14ac:dyDescent="0.25">
      <c r="A2444">
        <v>2443</v>
      </c>
      <c r="B2444" s="159">
        <v>0.57619780353772898</v>
      </c>
    </row>
    <row r="2445" spans="1:2" x14ac:dyDescent="0.25">
      <c r="A2445">
        <v>2444</v>
      </c>
      <c r="B2445" s="159">
        <v>0.57619344435309805</v>
      </c>
    </row>
    <row r="2446" spans="1:2" x14ac:dyDescent="0.25">
      <c r="A2446">
        <v>2445</v>
      </c>
      <c r="B2446" s="159">
        <v>0.57605722575416896</v>
      </c>
    </row>
    <row r="2447" spans="1:2" x14ac:dyDescent="0.25">
      <c r="A2447">
        <v>2446</v>
      </c>
      <c r="B2447" s="159">
        <v>0.57600880933134402</v>
      </c>
    </row>
    <row r="2448" spans="1:2" x14ac:dyDescent="0.25">
      <c r="A2448">
        <v>2447</v>
      </c>
      <c r="B2448" s="159">
        <v>0.575997665750691</v>
      </c>
    </row>
    <row r="2449" spans="1:2" x14ac:dyDescent="0.25">
      <c r="A2449">
        <v>2448</v>
      </c>
      <c r="B2449" s="159">
        <v>0.575987083932196</v>
      </c>
    </row>
    <row r="2450" spans="1:2" x14ac:dyDescent="0.25">
      <c r="A2450">
        <v>2449</v>
      </c>
      <c r="B2450" s="159">
        <v>0.57597540416010296</v>
      </c>
    </row>
    <row r="2451" spans="1:2" x14ac:dyDescent="0.25">
      <c r="A2451">
        <v>2450</v>
      </c>
      <c r="B2451" s="159">
        <v>0.57597375856752997</v>
      </c>
    </row>
    <row r="2452" spans="1:2" x14ac:dyDescent="0.25">
      <c r="A2452">
        <v>2451</v>
      </c>
      <c r="B2452" s="159">
        <v>0.57593376218755099</v>
      </c>
    </row>
    <row r="2453" spans="1:2" x14ac:dyDescent="0.25">
      <c r="A2453">
        <v>2452</v>
      </c>
      <c r="B2453" s="159">
        <v>0.57581354602676604</v>
      </c>
    </row>
    <row r="2454" spans="1:2" x14ac:dyDescent="0.25">
      <c r="A2454">
        <v>2453</v>
      </c>
      <c r="B2454" s="159">
        <v>0.57580701411567004</v>
      </c>
    </row>
    <row r="2455" spans="1:2" x14ac:dyDescent="0.25">
      <c r="A2455">
        <v>2454</v>
      </c>
      <c r="B2455" s="159">
        <v>0.57580048138228201</v>
      </c>
    </row>
    <row r="2456" spans="1:2" x14ac:dyDescent="0.25">
      <c r="A2456">
        <v>2455</v>
      </c>
      <c r="B2456" s="159">
        <v>0.57572427548723104</v>
      </c>
    </row>
    <row r="2457" spans="1:2" x14ac:dyDescent="0.25">
      <c r="A2457">
        <v>2456</v>
      </c>
      <c r="B2457" s="159">
        <v>0.57570071246191301</v>
      </c>
    </row>
    <row r="2458" spans="1:2" x14ac:dyDescent="0.25">
      <c r="A2458">
        <v>2457</v>
      </c>
      <c r="B2458" s="159">
        <v>0.57565081818098995</v>
      </c>
    </row>
    <row r="2459" spans="1:2" x14ac:dyDescent="0.25">
      <c r="A2459">
        <v>2458</v>
      </c>
      <c r="B2459" s="159">
        <v>0.57555960848064902</v>
      </c>
    </row>
    <row r="2460" spans="1:2" x14ac:dyDescent="0.25">
      <c r="A2460">
        <v>2459</v>
      </c>
      <c r="B2460" s="159">
        <v>0.57552765964042896</v>
      </c>
    </row>
    <row r="2461" spans="1:2" x14ac:dyDescent="0.25">
      <c r="A2461">
        <v>2460</v>
      </c>
      <c r="B2461" s="159">
        <v>0.575241275892314</v>
      </c>
    </row>
    <row r="2462" spans="1:2" x14ac:dyDescent="0.25">
      <c r="A2462">
        <v>2461</v>
      </c>
      <c r="B2462" s="159">
        <v>0.57505099554990802</v>
      </c>
    </row>
    <row r="2463" spans="1:2" x14ac:dyDescent="0.25">
      <c r="A2463">
        <v>2462</v>
      </c>
      <c r="B2463" s="159">
        <v>0.57497857855881795</v>
      </c>
    </row>
    <row r="2464" spans="1:2" x14ac:dyDescent="0.25">
      <c r="A2464">
        <v>2463</v>
      </c>
      <c r="B2464" s="159">
        <v>0.57492792450294805</v>
      </c>
    </row>
    <row r="2465" spans="1:2" x14ac:dyDescent="0.25">
      <c r="A2465">
        <v>2464</v>
      </c>
      <c r="B2465" s="159">
        <v>0.57485073164567002</v>
      </c>
    </row>
    <row r="2466" spans="1:2" x14ac:dyDescent="0.25">
      <c r="A2466">
        <v>2465</v>
      </c>
      <c r="B2466" s="159">
        <v>0.574708938055836</v>
      </c>
    </row>
    <row r="2467" spans="1:2" x14ac:dyDescent="0.25">
      <c r="A2467">
        <v>2466</v>
      </c>
      <c r="B2467" s="159">
        <v>0.57465834792245096</v>
      </c>
    </row>
    <row r="2468" spans="1:2" x14ac:dyDescent="0.25">
      <c r="A2468">
        <v>2467</v>
      </c>
      <c r="B2468" s="159">
        <v>0.57462854458623802</v>
      </c>
    </row>
    <row r="2469" spans="1:2" x14ac:dyDescent="0.25">
      <c r="A2469">
        <v>2468</v>
      </c>
      <c r="B2469" s="159">
        <v>0.57458949237052304</v>
      </c>
    </row>
    <row r="2470" spans="1:2" x14ac:dyDescent="0.25">
      <c r="A2470">
        <v>2469</v>
      </c>
      <c r="B2470" s="159">
        <v>0.57457864756139898</v>
      </c>
    </row>
    <row r="2471" spans="1:2" x14ac:dyDescent="0.25">
      <c r="A2471">
        <v>2470</v>
      </c>
      <c r="B2471" s="159">
        <v>0.57452279705096898</v>
      </c>
    </row>
    <row r="2472" spans="1:2" x14ac:dyDescent="0.25">
      <c r="A2472">
        <v>2471</v>
      </c>
      <c r="B2472" s="159">
        <v>0.57449868686925198</v>
      </c>
    </row>
    <row r="2473" spans="1:2" x14ac:dyDescent="0.25">
      <c r="A2473">
        <v>2472</v>
      </c>
      <c r="B2473" s="159">
        <v>0.57444978561933702</v>
      </c>
    </row>
    <row r="2474" spans="1:2" x14ac:dyDescent="0.25">
      <c r="A2474">
        <v>2473</v>
      </c>
      <c r="B2474" s="159">
        <v>0.57431670998222895</v>
      </c>
    </row>
    <row r="2475" spans="1:2" x14ac:dyDescent="0.25">
      <c r="A2475">
        <v>2474</v>
      </c>
      <c r="B2475" s="159">
        <v>0.57426506323737203</v>
      </c>
    </row>
    <row r="2476" spans="1:2" x14ac:dyDescent="0.25">
      <c r="A2476">
        <v>2475</v>
      </c>
      <c r="B2476" s="159">
        <v>0.57425715261730004</v>
      </c>
    </row>
    <row r="2477" spans="1:2" x14ac:dyDescent="0.25">
      <c r="A2477">
        <v>2476</v>
      </c>
      <c r="B2477" s="159">
        <v>0.57419432833038597</v>
      </c>
    </row>
    <row r="2478" spans="1:2" x14ac:dyDescent="0.25">
      <c r="A2478">
        <v>2477</v>
      </c>
      <c r="B2478" s="159">
        <v>0.57417584011390799</v>
      </c>
    </row>
    <row r="2479" spans="1:2" x14ac:dyDescent="0.25">
      <c r="A2479">
        <v>2478</v>
      </c>
      <c r="B2479" s="159">
        <v>0.57417584011390799</v>
      </c>
    </row>
    <row r="2480" spans="1:2" x14ac:dyDescent="0.25">
      <c r="A2480">
        <v>2479</v>
      </c>
      <c r="B2480" s="159">
        <v>0.57417584011390799</v>
      </c>
    </row>
    <row r="2481" spans="1:2" x14ac:dyDescent="0.25">
      <c r="A2481">
        <v>2480</v>
      </c>
      <c r="B2481" s="159">
        <v>0.57417584011390799</v>
      </c>
    </row>
    <row r="2482" spans="1:2" x14ac:dyDescent="0.25">
      <c r="A2482">
        <v>2481</v>
      </c>
      <c r="B2482" s="159">
        <v>0.57415797490722598</v>
      </c>
    </row>
    <row r="2483" spans="1:2" x14ac:dyDescent="0.25">
      <c r="A2483">
        <v>2482</v>
      </c>
      <c r="B2483" s="159">
        <v>0.57414607164008002</v>
      </c>
    </row>
    <row r="2484" spans="1:2" x14ac:dyDescent="0.25">
      <c r="A2484">
        <v>2483</v>
      </c>
      <c r="B2484" s="159">
        <v>0.57412813769237703</v>
      </c>
    </row>
    <row r="2485" spans="1:2" x14ac:dyDescent="0.25">
      <c r="A2485">
        <v>2484</v>
      </c>
      <c r="B2485" s="159">
        <v>0.57403918054334402</v>
      </c>
    </row>
    <row r="2486" spans="1:2" x14ac:dyDescent="0.25">
      <c r="A2486">
        <v>2485</v>
      </c>
      <c r="B2486" s="159">
        <v>0.57401897880381403</v>
      </c>
    </row>
    <row r="2487" spans="1:2" x14ac:dyDescent="0.25">
      <c r="A2487">
        <v>2486</v>
      </c>
      <c r="B2487" s="159">
        <v>0.57392921130249896</v>
      </c>
    </row>
    <row r="2488" spans="1:2" x14ac:dyDescent="0.25">
      <c r="A2488">
        <v>2487</v>
      </c>
      <c r="B2488" s="159">
        <v>0.57387335911780102</v>
      </c>
    </row>
    <row r="2489" spans="1:2" x14ac:dyDescent="0.25">
      <c r="A2489">
        <v>2488</v>
      </c>
      <c r="B2489" s="159">
        <v>0.57381107556358202</v>
      </c>
    </row>
    <row r="2490" spans="1:2" x14ac:dyDescent="0.25">
      <c r="A2490">
        <v>2489</v>
      </c>
      <c r="B2490" s="159">
        <v>0.57379022523910395</v>
      </c>
    </row>
    <row r="2491" spans="1:2" x14ac:dyDescent="0.25">
      <c r="A2491">
        <v>2490</v>
      </c>
      <c r="B2491" s="159">
        <v>0.57369023867170799</v>
      </c>
    </row>
    <row r="2492" spans="1:2" x14ac:dyDescent="0.25">
      <c r="A2492">
        <v>2491</v>
      </c>
      <c r="B2492" s="159">
        <v>0.57364992806523496</v>
      </c>
    </row>
    <row r="2493" spans="1:2" x14ac:dyDescent="0.25">
      <c r="A2493">
        <v>2492</v>
      </c>
      <c r="B2493" s="159">
        <v>0.57358049871890704</v>
      </c>
    </row>
    <row r="2494" spans="1:2" x14ac:dyDescent="0.25">
      <c r="A2494">
        <v>2493</v>
      </c>
      <c r="B2494" s="159">
        <v>0.57352553755038505</v>
      </c>
    </row>
    <row r="2495" spans="1:2" x14ac:dyDescent="0.25">
      <c r="A2495">
        <v>2494</v>
      </c>
      <c r="B2495" s="159">
        <v>0.57341063320228502</v>
      </c>
    </row>
    <row r="2496" spans="1:2" x14ac:dyDescent="0.25">
      <c r="A2496">
        <v>2495</v>
      </c>
      <c r="B2496" s="159">
        <v>0.57332628108478201</v>
      </c>
    </row>
    <row r="2497" spans="1:2" x14ac:dyDescent="0.25">
      <c r="A2497">
        <v>2496</v>
      </c>
      <c r="B2497" s="159">
        <v>0.57329250045584601</v>
      </c>
    </row>
    <row r="2498" spans="1:2" x14ac:dyDescent="0.25">
      <c r="A2498">
        <v>2497</v>
      </c>
      <c r="B2498" s="159">
        <v>0.57326982304493801</v>
      </c>
    </row>
    <row r="2499" spans="1:2" x14ac:dyDescent="0.25">
      <c r="A2499">
        <v>2498</v>
      </c>
      <c r="B2499" s="159">
        <v>0.57325761871699099</v>
      </c>
    </row>
    <row r="2500" spans="1:2" x14ac:dyDescent="0.25">
      <c r="A2500">
        <v>2499</v>
      </c>
      <c r="B2500" s="159">
        <v>0.57321010280167295</v>
      </c>
    </row>
    <row r="2501" spans="1:2" x14ac:dyDescent="0.25">
      <c r="A2501">
        <v>2500</v>
      </c>
      <c r="B2501" s="159">
        <v>0.57320841169072501</v>
      </c>
    </row>
    <row r="2502" spans="1:2" x14ac:dyDescent="0.25">
      <c r="A2502">
        <v>2501</v>
      </c>
      <c r="B2502" s="159">
        <v>0.57316779704947596</v>
      </c>
    </row>
    <row r="2503" spans="1:2" x14ac:dyDescent="0.25">
      <c r="A2503">
        <v>2502</v>
      </c>
      <c r="B2503" s="159">
        <v>0.57313865139365705</v>
      </c>
    </row>
    <row r="2504" spans="1:2" x14ac:dyDescent="0.25">
      <c r="A2504">
        <v>2503</v>
      </c>
      <c r="B2504" s="159">
        <v>0.57296590995313601</v>
      </c>
    </row>
    <row r="2505" spans="1:2" x14ac:dyDescent="0.25">
      <c r="A2505">
        <v>2504</v>
      </c>
      <c r="B2505" s="159">
        <v>0.57266191244012299</v>
      </c>
    </row>
    <row r="2506" spans="1:2" x14ac:dyDescent="0.25">
      <c r="A2506">
        <v>2505</v>
      </c>
      <c r="B2506" s="159">
        <v>0.57265561977120705</v>
      </c>
    </row>
    <row r="2507" spans="1:2" x14ac:dyDescent="0.25">
      <c r="A2507">
        <v>2506</v>
      </c>
      <c r="B2507" s="159">
        <v>0.57264768139561995</v>
      </c>
    </row>
    <row r="2508" spans="1:2" x14ac:dyDescent="0.25">
      <c r="A2508">
        <v>2507</v>
      </c>
      <c r="B2508" s="159">
        <v>0.57264312829642505</v>
      </c>
    </row>
    <row r="2509" spans="1:2" x14ac:dyDescent="0.25">
      <c r="A2509">
        <v>2508</v>
      </c>
      <c r="B2509" s="159">
        <v>0.57257993614290503</v>
      </c>
    </row>
    <row r="2510" spans="1:2" x14ac:dyDescent="0.25">
      <c r="A2510">
        <v>2509</v>
      </c>
      <c r="B2510" s="159">
        <v>0.57256508649167004</v>
      </c>
    </row>
    <row r="2511" spans="1:2" x14ac:dyDescent="0.25">
      <c r="A2511">
        <v>2510</v>
      </c>
      <c r="B2511" s="159">
        <v>0.57247829235795999</v>
      </c>
    </row>
    <row r="2512" spans="1:2" x14ac:dyDescent="0.25">
      <c r="A2512">
        <v>2511</v>
      </c>
      <c r="B2512" s="159">
        <v>0.57246361823714398</v>
      </c>
    </row>
    <row r="2513" spans="1:2" x14ac:dyDescent="0.25">
      <c r="A2513">
        <v>2512</v>
      </c>
      <c r="B2513" s="159">
        <v>0.57244232820588703</v>
      </c>
    </row>
    <row r="2514" spans="1:2" x14ac:dyDescent="0.25">
      <c r="A2514">
        <v>2513</v>
      </c>
      <c r="B2514" s="159">
        <v>0.57243419718047095</v>
      </c>
    </row>
    <row r="2515" spans="1:2" x14ac:dyDescent="0.25">
      <c r="A2515">
        <v>2514</v>
      </c>
      <c r="B2515" s="159">
        <v>0.57238042621028296</v>
      </c>
    </row>
    <row r="2516" spans="1:2" x14ac:dyDescent="0.25">
      <c r="A2516">
        <v>2515</v>
      </c>
      <c r="B2516" s="159">
        <v>0.57236152632341197</v>
      </c>
    </row>
    <row r="2517" spans="1:2" x14ac:dyDescent="0.25">
      <c r="A2517">
        <v>2516</v>
      </c>
      <c r="B2517" s="159">
        <v>0.57232214304428397</v>
      </c>
    </row>
    <row r="2518" spans="1:2" x14ac:dyDescent="0.25">
      <c r="A2518">
        <v>2517</v>
      </c>
      <c r="B2518" s="159">
        <v>0.57224812105540601</v>
      </c>
    </row>
    <row r="2519" spans="1:2" x14ac:dyDescent="0.25">
      <c r="A2519">
        <v>2518</v>
      </c>
      <c r="B2519" s="159">
        <v>0.57224453204393999</v>
      </c>
    </row>
    <row r="2520" spans="1:2" x14ac:dyDescent="0.25">
      <c r="A2520">
        <v>2519</v>
      </c>
      <c r="B2520" s="159">
        <v>0.57222014799082599</v>
      </c>
    </row>
    <row r="2521" spans="1:2" x14ac:dyDescent="0.25">
      <c r="A2521">
        <v>2520</v>
      </c>
      <c r="B2521" s="159">
        <v>0.57200495896410497</v>
      </c>
    </row>
    <row r="2522" spans="1:2" x14ac:dyDescent="0.25">
      <c r="A2522">
        <v>2521</v>
      </c>
      <c r="B2522" s="159">
        <v>0.57188791172269704</v>
      </c>
    </row>
    <row r="2523" spans="1:2" x14ac:dyDescent="0.25">
      <c r="A2523">
        <v>2522</v>
      </c>
      <c r="B2523" s="159">
        <v>0.57184464329942897</v>
      </c>
    </row>
    <row r="2524" spans="1:2" x14ac:dyDescent="0.25">
      <c r="A2524">
        <v>2523</v>
      </c>
      <c r="B2524" s="159">
        <v>0.57172356238487398</v>
      </c>
    </row>
    <row r="2525" spans="1:2" x14ac:dyDescent="0.25">
      <c r="A2525">
        <v>2524</v>
      </c>
      <c r="B2525" s="159">
        <v>0.57172356238487398</v>
      </c>
    </row>
    <row r="2526" spans="1:2" x14ac:dyDescent="0.25">
      <c r="A2526">
        <v>2525</v>
      </c>
      <c r="B2526" s="159">
        <v>0.57165915735663397</v>
      </c>
    </row>
    <row r="2527" spans="1:2" x14ac:dyDescent="0.25">
      <c r="A2527">
        <v>2526</v>
      </c>
      <c r="B2527" s="159">
        <v>0.57163645404023999</v>
      </c>
    </row>
    <row r="2528" spans="1:2" x14ac:dyDescent="0.25">
      <c r="A2528">
        <v>2527</v>
      </c>
      <c r="B2528" s="159">
        <v>0.57159407106084503</v>
      </c>
    </row>
    <row r="2529" spans="1:2" x14ac:dyDescent="0.25">
      <c r="A2529">
        <v>2528</v>
      </c>
      <c r="B2529" s="159">
        <v>0.57143232977830305</v>
      </c>
    </row>
    <row r="2530" spans="1:2" x14ac:dyDescent="0.25">
      <c r="A2530">
        <v>2529</v>
      </c>
      <c r="B2530" s="159">
        <v>0.57141106291739296</v>
      </c>
    </row>
    <row r="2531" spans="1:2" x14ac:dyDescent="0.25">
      <c r="A2531">
        <v>2530</v>
      </c>
      <c r="B2531" s="159">
        <v>0.57137228064678203</v>
      </c>
    </row>
    <row r="2532" spans="1:2" x14ac:dyDescent="0.25">
      <c r="A2532">
        <v>2531</v>
      </c>
      <c r="B2532" s="159">
        <v>0.57135195761706603</v>
      </c>
    </row>
    <row r="2533" spans="1:2" x14ac:dyDescent="0.25">
      <c r="A2533">
        <v>2532</v>
      </c>
      <c r="B2533" s="159">
        <v>0.57121337274922901</v>
      </c>
    </row>
    <row r="2534" spans="1:2" x14ac:dyDescent="0.25">
      <c r="A2534">
        <v>2533</v>
      </c>
      <c r="B2534" s="159">
        <v>0.57121337274922901</v>
      </c>
    </row>
    <row r="2535" spans="1:2" x14ac:dyDescent="0.25">
      <c r="A2535">
        <v>2534</v>
      </c>
      <c r="B2535" s="159">
        <v>0.57121337274922901</v>
      </c>
    </row>
    <row r="2536" spans="1:2" x14ac:dyDescent="0.25">
      <c r="A2536">
        <v>2535</v>
      </c>
      <c r="B2536" s="159">
        <v>0.57121337274922901</v>
      </c>
    </row>
    <row r="2537" spans="1:2" x14ac:dyDescent="0.25">
      <c r="A2537">
        <v>2536</v>
      </c>
      <c r="B2537" s="159">
        <v>0.57121337274922901</v>
      </c>
    </row>
    <row r="2538" spans="1:2" x14ac:dyDescent="0.25">
      <c r="A2538">
        <v>2537</v>
      </c>
      <c r="B2538" s="159">
        <v>0.57119465112925405</v>
      </c>
    </row>
    <row r="2539" spans="1:2" x14ac:dyDescent="0.25">
      <c r="A2539">
        <v>2538</v>
      </c>
      <c r="B2539" s="159">
        <v>0.57114785712457605</v>
      </c>
    </row>
    <row r="2540" spans="1:2" x14ac:dyDescent="0.25">
      <c r="A2540">
        <v>2539</v>
      </c>
      <c r="B2540" s="159">
        <v>0.57109118322500796</v>
      </c>
    </row>
    <row r="2541" spans="1:2" x14ac:dyDescent="0.25">
      <c r="A2541">
        <v>2540</v>
      </c>
      <c r="B2541" s="159">
        <v>0.57107552729564404</v>
      </c>
    </row>
    <row r="2542" spans="1:2" x14ac:dyDescent="0.25">
      <c r="A2542">
        <v>2541</v>
      </c>
      <c r="B2542" s="159">
        <v>0.57103242727618597</v>
      </c>
    </row>
    <row r="2543" spans="1:2" x14ac:dyDescent="0.25">
      <c r="A2543">
        <v>2542</v>
      </c>
      <c r="B2543" s="159">
        <v>0.57103219809668904</v>
      </c>
    </row>
    <row r="2544" spans="1:2" x14ac:dyDescent="0.25">
      <c r="A2544">
        <v>2543</v>
      </c>
      <c r="B2544" s="159">
        <v>0.57091755278095702</v>
      </c>
    </row>
    <row r="2545" spans="1:2" x14ac:dyDescent="0.25">
      <c r="A2545">
        <v>2544</v>
      </c>
      <c r="B2545" s="159">
        <v>0.57088641761887504</v>
      </c>
    </row>
    <row r="2546" spans="1:2" x14ac:dyDescent="0.25">
      <c r="A2546">
        <v>2545</v>
      </c>
      <c r="B2546" s="159">
        <v>0.57085659380777998</v>
      </c>
    </row>
    <row r="2547" spans="1:2" x14ac:dyDescent="0.25">
      <c r="A2547">
        <v>2546</v>
      </c>
      <c r="B2547" s="159">
        <v>0.57082857139514698</v>
      </c>
    </row>
    <row r="2548" spans="1:2" x14ac:dyDescent="0.25">
      <c r="A2548">
        <v>2547</v>
      </c>
      <c r="B2548" s="159">
        <v>0.57054223235888502</v>
      </c>
    </row>
    <row r="2549" spans="1:2" x14ac:dyDescent="0.25">
      <c r="A2549">
        <v>2548</v>
      </c>
      <c r="B2549" s="159">
        <v>0.570505485436126</v>
      </c>
    </row>
    <row r="2550" spans="1:2" x14ac:dyDescent="0.25">
      <c r="A2550">
        <v>2549</v>
      </c>
      <c r="B2550" s="159">
        <v>0.57047480312313603</v>
      </c>
    </row>
    <row r="2551" spans="1:2" x14ac:dyDescent="0.25">
      <c r="A2551">
        <v>2550</v>
      </c>
      <c r="B2551" s="159">
        <v>0.57045892126424103</v>
      </c>
    </row>
    <row r="2552" spans="1:2" x14ac:dyDescent="0.25">
      <c r="A2552">
        <v>2551</v>
      </c>
      <c r="B2552" s="159">
        <v>0.57045521817020195</v>
      </c>
    </row>
    <row r="2553" spans="1:2" x14ac:dyDescent="0.25">
      <c r="A2553">
        <v>2552</v>
      </c>
      <c r="B2553" s="159">
        <v>0.57039819620533905</v>
      </c>
    </row>
    <row r="2554" spans="1:2" x14ac:dyDescent="0.25">
      <c r="A2554">
        <v>2553</v>
      </c>
      <c r="B2554" s="159">
        <v>0.57039458995842396</v>
      </c>
    </row>
    <row r="2555" spans="1:2" x14ac:dyDescent="0.25">
      <c r="A2555">
        <v>2554</v>
      </c>
      <c r="B2555" s="159">
        <v>0.57031746489836099</v>
      </c>
    </row>
    <row r="2556" spans="1:2" x14ac:dyDescent="0.25">
      <c r="A2556">
        <v>2555</v>
      </c>
      <c r="B2556" s="159">
        <v>0.57031493998539895</v>
      </c>
    </row>
    <row r="2557" spans="1:2" x14ac:dyDescent="0.25">
      <c r="A2557">
        <v>2556</v>
      </c>
      <c r="B2557" s="159">
        <v>0.57022322904896305</v>
      </c>
    </row>
    <row r="2558" spans="1:2" x14ac:dyDescent="0.25">
      <c r="A2558">
        <v>2557</v>
      </c>
      <c r="B2558" s="159">
        <v>0.57020672686546603</v>
      </c>
    </row>
    <row r="2559" spans="1:2" x14ac:dyDescent="0.25">
      <c r="A2559">
        <v>2558</v>
      </c>
      <c r="B2559" s="159">
        <v>0.57015529226192196</v>
      </c>
    </row>
    <row r="2560" spans="1:2" x14ac:dyDescent="0.25">
      <c r="A2560">
        <v>2559</v>
      </c>
      <c r="B2560" s="159">
        <v>0.570090694995116</v>
      </c>
    </row>
    <row r="2561" spans="1:2" x14ac:dyDescent="0.25">
      <c r="A2561">
        <v>2560</v>
      </c>
      <c r="B2561" s="159">
        <v>0.57005882751143999</v>
      </c>
    </row>
    <row r="2562" spans="1:2" x14ac:dyDescent="0.25">
      <c r="A2562">
        <v>2561</v>
      </c>
      <c r="B2562" s="159">
        <v>0.57003005135972695</v>
      </c>
    </row>
    <row r="2563" spans="1:2" x14ac:dyDescent="0.25">
      <c r="A2563">
        <v>2562</v>
      </c>
      <c r="B2563" s="159">
        <v>0.56997755590834698</v>
      </c>
    </row>
    <row r="2564" spans="1:2" x14ac:dyDescent="0.25">
      <c r="A2564">
        <v>2563</v>
      </c>
      <c r="B2564" s="159">
        <v>0.56993029270953499</v>
      </c>
    </row>
    <row r="2565" spans="1:2" x14ac:dyDescent="0.25">
      <c r="A2565">
        <v>2564</v>
      </c>
      <c r="B2565" s="159">
        <v>0.56990562167026604</v>
      </c>
    </row>
    <row r="2566" spans="1:2" x14ac:dyDescent="0.25">
      <c r="A2566">
        <v>2565</v>
      </c>
      <c r="B2566" s="159">
        <v>0.569826425648426</v>
      </c>
    </row>
    <row r="2567" spans="1:2" x14ac:dyDescent="0.25">
      <c r="A2567">
        <v>2566</v>
      </c>
      <c r="B2567" s="159">
        <v>0.56975299814091696</v>
      </c>
    </row>
    <row r="2568" spans="1:2" x14ac:dyDescent="0.25">
      <c r="A2568">
        <v>2567</v>
      </c>
      <c r="B2568" s="159">
        <v>0.56972162903547896</v>
      </c>
    </row>
    <row r="2569" spans="1:2" x14ac:dyDescent="0.25">
      <c r="A2569">
        <v>2568</v>
      </c>
      <c r="B2569" s="159">
        <v>0.56972005990049701</v>
      </c>
    </row>
    <row r="2570" spans="1:2" x14ac:dyDescent="0.25">
      <c r="A2570">
        <v>2569</v>
      </c>
      <c r="B2570" s="159">
        <v>0.56971831992600597</v>
      </c>
    </row>
    <row r="2571" spans="1:2" x14ac:dyDescent="0.25">
      <c r="A2571">
        <v>2570</v>
      </c>
      <c r="B2571" s="159">
        <v>0.56967869643498703</v>
      </c>
    </row>
    <row r="2572" spans="1:2" x14ac:dyDescent="0.25">
      <c r="A2572">
        <v>2571</v>
      </c>
      <c r="B2572" s="159">
        <v>0.56966652797376605</v>
      </c>
    </row>
    <row r="2573" spans="1:2" x14ac:dyDescent="0.25">
      <c r="A2573">
        <v>2572</v>
      </c>
      <c r="B2573" s="159">
        <v>0.56964157202995602</v>
      </c>
    </row>
    <row r="2574" spans="1:2" x14ac:dyDescent="0.25">
      <c r="A2574">
        <v>2573</v>
      </c>
      <c r="B2574" s="159">
        <v>0.56957885837146205</v>
      </c>
    </row>
    <row r="2575" spans="1:2" x14ac:dyDescent="0.25">
      <c r="A2575">
        <v>2574</v>
      </c>
      <c r="B2575" s="159">
        <v>0.56955783894256196</v>
      </c>
    </row>
    <row r="2576" spans="1:2" x14ac:dyDescent="0.25">
      <c r="A2576">
        <v>2575</v>
      </c>
      <c r="B2576" s="159">
        <v>0.56949215076106396</v>
      </c>
    </row>
    <row r="2577" spans="1:2" x14ac:dyDescent="0.25">
      <c r="A2577">
        <v>2576</v>
      </c>
      <c r="B2577" s="159">
        <v>0.56941034084780995</v>
      </c>
    </row>
    <row r="2578" spans="1:2" x14ac:dyDescent="0.25">
      <c r="A2578">
        <v>2577</v>
      </c>
      <c r="B2578" s="159">
        <v>0.56936998476739997</v>
      </c>
    </row>
    <row r="2579" spans="1:2" x14ac:dyDescent="0.25">
      <c r="A2579">
        <v>2578</v>
      </c>
      <c r="B2579" s="159">
        <v>0.56931211193785602</v>
      </c>
    </row>
    <row r="2580" spans="1:2" x14ac:dyDescent="0.25">
      <c r="A2580">
        <v>2579</v>
      </c>
      <c r="B2580" s="159">
        <v>0.56926959082573803</v>
      </c>
    </row>
    <row r="2581" spans="1:2" x14ac:dyDescent="0.25">
      <c r="A2581">
        <v>2580</v>
      </c>
      <c r="B2581" s="159">
        <v>0.56913150329891804</v>
      </c>
    </row>
    <row r="2582" spans="1:2" x14ac:dyDescent="0.25">
      <c r="A2582">
        <v>2581</v>
      </c>
      <c r="B2582" s="159">
        <v>0.56889122408388904</v>
      </c>
    </row>
    <row r="2583" spans="1:2" x14ac:dyDescent="0.25">
      <c r="A2583">
        <v>2582</v>
      </c>
      <c r="B2583" s="159">
        <v>0.568841300002904</v>
      </c>
    </row>
    <row r="2584" spans="1:2" x14ac:dyDescent="0.25">
      <c r="A2584">
        <v>2583</v>
      </c>
      <c r="B2584" s="159">
        <v>0.56882233975705598</v>
      </c>
    </row>
    <row r="2585" spans="1:2" x14ac:dyDescent="0.25">
      <c r="A2585">
        <v>2584</v>
      </c>
      <c r="B2585" s="159">
        <v>0.56874726520788799</v>
      </c>
    </row>
    <row r="2586" spans="1:2" x14ac:dyDescent="0.25">
      <c r="A2586">
        <v>2585</v>
      </c>
      <c r="B2586" s="159">
        <v>0.56873548535259499</v>
      </c>
    </row>
    <row r="2587" spans="1:2" x14ac:dyDescent="0.25">
      <c r="A2587">
        <v>2586</v>
      </c>
      <c r="B2587" s="159">
        <v>0.56867341824824702</v>
      </c>
    </row>
    <row r="2588" spans="1:2" x14ac:dyDescent="0.25">
      <c r="A2588">
        <v>2587</v>
      </c>
      <c r="B2588" s="159">
        <v>0.56847728755452298</v>
      </c>
    </row>
    <row r="2589" spans="1:2" x14ac:dyDescent="0.25">
      <c r="A2589">
        <v>2588</v>
      </c>
      <c r="B2589" s="159">
        <v>0.568453033017839</v>
      </c>
    </row>
    <row r="2590" spans="1:2" x14ac:dyDescent="0.25">
      <c r="A2590">
        <v>2589</v>
      </c>
      <c r="B2590" s="159">
        <v>0.56836161096090398</v>
      </c>
    </row>
    <row r="2591" spans="1:2" x14ac:dyDescent="0.25">
      <c r="A2591">
        <v>2590</v>
      </c>
      <c r="B2591" s="159">
        <v>0.56833625048567005</v>
      </c>
    </row>
    <row r="2592" spans="1:2" x14ac:dyDescent="0.25">
      <c r="A2592">
        <v>2591</v>
      </c>
      <c r="B2592" s="159">
        <v>0.56831148476182702</v>
      </c>
    </row>
    <row r="2593" spans="1:2" x14ac:dyDescent="0.25">
      <c r="A2593">
        <v>2592</v>
      </c>
      <c r="B2593" s="159">
        <v>0.56821244413801297</v>
      </c>
    </row>
    <row r="2594" spans="1:2" x14ac:dyDescent="0.25">
      <c r="A2594">
        <v>2593</v>
      </c>
      <c r="B2594" s="159">
        <v>0.56811335168203903</v>
      </c>
    </row>
    <row r="2595" spans="1:2" x14ac:dyDescent="0.25">
      <c r="A2595">
        <v>2594</v>
      </c>
      <c r="B2595" s="159">
        <v>0.56803278209845598</v>
      </c>
    </row>
    <row r="2596" spans="1:2" x14ac:dyDescent="0.25">
      <c r="A2596">
        <v>2595</v>
      </c>
      <c r="B2596" s="159">
        <v>0.56797267228885095</v>
      </c>
    </row>
    <row r="2597" spans="1:2" x14ac:dyDescent="0.25">
      <c r="A2597">
        <v>2596</v>
      </c>
      <c r="B2597" s="159">
        <v>0.56787211279428096</v>
      </c>
    </row>
    <row r="2598" spans="1:2" x14ac:dyDescent="0.25">
      <c r="A2598">
        <v>2597</v>
      </c>
      <c r="B2598" s="159">
        <v>0.56775177489385198</v>
      </c>
    </row>
    <row r="2599" spans="1:2" x14ac:dyDescent="0.25">
      <c r="A2599">
        <v>2598</v>
      </c>
      <c r="B2599" s="159">
        <v>0.56773245325351096</v>
      </c>
    </row>
    <row r="2600" spans="1:2" x14ac:dyDescent="0.25">
      <c r="A2600">
        <v>2599</v>
      </c>
      <c r="B2600" s="159">
        <v>0.56772193339485599</v>
      </c>
    </row>
    <row r="2601" spans="1:2" x14ac:dyDescent="0.25">
      <c r="A2601">
        <v>2600</v>
      </c>
      <c r="B2601" s="159">
        <v>0.56770647024557797</v>
      </c>
    </row>
    <row r="2602" spans="1:2" x14ac:dyDescent="0.25">
      <c r="A2602">
        <v>2601</v>
      </c>
      <c r="B2602" s="159">
        <v>0.56768741776781495</v>
      </c>
    </row>
    <row r="2603" spans="1:2" x14ac:dyDescent="0.25">
      <c r="A2603">
        <v>2602</v>
      </c>
      <c r="B2603" s="159">
        <v>0.56762966483363497</v>
      </c>
    </row>
    <row r="2604" spans="1:2" x14ac:dyDescent="0.25">
      <c r="A2604">
        <v>2603</v>
      </c>
      <c r="B2604" s="159">
        <v>0.56756301442791002</v>
      </c>
    </row>
    <row r="2605" spans="1:2" x14ac:dyDescent="0.25">
      <c r="A2605">
        <v>2604</v>
      </c>
      <c r="B2605" s="159">
        <v>0.56752171598200596</v>
      </c>
    </row>
    <row r="2606" spans="1:2" x14ac:dyDescent="0.25">
      <c r="A2606">
        <v>2605</v>
      </c>
      <c r="B2606" s="159">
        <v>0.56749718921100101</v>
      </c>
    </row>
    <row r="2607" spans="1:2" x14ac:dyDescent="0.25">
      <c r="A2607">
        <v>2606</v>
      </c>
      <c r="B2607" s="159">
        <v>0.56700120316658698</v>
      </c>
    </row>
    <row r="2608" spans="1:2" x14ac:dyDescent="0.25">
      <c r="A2608">
        <v>2607</v>
      </c>
      <c r="B2608" s="159">
        <v>0.56692873386119302</v>
      </c>
    </row>
    <row r="2609" spans="1:2" x14ac:dyDescent="0.25">
      <c r="A2609">
        <v>2608</v>
      </c>
      <c r="B2609" s="159">
        <v>0.56689867363591195</v>
      </c>
    </row>
    <row r="2610" spans="1:2" x14ac:dyDescent="0.25">
      <c r="A2610">
        <v>2609</v>
      </c>
      <c r="B2610" s="159">
        <v>0.56689648141616999</v>
      </c>
    </row>
    <row r="2611" spans="1:2" x14ac:dyDescent="0.25">
      <c r="A2611">
        <v>2610</v>
      </c>
      <c r="B2611" s="159">
        <v>0.56681807826262698</v>
      </c>
    </row>
    <row r="2612" spans="1:2" x14ac:dyDescent="0.25">
      <c r="A2612">
        <v>2611</v>
      </c>
      <c r="B2612" s="159">
        <v>0.56678569177678195</v>
      </c>
    </row>
    <row r="2613" spans="1:2" x14ac:dyDescent="0.25">
      <c r="A2613">
        <v>2612</v>
      </c>
      <c r="B2613" s="159">
        <v>0.56677999214242702</v>
      </c>
    </row>
    <row r="2614" spans="1:2" x14ac:dyDescent="0.25">
      <c r="A2614">
        <v>2613</v>
      </c>
      <c r="B2614" s="159">
        <v>0.56676242660045995</v>
      </c>
    </row>
    <row r="2615" spans="1:2" x14ac:dyDescent="0.25">
      <c r="A2615">
        <v>2614</v>
      </c>
      <c r="B2615" s="159">
        <v>0.56665867612524601</v>
      </c>
    </row>
    <row r="2616" spans="1:2" x14ac:dyDescent="0.25">
      <c r="A2616">
        <v>2615</v>
      </c>
      <c r="B2616" s="159">
        <v>0.56665180366429102</v>
      </c>
    </row>
    <row r="2617" spans="1:2" x14ac:dyDescent="0.25">
      <c r="A2617">
        <v>2616</v>
      </c>
      <c r="B2617" s="159">
        <v>0.56662193897665403</v>
      </c>
    </row>
    <row r="2618" spans="1:2" x14ac:dyDescent="0.25">
      <c r="A2618">
        <v>2617</v>
      </c>
      <c r="B2618" s="159">
        <v>0.56656242653796296</v>
      </c>
    </row>
    <row r="2619" spans="1:2" x14ac:dyDescent="0.25">
      <c r="A2619">
        <v>2618</v>
      </c>
      <c r="B2619" s="159">
        <v>0.56647532330394101</v>
      </c>
    </row>
    <row r="2620" spans="1:2" x14ac:dyDescent="0.25">
      <c r="A2620">
        <v>2619</v>
      </c>
      <c r="B2620" s="159">
        <v>0.56644507461258498</v>
      </c>
    </row>
    <row r="2621" spans="1:2" x14ac:dyDescent="0.25">
      <c r="A2621">
        <v>2620</v>
      </c>
      <c r="B2621" s="159">
        <v>0.56633640088774995</v>
      </c>
    </row>
    <row r="2622" spans="1:2" x14ac:dyDescent="0.25">
      <c r="A2622">
        <v>2621</v>
      </c>
      <c r="B2622" s="159">
        <v>0.56616004538619902</v>
      </c>
    </row>
    <row r="2623" spans="1:2" x14ac:dyDescent="0.25">
      <c r="A2623">
        <v>2622</v>
      </c>
      <c r="B2623" s="159">
        <v>0.56608250502465696</v>
      </c>
    </row>
    <row r="2624" spans="1:2" x14ac:dyDescent="0.25">
      <c r="A2624">
        <v>2623</v>
      </c>
      <c r="B2624" s="159">
        <v>0.56602289909214498</v>
      </c>
    </row>
    <row r="2625" spans="1:2" x14ac:dyDescent="0.25">
      <c r="A2625">
        <v>2624</v>
      </c>
      <c r="B2625" s="159">
        <v>0.56597652273545995</v>
      </c>
    </row>
    <row r="2626" spans="1:2" x14ac:dyDescent="0.25">
      <c r="A2626">
        <v>2625</v>
      </c>
      <c r="B2626" s="159">
        <v>0.56583101716238404</v>
      </c>
    </row>
    <row r="2627" spans="1:2" x14ac:dyDescent="0.25">
      <c r="A2627">
        <v>2626</v>
      </c>
      <c r="B2627" s="159">
        <v>0.56576770754887995</v>
      </c>
    </row>
    <row r="2628" spans="1:2" x14ac:dyDescent="0.25">
      <c r="A2628">
        <v>2627</v>
      </c>
      <c r="B2628" s="159">
        <v>0.56568518063098105</v>
      </c>
    </row>
    <row r="2629" spans="1:2" x14ac:dyDescent="0.25">
      <c r="A2629">
        <v>2628</v>
      </c>
      <c r="B2629" s="159">
        <v>0.56561621815034102</v>
      </c>
    </row>
    <row r="2630" spans="1:2" x14ac:dyDescent="0.25">
      <c r="A2630">
        <v>2629</v>
      </c>
      <c r="B2630" s="159">
        <v>0.56554971527965703</v>
      </c>
    </row>
    <row r="2631" spans="1:2" x14ac:dyDescent="0.25">
      <c r="A2631">
        <v>2630</v>
      </c>
      <c r="B2631" s="159">
        <v>0.56549155117649896</v>
      </c>
    </row>
    <row r="2632" spans="1:2" x14ac:dyDescent="0.25">
      <c r="A2632">
        <v>2631</v>
      </c>
      <c r="B2632" s="159">
        <v>0.56545860741881204</v>
      </c>
    </row>
    <row r="2633" spans="1:2" x14ac:dyDescent="0.25">
      <c r="A2633">
        <v>2632</v>
      </c>
      <c r="B2633" s="159">
        <v>0.56543398935456102</v>
      </c>
    </row>
    <row r="2634" spans="1:2" x14ac:dyDescent="0.25">
      <c r="A2634">
        <v>2633</v>
      </c>
      <c r="B2634" s="159">
        <v>0.56543046927171903</v>
      </c>
    </row>
    <row r="2635" spans="1:2" x14ac:dyDescent="0.25">
      <c r="A2635">
        <v>2634</v>
      </c>
      <c r="B2635" s="159">
        <v>0.56539453737219802</v>
      </c>
    </row>
    <row r="2636" spans="1:2" x14ac:dyDescent="0.25">
      <c r="A2636">
        <v>2635</v>
      </c>
      <c r="B2636" s="159">
        <v>0.56536049785897602</v>
      </c>
    </row>
    <row r="2637" spans="1:2" x14ac:dyDescent="0.25">
      <c r="A2637">
        <v>2636</v>
      </c>
      <c r="B2637" s="159">
        <v>0.56535552331540795</v>
      </c>
    </row>
    <row r="2638" spans="1:2" x14ac:dyDescent="0.25">
      <c r="A2638">
        <v>2637</v>
      </c>
      <c r="B2638" s="159">
        <v>0.565354546341999</v>
      </c>
    </row>
    <row r="2639" spans="1:2" x14ac:dyDescent="0.25">
      <c r="A2639">
        <v>2638</v>
      </c>
      <c r="B2639" s="159">
        <v>0.56531489349547703</v>
      </c>
    </row>
    <row r="2640" spans="1:2" x14ac:dyDescent="0.25">
      <c r="A2640">
        <v>2639</v>
      </c>
      <c r="B2640" s="159">
        <v>0.56525714249677805</v>
      </c>
    </row>
    <row r="2641" spans="1:2" x14ac:dyDescent="0.25">
      <c r="A2641">
        <v>2640</v>
      </c>
      <c r="B2641" s="159">
        <v>0.56525689991464401</v>
      </c>
    </row>
    <row r="2642" spans="1:2" x14ac:dyDescent="0.25">
      <c r="A2642">
        <v>2641</v>
      </c>
      <c r="B2642" s="159">
        <v>0.56524641542846998</v>
      </c>
    </row>
    <row r="2643" spans="1:2" x14ac:dyDescent="0.25">
      <c r="A2643">
        <v>2642</v>
      </c>
      <c r="B2643" s="159">
        <v>0.56515283531866101</v>
      </c>
    </row>
    <row r="2644" spans="1:2" x14ac:dyDescent="0.25">
      <c r="A2644">
        <v>2643</v>
      </c>
      <c r="B2644" s="159">
        <v>0.56511021352195201</v>
      </c>
    </row>
    <row r="2645" spans="1:2" x14ac:dyDescent="0.25">
      <c r="A2645">
        <v>2644</v>
      </c>
      <c r="B2645" s="159">
        <v>0.56506993437362796</v>
      </c>
    </row>
    <row r="2646" spans="1:2" x14ac:dyDescent="0.25">
      <c r="A2646">
        <v>2645</v>
      </c>
      <c r="B2646" s="159">
        <v>0.56506496984808696</v>
      </c>
    </row>
    <row r="2647" spans="1:2" x14ac:dyDescent="0.25">
      <c r="A2647">
        <v>2646</v>
      </c>
      <c r="B2647" s="159">
        <v>0.56505567057529704</v>
      </c>
    </row>
    <row r="2648" spans="1:2" x14ac:dyDescent="0.25">
      <c r="A2648">
        <v>2647</v>
      </c>
      <c r="B2648" s="159">
        <v>0.56503387426454799</v>
      </c>
    </row>
    <row r="2649" spans="1:2" x14ac:dyDescent="0.25">
      <c r="A2649">
        <v>2648</v>
      </c>
      <c r="B2649" s="159">
        <v>0.56499762980848001</v>
      </c>
    </row>
    <row r="2650" spans="1:2" x14ac:dyDescent="0.25">
      <c r="A2650">
        <v>2649</v>
      </c>
      <c r="B2650" s="159">
        <v>0.56497603859555301</v>
      </c>
    </row>
    <row r="2651" spans="1:2" x14ac:dyDescent="0.25">
      <c r="A2651">
        <v>2650</v>
      </c>
      <c r="B2651" s="159">
        <v>0.56495998394698699</v>
      </c>
    </row>
    <row r="2652" spans="1:2" x14ac:dyDescent="0.25">
      <c r="A2652">
        <v>2651</v>
      </c>
      <c r="B2652" s="159">
        <v>0.56492813383262597</v>
      </c>
    </row>
    <row r="2653" spans="1:2" x14ac:dyDescent="0.25">
      <c r="A2653">
        <v>2652</v>
      </c>
      <c r="B2653" s="159">
        <v>0.56487270201952899</v>
      </c>
    </row>
    <row r="2654" spans="1:2" x14ac:dyDescent="0.25">
      <c r="A2654">
        <v>2653</v>
      </c>
      <c r="B2654" s="159">
        <v>0.56473866807408901</v>
      </c>
    </row>
    <row r="2655" spans="1:2" x14ac:dyDescent="0.25">
      <c r="A2655">
        <v>2654</v>
      </c>
      <c r="B2655" s="159">
        <v>0.56469739065093605</v>
      </c>
    </row>
    <row r="2656" spans="1:2" x14ac:dyDescent="0.25">
      <c r="A2656">
        <v>2655</v>
      </c>
      <c r="B2656" s="159">
        <v>0.56462725440716299</v>
      </c>
    </row>
    <row r="2657" spans="1:2" x14ac:dyDescent="0.25">
      <c r="A2657">
        <v>2656</v>
      </c>
      <c r="B2657" s="159">
        <v>0.56456901498441503</v>
      </c>
    </row>
    <row r="2658" spans="1:2" x14ac:dyDescent="0.25">
      <c r="A2658">
        <v>2657</v>
      </c>
      <c r="B2658" s="159">
        <v>0.56443204397109703</v>
      </c>
    </row>
    <row r="2659" spans="1:2" x14ac:dyDescent="0.25">
      <c r="A2659">
        <v>2658</v>
      </c>
      <c r="B2659" s="159">
        <v>0.56441830343769195</v>
      </c>
    </row>
    <row r="2660" spans="1:2" x14ac:dyDescent="0.25">
      <c r="A2660">
        <v>2659</v>
      </c>
      <c r="B2660" s="159">
        <v>0.56434804920839798</v>
      </c>
    </row>
    <row r="2661" spans="1:2" x14ac:dyDescent="0.25">
      <c r="A2661">
        <v>2660</v>
      </c>
      <c r="B2661" s="159">
        <v>0.56432526525420801</v>
      </c>
    </row>
    <row r="2662" spans="1:2" x14ac:dyDescent="0.25">
      <c r="A2662">
        <v>2661</v>
      </c>
      <c r="B2662" s="159">
        <v>0.56419069798707999</v>
      </c>
    </row>
    <row r="2663" spans="1:2" x14ac:dyDescent="0.25">
      <c r="A2663">
        <v>2662</v>
      </c>
      <c r="B2663" s="159">
        <v>0.56415531006931696</v>
      </c>
    </row>
    <row r="2664" spans="1:2" x14ac:dyDescent="0.25">
      <c r="A2664">
        <v>2663</v>
      </c>
      <c r="B2664" s="159">
        <v>0.56405270336651403</v>
      </c>
    </row>
    <row r="2665" spans="1:2" x14ac:dyDescent="0.25">
      <c r="A2665">
        <v>2664</v>
      </c>
      <c r="B2665" s="159">
        <v>0.56381213971289301</v>
      </c>
    </row>
    <row r="2666" spans="1:2" x14ac:dyDescent="0.25">
      <c r="A2666">
        <v>2665</v>
      </c>
      <c r="B2666" s="159">
        <v>0.56371696945177896</v>
      </c>
    </row>
    <row r="2667" spans="1:2" x14ac:dyDescent="0.25">
      <c r="A2667">
        <v>2666</v>
      </c>
      <c r="B2667" s="159">
        <v>0.56370126846834601</v>
      </c>
    </row>
    <row r="2668" spans="1:2" x14ac:dyDescent="0.25">
      <c r="A2668">
        <v>2667</v>
      </c>
      <c r="B2668" s="159">
        <v>0.56360884697799496</v>
      </c>
    </row>
    <row r="2669" spans="1:2" x14ac:dyDescent="0.25">
      <c r="A2669">
        <v>2668</v>
      </c>
      <c r="B2669" s="159">
        <v>0.563606501436135</v>
      </c>
    </row>
    <row r="2670" spans="1:2" x14ac:dyDescent="0.25">
      <c r="A2670">
        <v>2669</v>
      </c>
      <c r="B2670" s="159">
        <v>0.56351032457370898</v>
      </c>
    </row>
    <row r="2671" spans="1:2" x14ac:dyDescent="0.25">
      <c r="A2671">
        <v>2670</v>
      </c>
      <c r="B2671" s="159">
        <v>0.56350016176467599</v>
      </c>
    </row>
    <row r="2672" spans="1:2" x14ac:dyDescent="0.25">
      <c r="A2672">
        <v>2671</v>
      </c>
      <c r="B2672" s="159">
        <v>0.56346566930171904</v>
      </c>
    </row>
    <row r="2673" spans="1:2" x14ac:dyDescent="0.25">
      <c r="A2673">
        <v>2672</v>
      </c>
      <c r="B2673" s="159">
        <v>0.56345792040620102</v>
      </c>
    </row>
    <row r="2674" spans="1:2" x14ac:dyDescent="0.25">
      <c r="A2674">
        <v>2673</v>
      </c>
      <c r="B2674" s="159">
        <v>0.56338079345679404</v>
      </c>
    </row>
    <row r="2675" spans="1:2" x14ac:dyDescent="0.25">
      <c r="A2675">
        <v>2674</v>
      </c>
      <c r="B2675" s="159">
        <v>0.56334279294635203</v>
      </c>
    </row>
    <row r="2676" spans="1:2" x14ac:dyDescent="0.25">
      <c r="A2676">
        <v>2675</v>
      </c>
      <c r="B2676" s="159">
        <v>0.56331707201768499</v>
      </c>
    </row>
    <row r="2677" spans="1:2" x14ac:dyDescent="0.25">
      <c r="A2677">
        <v>2676</v>
      </c>
      <c r="B2677" s="159">
        <v>0.56315941942633696</v>
      </c>
    </row>
    <row r="2678" spans="1:2" x14ac:dyDescent="0.25">
      <c r="A2678">
        <v>2677</v>
      </c>
      <c r="B2678" s="159">
        <v>0.563140156235864</v>
      </c>
    </row>
    <row r="2679" spans="1:2" x14ac:dyDescent="0.25">
      <c r="A2679">
        <v>2678</v>
      </c>
      <c r="B2679" s="159">
        <v>0.56312977172051704</v>
      </c>
    </row>
    <row r="2680" spans="1:2" x14ac:dyDescent="0.25">
      <c r="A2680">
        <v>2679</v>
      </c>
      <c r="B2680" s="159">
        <v>0.56312622410327295</v>
      </c>
    </row>
    <row r="2681" spans="1:2" x14ac:dyDescent="0.25">
      <c r="A2681">
        <v>2680</v>
      </c>
      <c r="B2681" s="159">
        <v>0.563122252798953</v>
      </c>
    </row>
    <row r="2682" spans="1:2" x14ac:dyDescent="0.25">
      <c r="A2682">
        <v>2681</v>
      </c>
      <c r="B2682" s="159">
        <v>0.56309848335186397</v>
      </c>
    </row>
    <row r="2683" spans="1:2" x14ac:dyDescent="0.25">
      <c r="A2683">
        <v>2682</v>
      </c>
      <c r="B2683" s="159">
        <v>0.563061098040326</v>
      </c>
    </row>
    <row r="2684" spans="1:2" x14ac:dyDescent="0.25">
      <c r="A2684">
        <v>2683</v>
      </c>
      <c r="B2684" s="159">
        <v>0.56301543387953401</v>
      </c>
    </row>
    <row r="2685" spans="1:2" x14ac:dyDescent="0.25">
      <c r="A2685">
        <v>2684</v>
      </c>
      <c r="B2685" s="159">
        <v>0.56300047248695895</v>
      </c>
    </row>
    <row r="2686" spans="1:2" x14ac:dyDescent="0.25">
      <c r="A2686">
        <v>2685</v>
      </c>
      <c r="B2686" s="159">
        <v>0.56300035445497598</v>
      </c>
    </row>
    <row r="2687" spans="1:2" x14ac:dyDescent="0.25">
      <c r="A2687">
        <v>2686</v>
      </c>
      <c r="B2687" s="159">
        <v>0.56298739426270705</v>
      </c>
    </row>
    <row r="2688" spans="1:2" x14ac:dyDescent="0.25">
      <c r="A2688">
        <v>2687</v>
      </c>
      <c r="B2688" s="159">
        <v>0.56297221166733402</v>
      </c>
    </row>
    <row r="2689" spans="1:2" x14ac:dyDescent="0.25">
      <c r="A2689">
        <v>2688</v>
      </c>
      <c r="B2689" s="159">
        <v>0.5629571097735</v>
      </c>
    </row>
    <row r="2690" spans="1:2" x14ac:dyDescent="0.25">
      <c r="A2690">
        <v>2689</v>
      </c>
      <c r="B2690" s="159">
        <v>0.56294443608240496</v>
      </c>
    </row>
    <row r="2691" spans="1:2" x14ac:dyDescent="0.25">
      <c r="A2691">
        <v>2690</v>
      </c>
      <c r="B2691" s="159">
        <v>0.56293347122690196</v>
      </c>
    </row>
    <row r="2692" spans="1:2" x14ac:dyDescent="0.25">
      <c r="A2692">
        <v>2691</v>
      </c>
      <c r="B2692" s="159">
        <v>0.562928590036467</v>
      </c>
    </row>
    <row r="2693" spans="1:2" x14ac:dyDescent="0.25">
      <c r="A2693">
        <v>2692</v>
      </c>
      <c r="B2693" s="159">
        <v>0.56291480040491104</v>
      </c>
    </row>
    <row r="2694" spans="1:2" x14ac:dyDescent="0.25">
      <c r="A2694">
        <v>2693</v>
      </c>
      <c r="B2694" s="159">
        <v>0.56287224175446404</v>
      </c>
    </row>
    <row r="2695" spans="1:2" x14ac:dyDescent="0.25">
      <c r="A2695">
        <v>2694</v>
      </c>
      <c r="B2695" s="159">
        <v>0.56276071351815604</v>
      </c>
    </row>
    <row r="2696" spans="1:2" x14ac:dyDescent="0.25">
      <c r="A2696">
        <v>2695</v>
      </c>
      <c r="B2696" s="159">
        <v>0.56265094659850101</v>
      </c>
    </row>
    <row r="2697" spans="1:2" x14ac:dyDescent="0.25">
      <c r="A2697">
        <v>2696</v>
      </c>
      <c r="B2697" s="159">
        <v>0.56252845447733002</v>
      </c>
    </row>
    <row r="2698" spans="1:2" x14ac:dyDescent="0.25">
      <c r="A2698">
        <v>2697</v>
      </c>
      <c r="B2698" s="159">
        <v>0.56245609645424</v>
      </c>
    </row>
    <row r="2699" spans="1:2" x14ac:dyDescent="0.25">
      <c r="A2699">
        <v>2698</v>
      </c>
      <c r="B2699" s="159">
        <v>0.56240965237296003</v>
      </c>
    </row>
    <row r="2700" spans="1:2" x14ac:dyDescent="0.25">
      <c r="A2700">
        <v>2699</v>
      </c>
      <c r="B2700" s="159">
        <v>0.56235057051005499</v>
      </c>
    </row>
    <row r="2701" spans="1:2" x14ac:dyDescent="0.25">
      <c r="A2701">
        <v>2700</v>
      </c>
      <c r="B2701" s="159">
        <v>0.56233118223245204</v>
      </c>
    </row>
    <row r="2702" spans="1:2" x14ac:dyDescent="0.25">
      <c r="A2702">
        <v>2701</v>
      </c>
      <c r="B2702" s="159">
        <v>0.56231878501825805</v>
      </c>
    </row>
    <row r="2703" spans="1:2" x14ac:dyDescent="0.25">
      <c r="A2703">
        <v>2702</v>
      </c>
      <c r="B2703" s="159">
        <v>0.56228106310710202</v>
      </c>
    </row>
    <row r="2704" spans="1:2" x14ac:dyDescent="0.25">
      <c r="A2704">
        <v>2703</v>
      </c>
      <c r="B2704" s="159">
        <v>0.56219396253727305</v>
      </c>
    </row>
    <row r="2705" spans="1:2" x14ac:dyDescent="0.25">
      <c r="A2705">
        <v>2704</v>
      </c>
      <c r="B2705" s="159">
        <v>0.56217511051233204</v>
      </c>
    </row>
    <row r="2706" spans="1:2" x14ac:dyDescent="0.25">
      <c r="A2706">
        <v>2705</v>
      </c>
      <c r="B2706" s="159">
        <v>0.562174430149597</v>
      </c>
    </row>
    <row r="2707" spans="1:2" x14ac:dyDescent="0.25">
      <c r="A2707">
        <v>2706</v>
      </c>
      <c r="B2707" s="159">
        <v>0.56210707977385799</v>
      </c>
    </row>
    <row r="2708" spans="1:2" x14ac:dyDescent="0.25">
      <c r="A2708">
        <v>2707</v>
      </c>
      <c r="B2708" s="159">
        <v>0.56210513144793794</v>
      </c>
    </row>
    <row r="2709" spans="1:2" x14ac:dyDescent="0.25">
      <c r="A2709">
        <v>2708</v>
      </c>
      <c r="B2709" s="159">
        <v>0.56189285182624704</v>
      </c>
    </row>
    <row r="2710" spans="1:2" x14ac:dyDescent="0.25">
      <c r="A2710">
        <v>2709</v>
      </c>
      <c r="B2710" s="159">
        <v>0.56181574628314301</v>
      </c>
    </row>
    <row r="2711" spans="1:2" x14ac:dyDescent="0.25">
      <c r="A2711">
        <v>2710</v>
      </c>
      <c r="B2711" s="159">
        <v>0.56162573644936598</v>
      </c>
    </row>
    <row r="2712" spans="1:2" x14ac:dyDescent="0.25">
      <c r="A2712">
        <v>2711</v>
      </c>
      <c r="B2712" s="159">
        <v>0.56162573644936598</v>
      </c>
    </row>
    <row r="2713" spans="1:2" x14ac:dyDescent="0.25">
      <c r="A2713">
        <v>2712</v>
      </c>
      <c r="B2713" s="159">
        <v>0.56162573644936598</v>
      </c>
    </row>
    <row r="2714" spans="1:2" x14ac:dyDescent="0.25">
      <c r="A2714">
        <v>2713</v>
      </c>
      <c r="B2714" s="159">
        <v>0.56147510925039001</v>
      </c>
    </row>
    <row r="2715" spans="1:2" x14ac:dyDescent="0.25">
      <c r="A2715">
        <v>2714</v>
      </c>
      <c r="B2715" s="159">
        <v>0.56146765934796095</v>
      </c>
    </row>
    <row r="2716" spans="1:2" x14ac:dyDescent="0.25">
      <c r="A2716">
        <v>2715</v>
      </c>
      <c r="B2716" s="159">
        <v>0.56143344396469297</v>
      </c>
    </row>
    <row r="2717" spans="1:2" x14ac:dyDescent="0.25">
      <c r="A2717">
        <v>2716</v>
      </c>
      <c r="B2717" s="159">
        <v>0.56141359886154996</v>
      </c>
    </row>
    <row r="2718" spans="1:2" x14ac:dyDescent="0.25">
      <c r="A2718">
        <v>2717</v>
      </c>
      <c r="B2718" s="159">
        <v>0.56139508541975103</v>
      </c>
    </row>
    <row r="2719" spans="1:2" x14ac:dyDescent="0.25">
      <c r="A2719">
        <v>2718</v>
      </c>
      <c r="B2719" s="159">
        <v>0.56123862856514495</v>
      </c>
    </row>
    <row r="2720" spans="1:2" x14ac:dyDescent="0.25">
      <c r="A2720">
        <v>2719</v>
      </c>
      <c r="B2720" s="159">
        <v>0.56120695296509604</v>
      </c>
    </row>
    <row r="2721" spans="1:2" x14ac:dyDescent="0.25">
      <c r="A2721">
        <v>2720</v>
      </c>
      <c r="B2721" s="159">
        <v>0.561203939259311</v>
      </c>
    </row>
    <row r="2722" spans="1:2" x14ac:dyDescent="0.25">
      <c r="A2722">
        <v>2721</v>
      </c>
      <c r="B2722" s="159">
        <v>0.561060380418402</v>
      </c>
    </row>
    <row r="2723" spans="1:2" x14ac:dyDescent="0.25">
      <c r="A2723">
        <v>2722</v>
      </c>
      <c r="B2723" s="159">
        <v>0.56086565267295896</v>
      </c>
    </row>
    <row r="2724" spans="1:2" x14ac:dyDescent="0.25">
      <c r="A2724">
        <v>2723</v>
      </c>
      <c r="B2724" s="159">
        <v>0.56085586073037297</v>
      </c>
    </row>
    <row r="2725" spans="1:2" x14ac:dyDescent="0.25">
      <c r="A2725">
        <v>2724</v>
      </c>
      <c r="B2725" s="159">
        <v>0.56082817626080395</v>
      </c>
    </row>
    <row r="2726" spans="1:2" x14ac:dyDescent="0.25">
      <c r="A2726">
        <v>2725</v>
      </c>
      <c r="B2726" s="159">
        <v>0.56072228441963701</v>
      </c>
    </row>
    <row r="2727" spans="1:2" x14ac:dyDescent="0.25">
      <c r="A2727">
        <v>2726</v>
      </c>
      <c r="B2727" s="159">
        <v>0.56068813463598299</v>
      </c>
    </row>
    <row r="2728" spans="1:2" x14ac:dyDescent="0.25">
      <c r="A2728">
        <v>2727</v>
      </c>
      <c r="B2728" s="159">
        <v>0.56068097729500299</v>
      </c>
    </row>
    <row r="2729" spans="1:2" x14ac:dyDescent="0.25">
      <c r="A2729">
        <v>2728</v>
      </c>
      <c r="B2729" s="159">
        <v>0.56064522586420895</v>
      </c>
    </row>
    <row r="2730" spans="1:2" x14ac:dyDescent="0.25">
      <c r="A2730">
        <v>2729</v>
      </c>
      <c r="B2730" s="159">
        <v>0.56061107976456603</v>
      </c>
    </row>
    <row r="2731" spans="1:2" x14ac:dyDescent="0.25">
      <c r="A2731">
        <v>2730</v>
      </c>
      <c r="B2731" s="159">
        <v>0.56059224712226996</v>
      </c>
    </row>
    <row r="2732" spans="1:2" x14ac:dyDescent="0.25">
      <c r="A2732">
        <v>2731</v>
      </c>
      <c r="B2732" s="159">
        <v>0.56057060641221401</v>
      </c>
    </row>
    <row r="2733" spans="1:2" x14ac:dyDescent="0.25">
      <c r="A2733">
        <v>2732</v>
      </c>
      <c r="B2733" s="159">
        <v>0.56049808917064103</v>
      </c>
    </row>
    <row r="2734" spans="1:2" x14ac:dyDescent="0.25">
      <c r="A2734">
        <v>2733</v>
      </c>
      <c r="B2734" s="159">
        <v>0.56046820501788397</v>
      </c>
    </row>
    <row r="2735" spans="1:2" x14ac:dyDescent="0.25">
      <c r="A2735">
        <v>2734</v>
      </c>
      <c r="B2735" s="159">
        <v>0.56041087083526597</v>
      </c>
    </row>
    <row r="2736" spans="1:2" x14ac:dyDescent="0.25">
      <c r="A2736">
        <v>2735</v>
      </c>
      <c r="B2736" s="159">
        <v>0.56037624566227595</v>
      </c>
    </row>
    <row r="2737" spans="1:2" x14ac:dyDescent="0.25">
      <c r="A2737">
        <v>2736</v>
      </c>
      <c r="B2737" s="159">
        <v>0.56035262673853004</v>
      </c>
    </row>
    <row r="2738" spans="1:2" x14ac:dyDescent="0.25">
      <c r="A2738">
        <v>2737</v>
      </c>
      <c r="B2738" s="159">
        <v>0.56033396227436805</v>
      </c>
    </row>
    <row r="2739" spans="1:2" x14ac:dyDescent="0.25">
      <c r="A2739">
        <v>2738</v>
      </c>
      <c r="B2739" s="159">
        <v>0.56027819244729204</v>
      </c>
    </row>
    <row r="2740" spans="1:2" x14ac:dyDescent="0.25">
      <c r="A2740">
        <v>2739</v>
      </c>
      <c r="B2740" s="159">
        <v>0.56027651754485996</v>
      </c>
    </row>
    <row r="2741" spans="1:2" x14ac:dyDescent="0.25">
      <c r="A2741">
        <v>2740</v>
      </c>
      <c r="B2741" s="159">
        <v>0.56022405651159901</v>
      </c>
    </row>
    <row r="2742" spans="1:2" x14ac:dyDescent="0.25">
      <c r="A2742">
        <v>2741</v>
      </c>
      <c r="B2742" s="159">
        <v>0.56011845371221503</v>
      </c>
    </row>
    <row r="2743" spans="1:2" x14ac:dyDescent="0.25">
      <c r="A2743">
        <v>2742</v>
      </c>
      <c r="B2743" s="159">
        <v>0.56005594993834695</v>
      </c>
    </row>
    <row r="2744" spans="1:2" x14ac:dyDescent="0.25">
      <c r="A2744">
        <v>2743</v>
      </c>
      <c r="B2744" s="159">
        <v>0.55984424525361398</v>
      </c>
    </row>
    <row r="2745" spans="1:2" x14ac:dyDescent="0.25">
      <c r="A2745">
        <v>2744</v>
      </c>
      <c r="B2745" s="159">
        <v>0.55981951416021203</v>
      </c>
    </row>
    <row r="2746" spans="1:2" x14ac:dyDescent="0.25">
      <c r="A2746">
        <v>2745</v>
      </c>
      <c r="B2746" s="159">
        <v>0.55978348804137101</v>
      </c>
    </row>
    <row r="2747" spans="1:2" x14ac:dyDescent="0.25">
      <c r="A2747">
        <v>2746</v>
      </c>
      <c r="B2747" s="159">
        <v>0.55977286235948198</v>
      </c>
    </row>
    <row r="2748" spans="1:2" x14ac:dyDescent="0.25">
      <c r="A2748">
        <v>2747</v>
      </c>
      <c r="B2748" s="159">
        <v>0.55976500259797302</v>
      </c>
    </row>
    <row r="2749" spans="1:2" x14ac:dyDescent="0.25">
      <c r="A2749">
        <v>2748</v>
      </c>
      <c r="B2749" s="159">
        <v>0.55973876029577596</v>
      </c>
    </row>
    <row r="2750" spans="1:2" x14ac:dyDescent="0.25">
      <c r="A2750">
        <v>2749</v>
      </c>
      <c r="B2750" s="159">
        <v>0.55972307852278602</v>
      </c>
    </row>
    <row r="2751" spans="1:2" x14ac:dyDescent="0.25">
      <c r="A2751">
        <v>2750</v>
      </c>
      <c r="B2751" s="159">
        <v>0.55969944268640803</v>
      </c>
    </row>
    <row r="2752" spans="1:2" x14ac:dyDescent="0.25">
      <c r="A2752">
        <v>2751</v>
      </c>
      <c r="B2752" s="159">
        <v>0.55966607069988095</v>
      </c>
    </row>
    <row r="2753" spans="1:2" x14ac:dyDescent="0.25">
      <c r="A2753">
        <v>2752</v>
      </c>
      <c r="B2753" s="159">
        <v>0.55957674308614103</v>
      </c>
    </row>
    <row r="2754" spans="1:2" x14ac:dyDescent="0.25">
      <c r="A2754">
        <v>2753</v>
      </c>
      <c r="B2754" s="159">
        <v>0.55948925475316802</v>
      </c>
    </row>
    <row r="2755" spans="1:2" x14ac:dyDescent="0.25">
      <c r="A2755">
        <v>2754</v>
      </c>
      <c r="B2755" s="159">
        <v>0.559326375360644</v>
      </c>
    </row>
    <row r="2756" spans="1:2" x14ac:dyDescent="0.25">
      <c r="A2756">
        <v>2755</v>
      </c>
      <c r="B2756" s="159">
        <v>0.55931625610589597</v>
      </c>
    </row>
    <row r="2757" spans="1:2" x14ac:dyDescent="0.25">
      <c r="A2757">
        <v>2756</v>
      </c>
      <c r="B2757" s="159">
        <v>0.55920682047459502</v>
      </c>
    </row>
    <row r="2758" spans="1:2" x14ac:dyDescent="0.25">
      <c r="A2758">
        <v>2757</v>
      </c>
      <c r="B2758" s="159">
        <v>0.55917442742367096</v>
      </c>
    </row>
    <row r="2759" spans="1:2" x14ac:dyDescent="0.25">
      <c r="A2759">
        <v>2758</v>
      </c>
      <c r="B2759" s="159">
        <v>0.55916665726096804</v>
      </c>
    </row>
    <row r="2760" spans="1:2" x14ac:dyDescent="0.25">
      <c r="A2760">
        <v>2759</v>
      </c>
      <c r="B2760" s="159">
        <v>0.55899640475455603</v>
      </c>
    </row>
    <row r="2761" spans="1:2" x14ac:dyDescent="0.25">
      <c r="A2761">
        <v>2760</v>
      </c>
      <c r="B2761" s="159">
        <v>0.55897768588087504</v>
      </c>
    </row>
    <row r="2762" spans="1:2" x14ac:dyDescent="0.25">
      <c r="A2762">
        <v>2761</v>
      </c>
      <c r="B2762" s="159">
        <v>0.55897625509244198</v>
      </c>
    </row>
    <row r="2763" spans="1:2" x14ac:dyDescent="0.25">
      <c r="A2763">
        <v>2762</v>
      </c>
      <c r="B2763" s="159">
        <v>0.55896501009639199</v>
      </c>
    </row>
    <row r="2764" spans="1:2" x14ac:dyDescent="0.25">
      <c r="A2764">
        <v>2763</v>
      </c>
      <c r="B2764" s="159">
        <v>0.55895665720209398</v>
      </c>
    </row>
    <row r="2765" spans="1:2" x14ac:dyDescent="0.25">
      <c r="A2765">
        <v>2764</v>
      </c>
      <c r="B2765" s="159">
        <v>0.55894122284507797</v>
      </c>
    </row>
    <row r="2766" spans="1:2" x14ac:dyDescent="0.25">
      <c r="A2766">
        <v>2765</v>
      </c>
      <c r="B2766" s="159">
        <v>0.55893879218878395</v>
      </c>
    </row>
    <row r="2767" spans="1:2" x14ac:dyDescent="0.25">
      <c r="A2767">
        <v>2766</v>
      </c>
      <c r="B2767" s="159">
        <v>0.55887361898050703</v>
      </c>
    </row>
    <row r="2768" spans="1:2" x14ac:dyDescent="0.25">
      <c r="A2768">
        <v>2767</v>
      </c>
      <c r="B2768" s="159">
        <v>0.55886310353435897</v>
      </c>
    </row>
    <row r="2769" spans="1:2" x14ac:dyDescent="0.25">
      <c r="A2769">
        <v>2768</v>
      </c>
      <c r="B2769" s="159">
        <v>0.55884291812567899</v>
      </c>
    </row>
    <row r="2770" spans="1:2" x14ac:dyDescent="0.25">
      <c r="A2770">
        <v>2769</v>
      </c>
      <c r="B2770" s="159">
        <v>0.55870037920331395</v>
      </c>
    </row>
    <row r="2771" spans="1:2" x14ac:dyDescent="0.25">
      <c r="A2771">
        <v>2770</v>
      </c>
      <c r="B2771" s="159">
        <v>0.55852538021259102</v>
      </c>
    </row>
    <row r="2772" spans="1:2" x14ac:dyDescent="0.25">
      <c r="A2772">
        <v>2771</v>
      </c>
      <c r="B2772" s="159">
        <v>0.55845661019851001</v>
      </c>
    </row>
    <row r="2773" spans="1:2" x14ac:dyDescent="0.25">
      <c r="A2773">
        <v>2772</v>
      </c>
      <c r="B2773" s="159">
        <v>0.55839316597527</v>
      </c>
    </row>
    <row r="2774" spans="1:2" x14ac:dyDescent="0.25">
      <c r="A2774">
        <v>2773</v>
      </c>
      <c r="B2774" s="159">
        <v>0.55835940629065595</v>
      </c>
    </row>
    <row r="2775" spans="1:2" x14ac:dyDescent="0.25">
      <c r="A2775">
        <v>2774</v>
      </c>
      <c r="B2775" s="159">
        <v>0.558355216824581</v>
      </c>
    </row>
    <row r="2776" spans="1:2" x14ac:dyDescent="0.25">
      <c r="A2776">
        <v>2775</v>
      </c>
      <c r="B2776" s="159">
        <v>0.55832152323463702</v>
      </c>
    </row>
    <row r="2777" spans="1:2" x14ac:dyDescent="0.25">
      <c r="A2777">
        <v>2776</v>
      </c>
      <c r="B2777" s="159">
        <v>0.55825548570389905</v>
      </c>
    </row>
    <row r="2778" spans="1:2" x14ac:dyDescent="0.25">
      <c r="A2778">
        <v>2777</v>
      </c>
      <c r="B2778" s="159">
        <v>0.55823626055530595</v>
      </c>
    </row>
    <row r="2779" spans="1:2" x14ac:dyDescent="0.25">
      <c r="A2779">
        <v>2778</v>
      </c>
      <c r="B2779" s="159">
        <v>0.55818269350820204</v>
      </c>
    </row>
    <row r="2780" spans="1:2" x14ac:dyDescent="0.25">
      <c r="A2780">
        <v>2779</v>
      </c>
      <c r="B2780" s="159">
        <v>0.55815001239220396</v>
      </c>
    </row>
    <row r="2781" spans="1:2" x14ac:dyDescent="0.25">
      <c r="A2781">
        <v>2780</v>
      </c>
      <c r="B2781" s="159">
        <v>0.55805144900201198</v>
      </c>
    </row>
    <row r="2782" spans="1:2" x14ac:dyDescent="0.25">
      <c r="A2782">
        <v>2781</v>
      </c>
      <c r="B2782" s="159">
        <v>0.55796880204898203</v>
      </c>
    </row>
    <row r="2783" spans="1:2" x14ac:dyDescent="0.25">
      <c r="A2783">
        <v>2782</v>
      </c>
      <c r="B2783" s="159">
        <v>0.557951492690275</v>
      </c>
    </row>
    <row r="2784" spans="1:2" x14ac:dyDescent="0.25">
      <c r="A2784">
        <v>2783</v>
      </c>
      <c r="B2784" s="159">
        <v>0.55788720052081797</v>
      </c>
    </row>
    <row r="2785" spans="1:2" x14ac:dyDescent="0.25">
      <c r="A2785">
        <v>2784</v>
      </c>
      <c r="B2785" s="159">
        <v>0.55775202342888397</v>
      </c>
    </row>
    <row r="2786" spans="1:2" x14ac:dyDescent="0.25">
      <c r="A2786">
        <v>2785</v>
      </c>
      <c r="B2786" s="159">
        <v>0.55773253079852403</v>
      </c>
    </row>
    <row r="2787" spans="1:2" x14ac:dyDescent="0.25">
      <c r="A2787">
        <v>2786</v>
      </c>
      <c r="B2787" s="159">
        <v>0.55769214707943804</v>
      </c>
    </row>
    <row r="2788" spans="1:2" x14ac:dyDescent="0.25">
      <c r="A2788">
        <v>2787</v>
      </c>
      <c r="B2788" s="159">
        <v>0.55757574579640401</v>
      </c>
    </row>
    <row r="2789" spans="1:2" x14ac:dyDescent="0.25">
      <c r="A2789">
        <v>2788</v>
      </c>
      <c r="B2789" s="159">
        <v>0.55753286793383905</v>
      </c>
    </row>
    <row r="2790" spans="1:2" x14ac:dyDescent="0.25">
      <c r="A2790">
        <v>2789</v>
      </c>
      <c r="B2790" s="159">
        <v>0.55750644164457197</v>
      </c>
    </row>
    <row r="2791" spans="1:2" x14ac:dyDescent="0.25">
      <c r="A2791">
        <v>2790</v>
      </c>
      <c r="B2791" s="159">
        <v>0.55745169914478299</v>
      </c>
    </row>
    <row r="2792" spans="1:2" x14ac:dyDescent="0.25">
      <c r="A2792">
        <v>2791</v>
      </c>
      <c r="B2792" s="159">
        <v>0.55734495159622</v>
      </c>
    </row>
    <row r="2793" spans="1:2" x14ac:dyDescent="0.25">
      <c r="A2793">
        <v>2792</v>
      </c>
      <c r="B2793" s="159">
        <v>0.55732498039991596</v>
      </c>
    </row>
    <row r="2794" spans="1:2" x14ac:dyDescent="0.25">
      <c r="A2794">
        <v>2793</v>
      </c>
      <c r="B2794" s="159">
        <v>0.55725628309764896</v>
      </c>
    </row>
    <row r="2795" spans="1:2" x14ac:dyDescent="0.25">
      <c r="A2795">
        <v>2794</v>
      </c>
      <c r="B2795" s="159">
        <v>0.55714371651650996</v>
      </c>
    </row>
    <row r="2796" spans="1:2" x14ac:dyDescent="0.25">
      <c r="A2796">
        <v>2795</v>
      </c>
      <c r="B2796" s="159">
        <v>0.557074061324353</v>
      </c>
    </row>
    <row r="2797" spans="1:2" x14ac:dyDescent="0.25">
      <c r="A2797">
        <v>2796</v>
      </c>
      <c r="B2797" s="159">
        <v>0.55662514449175604</v>
      </c>
    </row>
    <row r="2798" spans="1:2" x14ac:dyDescent="0.25">
      <c r="A2798">
        <v>2797</v>
      </c>
      <c r="B2798" s="159">
        <v>0.55660352782752098</v>
      </c>
    </row>
    <row r="2799" spans="1:2" x14ac:dyDescent="0.25">
      <c r="A2799">
        <v>2798</v>
      </c>
      <c r="B2799" s="159">
        <v>0.55658569687038095</v>
      </c>
    </row>
    <row r="2800" spans="1:2" x14ac:dyDescent="0.25">
      <c r="A2800">
        <v>2799</v>
      </c>
      <c r="B2800" s="159">
        <v>0.55656969307229798</v>
      </c>
    </row>
    <row r="2801" spans="1:2" x14ac:dyDescent="0.25">
      <c r="A2801">
        <v>2800</v>
      </c>
      <c r="B2801" s="159">
        <v>0.55656020764558101</v>
      </c>
    </row>
    <row r="2802" spans="1:2" x14ac:dyDescent="0.25">
      <c r="A2802">
        <v>2801</v>
      </c>
      <c r="B2802" s="159">
        <v>0.55655765750595498</v>
      </c>
    </row>
    <row r="2803" spans="1:2" x14ac:dyDescent="0.25">
      <c r="A2803">
        <v>2802</v>
      </c>
      <c r="B2803" s="159">
        <v>0.55655201878680405</v>
      </c>
    </row>
    <row r="2804" spans="1:2" x14ac:dyDescent="0.25">
      <c r="A2804">
        <v>2803</v>
      </c>
      <c r="B2804" s="159">
        <v>0.55651054530277499</v>
      </c>
    </row>
    <row r="2805" spans="1:2" x14ac:dyDescent="0.25">
      <c r="A2805">
        <v>2804</v>
      </c>
      <c r="B2805" s="159">
        <v>0.55646261395105101</v>
      </c>
    </row>
    <row r="2806" spans="1:2" x14ac:dyDescent="0.25">
      <c r="A2806">
        <v>2805</v>
      </c>
      <c r="B2806" s="159">
        <v>0.55645940262957405</v>
      </c>
    </row>
    <row r="2807" spans="1:2" x14ac:dyDescent="0.25">
      <c r="A2807">
        <v>2806</v>
      </c>
      <c r="B2807" s="159">
        <v>0.55640880733238696</v>
      </c>
    </row>
    <row r="2808" spans="1:2" x14ac:dyDescent="0.25">
      <c r="A2808">
        <v>2807</v>
      </c>
      <c r="B2808" s="159">
        <v>0.55636471067964199</v>
      </c>
    </row>
    <row r="2809" spans="1:2" x14ac:dyDescent="0.25">
      <c r="A2809">
        <v>2808</v>
      </c>
      <c r="B2809" s="159">
        <v>0.55624802047356703</v>
      </c>
    </row>
    <row r="2810" spans="1:2" x14ac:dyDescent="0.25">
      <c r="A2810">
        <v>2809</v>
      </c>
      <c r="B2810" s="159">
        <v>0.55608710944241202</v>
      </c>
    </row>
    <row r="2811" spans="1:2" x14ac:dyDescent="0.25">
      <c r="A2811">
        <v>2810</v>
      </c>
      <c r="B2811" s="159">
        <v>0.55605271765811104</v>
      </c>
    </row>
    <row r="2812" spans="1:2" x14ac:dyDescent="0.25">
      <c r="A2812">
        <v>2811</v>
      </c>
      <c r="B2812" s="159">
        <v>0.55568208805510599</v>
      </c>
    </row>
    <row r="2813" spans="1:2" x14ac:dyDescent="0.25">
      <c r="A2813">
        <v>2812</v>
      </c>
      <c r="B2813" s="159">
        <v>0.55566330151502297</v>
      </c>
    </row>
    <row r="2814" spans="1:2" x14ac:dyDescent="0.25">
      <c r="A2814">
        <v>2813</v>
      </c>
      <c r="B2814" s="159">
        <v>0.555656523481042</v>
      </c>
    </row>
    <row r="2815" spans="1:2" x14ac:dyDescent="0.25">
      <c r="A2815">
        <v>2814</v>
      </c>
      <c r="B2815" s="159">
        <v>0.55560830907636705</v>
      </c>
    </row>
    <row r="2816" spans="1:2" x14ac:dyDescent="0.25">
      <c r="A2816">
        <v>2815</v>
      </c>
      <c r="B2816" s="159">
        <v>0.55556366421346604</v>
      </c>
    </row>
    <row r="2817" spans="1:2" x14ac:dyDescent="0.25">
      <c r="A2817">
        <v>2816</v>
      </c>
      <c r="B2817" s="159">
        <v>0.55541330705227598</v>
      </c>
    </row>
    <row r="2818" spans="1:2" x14ac:dyDescent="0.25">
      <c r="A2818">
        <v>2817</v>
      </c>
      <c r="B2818" s="159">
        <v>0.55522349104136604</v>
      </c>
    </row>
    <row r="2819" spans="1:2" x14ac:dyDescent="0.25">
      <c r="A2819">
        <v>2818</v>
      </c>
      <c r="B2819" s="159">
        <v>0.55515501125175304</v>
      </c>
    </row>
    <row r="2820" spans="1:2" x14ac:dyDescent="0.25">
      <c r="A2820">
        <v>2819</v>
      </c>
      <c r="B2820" s="159">
        <v>0.55497426008998896</v>
      </c>
    </row>
    <row r="2821" spans="1:2" x14ac:dyDescent="0.25">
      <c r="A2821">
        <v>2820</v>
      </c>
      <c r="B2821" s="159">
        <v>0.55490164768134198</v>
      </c>
    </row>
    <row r="2822" spans="1:2" x14ac:dyDescent="0.25">
      <c r="A2822">
        <v>2821</v>
      </c>
      <c r="B2822" s="159">
        <v>0.55488511363521997</v>
      </c>
    </row>
    <row r="2823" spans="1:2" x14ac:dyDescent="0.25">
      <c r="A2823">
        <v>2822</v>
      </c>
      <c r="B2823" s="159">
        <v>0.55486096779271799</v>
      </c>
    </row>
    <row r="2824" spans="1:2" x14ac:dyDescent="0.25">
      <c r="A2824">
        <v>2823</v>
      </c>
      <c r="B2824" s="159">
        <v>0.55485387405227304</v>
      </c>
    </row>
    <row r="2825" spans="1:2" x14ac:dyDescent="0.25">
      <c r="A2825">
        <v>2824</v>
      </c>
      <c r="B2825" s="159">
        <v>0.55482228128467304</v>
      </c>
    </row>
    <row r="2826" spans="1:2" x14ac:dyDescent="0.25">
      <c r="A2826">
        <v>2825</v>
      </c>
      <c r="B2826" s="159">
        <v>0.55480279582723602</v>
      </c>
    </row>
    <row r="2827" spans="1:2" x14ac:dyDescent="0.25">
      <c r="A2827">
        <v>2826</v>
      </c>
      <c r="B2827" s="159">
        <v>0.55479510589440795</v>
      </c>
    </row>
    <row r="2828" spans="1:2" x14ac:dyDescent="0.25">
      <c r="A2828">
        <v>2827</v>
      </c>
      <c r="B2828" s="159">
        <v>0.55475923272144601</v>
      </c>
    </row>
    <row r="2829" spans="1:2" x14ac:dyDescent="0.25">
      <c r="A2829">
        <v>2828</v>
      </c>
      <c r="B2829" s="159">
        <v>0.55474994355918805</v>
      </c>
    </row>
    <row r="2830" spans="1:2" x14ac:dyDescent="0.25">
      <c r="A2830">
        <v>2829</v>
      </c>
      <c r="B2830" s="159">
        <v>0.554714234163034</v>
      </c>
    </row>
    <row r="2831" spans="1:2" x14ac:dyDescent="0.25">
      <c r="A2831">
        <v>2830</v>
      </c>
      <c r="B2831" s="159">
        <v>0.554697510606463</v>
      </c>
    </row>
    <row r="2832" spans="1:2" x14ac:dyDescent="0.25">
      <c r="A2832">
        <v>2831</v>
      </c>
      <c r="B2832" s="159">
        <v>0.55445860973981698</v>
      </c>
    </row>
    <row r="2833" spans="1:2" x14ac:dyDescent="0.25">
      <c r="A2833">
        <v>2832</v>
      </c>
      <c r="B2833" s="159">
        <v>0.55421849612835505</v>
      </c>
    </row>
    <row r="2834" spans="1:2" x14ac:dyDescent="0.25">
      <c r="A2834">
        <v>2833</v>
      </c>
      <c r="B2834" s="159">
        <v>0.55418361127881599</v>
      </c>
    </row>
    <row r="2835" spans="1:2" x14ac:dyDescent="0.25">
      <c r="A2835">
        <v>2834</v>
      </c>
      <c r="B2835" s="159">
        <v>0.55416494335417099</v>
      </c>
    </row>
    <row r="2836" spans="1:2" x14ac:dyDescent="0.25">
      <c r="A2836">
        <v>2835</v>
      </c>
      <c r="B2836" s="159">
        <v>0.55408612296247794</v>
      </c>
    </row>
    <row r="2837" spans="1:2" x14ac:dyDescent="0.25">
      <c r="A2837">
        <v>2836</v>
      </c>
      <c r="B2837" s="159">
        <v>0.55394035167981603</v>
      </c>
    </row>
    <row r="2838" spans="1:2" x14ac:dyDescent="0.25">
      <c r="A2838">
        <v>2837</v>
      </c>
      <c r="B2838" s="159">
        <v>0.55393951499106198</v>
      </c>
    </row>
    <row r="2839" spans="1:2" x14ac:dyDescent="0.25">
      <c r="A2839">
        <v>2838</v>
      </c>
      <c r="B2839" s="159">
        <v>0.55393165457345095</v>
      </c>
    </row>
    <row r="2840" spans="1:2" x14ac:dyDescent="0.25">
      <c r="A2840">
        <v>2839</v>
      </c>
      <c r="B2840" s="159">
        <v>0.553906697969616</v>
      </c>
    </row>
    <row r="2841" spans="1:2" x14ac:dyDescent="0.25">
      <c r="A2841">
        <v>2840</v>
      </c>
      <c r="B2841" s="159">
        <v>0.55380380858123501</v>
      </c>
    </row>
    <row r="2842" spans="1:2" x14ac:dyDescent="0.25">
      <c r="A2842">
        <v>2841</v>
      </c>
      <c r="B2842" s="159">
        <v>0.553782286310736</v>
      </c>
    </row>
    <row r="2843" spans="1:2" x14ac:dyDescent="0.25">
      <c r="A2843">
        <v>2842</v>
      </c>
      <c r="B2843" s="159">
        <v>0.55377626710014405</v>
      </c>
    </row>
    <row r="2844" spans="1:2" x14ac:dyDescent="0.25">
      <c r="A2844">
        <v>2843</v>
      </c>
      <c r="B2844" s="159">
        <v>0.553775724535015</v>
      </c>
    </row>
    <row r="2845" spans="1:2" x14ac:dyDescent="0.25">
      <c r="A2845">
        <v>2844</v>
      </c>
      <c r="B2845" s="159">
        <v>0.55352216405420096</v>
      </c>
    </row>
    <row r="2846" spans="1:2" x14ac:dyDescent="0.25">
      <c r="A2846">
        <v>2845</v>
      </c>
      <c r="B2846" s="159">
        <v>0.55344356844396203</v>
      </c>
    </row>
    <row r="2847" spans="1:2" x14ac:dyDescent="0.25">
      <c r="A2847">
        <v>2846</v>
      </c>
      <c r="B2847" s="159">
        <v>0.55342186470966903</v>
      </c>
    </row>
    <row r="2848" spans="1:2" x14ac:dyDescent="0.25">
      <c r="A2848">
        <v>2847</v>
      </c>
      <c r="B2848" s="159">
        <v>0.55340402226491603</v>
      </c>
    </row>
    <row r="2849" spans="1:2" x14ac:dyDescent="0.25">
      <c r="A2849">
        <v>2848</v>
      </c>
      <c r="B2849" s="159">
        <v>0.55334701540877496</v>
      </c>
    </row>
    <row r="2850" spans="1:2" x14ac:dyDescent="0.25">
      <c r="A2850">
        <v>2849</v>
      </c>
      <c r="B2850" s="159">
        <v>0.553310865955433</v>
      </c>
    </row>
    <row r="2851" spans="1:2" x14ac:dyDescent="0.25">
      <c r="A2851">
        <v>2850</v>
      </c>
      <c r="B2851" s="159">
        <v>0.55328118997765996</v>
      </c>
    </row>
    <row r="2852" spans="1:2" x14ac:dyDescent="0.25">
      <c r="A2852">
        <v>2851</v>
      </c>
      <c r="B2852" s="159">
        <v>0.55309214170634102</v>
      </c>
    </row>
    <row r="2853" spans="1:2" x14ac:dyDescent="0.25">
      <c r="A2853">
        <v>2852</v>
      </c>
      <c r="B2853" s="159">
        <v>0.55306512106874395</v>
      </c>
    </row>
    <row r="2854" spans="1:2" x14ac:dyDescent="0.25">
      <c r="A2854">
        <v>2853</v>
      </c>
      <c r="B2854" s="159">
        <v>0.55304141856033995</v>
      </c>
    </row>
    <row r="2855" spans="1:2" x14ac:dyDescent="0.25">
      <c r="A2855">
        <v>2854</v>
      </c>
      <c r="B2855" s="159">
        <v>0.55301609869727897</v>
      </c>
    </row>
    <row r="2856" spans="1:2" x14ac:dyDescent="0.25">
      <c r="A2856">
        <v>2855</v>
      </c>
      <c r="B2856" s="159">
        <v>0.55290216363616895</v>
      </c>
    </row>
    <row r="2857" spans="1:2" x14ac:dyDescent="0.25">
      <c r="A2857">
        <v>2856</v>
      </c>
      <c r="B2857" s="159">
        <v>0.55284191415764605</v>
      </c>
    </row>
    <row r="2858" spans="1:2" x14ac:dyDescent="0.25">
      <c r="A2858">
        <v>2857</v>
      </c>
      <c r="B2858" s="159">
        <v>0.55280788127801594</v>
      </c>
    </row>
    <row r="2859" spans="1:2" x14ac:dyDescent="0.25">
      <c r="A2859">
        <v>2858</v>
      </c>
      <c r="B2859" s="159">
        <v>0.55269006968390699</v>
      </c>
    </row>
    <row r="2860" spans="1:2" x14ac:dyDescent="0.25">
      <c r="A2860">
        <v>2859</v>
      </c>
      <c r="B2860" s="159">
        <v>0.55266438314131106</v>
      </c>
    </row>
    <row r="2861" spans="1:2" x14ac:dyDescent="0.25">
      <c r="A2861">
        <v>2860</v>
      </c>
      <c r="B2861" s="159">
        <v>0.55253886285292197</v>
      </c>
    </row>
    <row r="2862" spans="1:2" x14ac:dyDescent="0.25">
      <c r="A2862">
        <v>2861</v>
      </c>
      <c r="B2862" s="159">
        <v>0.55251512901959399</v>
      </c>
    </row>
    <row r="2863" spans="1:2" x14ac:dyDescent="0.25">
      <c r="A2863">
        <v>2862</v>
      </c>
      <c r="B2863" s="159">
        <v>0.55238230741372396</v>
      </c>
    </row>
    <row r="2864" spans="1:2" x14ac:dyDescent="0.25">
      <c r="A2864">
        <v>2863</v>
      </c>
      <c r="B2864" s="159">
        <v>0.55237531431962095</v>
      </c>
    </row>
    <row r="2865" spans="1:2" x14ac:dyDescent="0.25">
      <c r="A2865">
        <v>2864</v>
      </c>
      <c r="B2865" s="159">
        <v>0.55237009425604899</v>
      </c>
    </row>
    <row r="2866" spans="1:2" x14ac:dyDescent="0.25">
      <c r="A2866">
        <v>2865</v>
      </c>
      <c r="B2866" s="159">
        <v>0.55235936809983199</v>
      </c>
    </row>
    <row r="2867" spans="1:2" x14ac:dyDescent="0.25">
      <c r="A2867">
        <v>2866</v>
      </c>
      <c r="B2867" s="159">
        <v>0.55222069554882303</v>
      </c>
    </row>
    <row r="2868" spans="1:2" x14ac:dyDescent="0.25">
      <c r="A2868">
        <v>2867</v>
      </c>
      <c r="B2868" s="159">
        <v>0.55214883435805595</v>
      </c>
    </row>
    <row r="2869" spans="1:2" x14ac:dyDescent="0.25">
      <c r="A2869">
        <v>2868</v>
      </c>
      <c r="B2869" s="159">
        <v>0.55211723234568499</v>
      </c>
    </row>
    <row r="2870" spans="1:2" x14ac:dyDescent="0.25">
      <c r="A2870">
        <v>2869</v>
      </c>
      <c r="B2870" s="159">
        <v>0.55206484817369805</v>
      </c>
    </row>
    <row r="2871" spans="1:2" x14ac:dyDescent="0.25">
      <c r="A2871">
        <v>2870</v>
      </c>
      <c r="B2871" s="159">
        <v>0.55200337126828203</v>
      </c>
    </row>
    <row r="2872" spans="1:2" x14ac:dyDescent="0.25">
      <c r="A2872">
        <v>2871</v>
      </c>
      <c r="B2872" s="159">
        <v>0.55195871433485999</v>
      </c>
    </row>
    <row r="2873" spans="1:2" x14ac:dyDescent="0.25">
      <c r="A2873">
        <v>2872</v>
      </c>
      <c r="B2873" s="159">
        <v>0.55193403179641598</v>
      </c>
    </row>
    <row r="2874" spans="1:2" x14ac:dyDescent="0.25">
      <c r="A2874">
        <v>2873</v>
      </c>
      <c r="B2874" s="159">
        <v>0.55189880373408196</v>
      </c>
    </row>
    <row r="2875" spans="1:2" x14ac:dyDescent="0.25">
      <c r="A2875">
        <v>2874</v>
      </c>
      <c r="B2875" s="159">
        <v>0.55184527224684199</v>
      </c>
    </row>
    <row r="2876" spans="1:2" x14ac:dyDescent="0.25">
      <c r="A2876">
        <v>2875</v>
      </c>
      <c r="B2876" s="159">
        <v>0.55184171946524097</v>
      </c>
    </row>
    <row r="2877" spans="1:2" x14ac:dyDescent="0.25">
      <c r="A2877">
        <v>2876</v>
      </c>
      <c r="B2877" s="159">
        <v>0.55177800677187405</v>
      </c>
    </row>
    <row r="2878" spans="1:2" x14ac:dyDescent="0.25">
      <c r="A2878">
        <v>2877</v>
      </c>
      <c r="B2878" s="159">
        <v>0.551584734190534</v>
      </c>
    </row>
    <row r="2879" spans="1:2" x14ac:dyDescent="0.25">
      <c r="A2879">
        <v>2878</v>
      </c>
      <c r="B2879" s="159">
        <v>0.55153945423267603</v>
      </c>
    </row>
    <row r="2880" spans="1:2" x14ac:dyDescent="0.25">
      <c r="A2880">
        <v>2879</v>
      </c>
      <c r="B2880" s="159">
        <v>0.55144168403079896</v>
      </c>
    </row>
    <row r="2881" spans="1:2" x14ac:dyDescent="0.25">
      <c r="A2881">
        <v>2880</v>
      </c>
      <c r="B2881" s="159">
        <v>0.55127890948972302</v>
      </c>
    </row>
    <row r="2882" spans="1:2" x14ac:dyDescent="0.25">
      <c r="A2882">
        <v>2881</v>
      </c>
      <c r="B2882" s="159">
        <v>0.55124286674398704</v>
      </c>
    </row>
    <row r="2883" spans="1:2" x14ac:dyDescent="0.25">
      <c r="A2883">
        <v>2882</v>
      </c>
      <c r="B2883" s="159">
        <v>0.55119125145797498</v>
      </c>
    </row>
    <row r="2884" spans="1:2" x14ac:dyDescent="0.25">
      <c r="A2884">
        <v>2883</v>
      </c>
      <c r="B2884" s="159">
        <v>0.55110822512876301</v>
      </c>
    </row>
    <row r="2885" spans="1:2" x14ac:dyDescent="0.25">
      <c r="A2885">
        <v>2884</v>
      </c>
      <c r="B2885" s="159">
        <v>0.55109314179399704</v>
      </c>
    </row>
    <row r="2886" spans="1:2" x14ac:dyDescent="0.25">
      <c r="A2886">
        <v>2885</v>
      </c>
      <c r="B2886" s="159">
        <v>0.55108658781914199</v>
      </c>
    </row>
    <row r="2887" spans="1:2" x14ac:dyDescent="0.25">
      <c r="A2887">
        <v>2886</v>
      </c>
      <c r="B2887" s="159">
        <v>0.55095163710962103</v>
      </c>
    </row>
    <row r="2888" spans="1:2" x14ac:dyDescent="0.25">
      <c r="A2888">
        <v>2887</v>
      </c>
      <c r="B2888" s="159">
        <v>0.55064025381384196</v>
      </c>
    </row>
    <row r="2889" spans="1:2" x14ac:dyDescent="0.25">
      <c r="A2889">
        <v>2888</v>
      </c>
      <c r="B2889" s="159">
        <v>0.55057884524511302</v>
      </c>
    </row>
    <row r="2890" spans="1:2" x14ac:dyDescent="0.25">
      <c r="A2890">
        <v>2889</v>
      </c>
      <c r="B2890" s="159">
        <v>0.55047619302801998</v>
      </c>
    </row>
    <row r="2891" spans="1:2" x14ac:dyDescent="0.25">
      <c r="A2891">
        <v>2890</v>
      </c>
      <c r="B2891" s="159">
        <v>0.55041279741557303</v>
      </c>
    </row>
    <row r="2892" spans="1:2" x14ac:dyDescent="0.25">
      <c r="A2892">
        <v>2891</v>
      </c>
      <c r="B2892" s="159">
        <v>0.55034288809100995</v>
      </c>
    </row>
    <row r="2893" spans="1:2" x14ac:dyDescent="0.25">
      <c r="A2893">
        <v>2892</v>
      </c>
      <c r="B2893" s="159">
        <v>0.55016563628288995</v>
      </c>
    </row>
    <row r="2894" spans="1:2" x14ac:dyDescent="0.25">
      <c r="A2894">
        <v>2893</v>
      </c>
      <c r="B2894" s="159">
        <v>0.55011590451429904</v>
      </c>
    </row>
    <row r="2895" spans="1:2" x14ac:dyDescent="0.25">
      <c r="A2895">
        <v>2894</v>
      </c>
      <c r="B2895" s="159">
        <v>0.55000790914333098</v>
      </c>
    </row>
    <row r="2896" spans="1:2" x14ac:dyDescent="0.25">
      <c r="A2896">
        <v>2895</v>
      </c>
      <c r="B2896" s="159">
        <v>0.54992327227124205</v>
      </c>
    </row>
    <row r="2897" spans="1:2" x14ac:dyDescent="0.25">
      <c r="A2897">
        <v>2896</v>
      </c>
      <c r="B2897" s="159">
        <v>0.54985944825923105</v>
      </c>
    </row>
    <row r="2898" spans="1:2" x14ac:dyDescent="0.25">
      <c r="A2898">
        <v>2897</v>
      </c>
      <c r="B2898" s="159">
        <v>0.54958880853593794</v>
      </c>
    </row>
    <row r="2899" spans="1:2" x14ac:dyDescent="0.25">
      <c r="A2899">
        <v>2898</v>
      </c>
      <c r="B2899" s="159">
        <v>0.54957437730108705</v>
      </c>
    </row>
    <row r="2900" spans="1:2" x14ac:dyDescent="0.25">
      <c r="A2900">
        <v>2899</v>
      </c>
      <c r="B2900" s="159">
        <v>0.54943855604293901</v>
      </c>
    </row>
    <row r="2901" spans="1:2" x14ac:dyDescent="0.25">
      <c r="A2901">
        <v>2900</v>
      </c>
      <c r="B2901" s="159">
        <v>0.54942169967065602</v>
      </c>
    </row>
    <row r="2902" spans="1:2" x14ac:dyDescent="0.25">
      <c r="A2902">
        <v>2901</v>
      </c>
      <c r="B2902" s="159">
        <v>0.54939657041760104</v>
      </c>
    </row>
    <row r="2903" spans="1:2" x14ac:dyDescent="0.25">
      <c r="A2903">
        <v>2902</v>
      </c>
      <c r="B2903" s="159">
        <v>0.54930771678602297</v>
      </c>
    </row>
    <row r="2904" spans="1:2" x14ac:dyDescent="0.25">
      <c r="A2904">
        <v>2903</v>
      </c>
      <c r="B2904" s="159">
        <v>0.54914956535007697</v>
      </c>
    </row>
    <row r="2905" spans="1:2" x14ac:dyDescent="0.25">
      <c r="A2905">
        <v>2904</v>
      </c>
      <c r="B2905" s="159">
        <v>0.54913558258077699</v>
      </c>
    </row>
    <row r="2906" spans="1:2" x14ac:dyDescent="0.25">
      <c r="A2906">
        <v>2905</v>
      </c>
      <c r="B2906" s="159">
        <v>0.54905558799787402</v>
      </c>
    </row>
    <row r="2907" spans="1:2" x14ac:dyDescent="0.25">
      <c r="A2907">
        <v>2906</v>
      </c>
      <c r="B2907" s="159">
        <v>0.54905302833227798</v>
      </c>
    </row>
    <row r="2908" spans="1:2" x14ac:dyDescent="0.25">
      <c r="A2908">
        <v>2907</v>
      </c>
      <c r="B2908" s="159">
        <v>0.54899861616735302</v>
      </c>
    </row>
    <row r="2909" spans="1:2" x14ac:dyDescent="0.25">
      <c r="A2909">
        <v>2908</v>
      </c>
      <c r="B2909" s="159">
        <v>0.54890895513267601</v>
      </c>
    </row>
    <row r="2910" spans="1:2" x14ac:dyDescent="0.25">
      <c r="A2910">
        <v>2909</v>
      </c>
      <c r="B2910" s="159">
        <v>0.54863571110377896</v>
      </c>
    </row>
    <row r="2911" spans="1:2" x14ac:dyDescent="0.25">
      <c r="A2911">
        <v>2910</v>
      </c>
      <c r="B2911" s="159">
        <v>0.54857413084866802</v>
      </c>
    </row>
    <row r="2912" spans="1:2" x14ac:dyDescent="0.25">
      <c r="A2912">
        <v>2911</v>
      </c>
      <c r="B2912" s="159">
        <v>0.54854559093710797</v>
      </c>
    </row>
    <row r="2913" spans="1:2" x14ac:dyDescent="0.25">
      <c r="A2913">
        <v>2912</v>
      </c>
      <c r="B2913" s="159">
        <v>0.54852353662589304</v>
      </c>
    </row>
    <row r="2914" spans="1:2" x14ac:dyDescent="0.25">
      <c r="A2914">
        <v>2913</v>
      </c>
      <c r="B2914" s="159">
        <v>0.54852147448441502</v>
      </c>
    </row>
    <row r="2915" spans="1:2" x14ac:dyDescent="0.25">
      <c r="A2915">
        <v>2914</v>
      </c>
      <c r="B2915" s="159">
        <v>0.54851877102673197</v>
      </c>
    </row>
    <row r="2916" spans="1:2" x14ac:dyDescent="0.25">
      <c r="A2916">
        <v>2915</v>
      </c>
      <c r="B2916" s="159">
        <v>0.54836863999520402</v>
      </c>
    </row>
    <row r="2917" spans="1:2" x14ac:dyDescent="0.25">
      <c r="A2917">
        <v>2916</v>
      </c>
      <c r="B2917" s="159">
        <v>0.54836863999520402</v>
      </c>
    </row>
    <row r="2918" spans="1:2" x14ac:dyDescent="0.25">
      <c r="A2918">
        <v>2917</v>
      </c>
      <c r="B2918" s="159">
        <v>0.54836863999520402</v>
      </c>
    </row>
    <row r="2919" spans="1:2" x14ac:dyDescent="0.25">
      <c r="A2919">
        <v>2918</v>
      </c>
      <c r="B2919" s="159">
        <v>0.54830598988949997</v>
      </c>
    </row>
    <row r="2920" spans="1:2" x14ac:dyDescent="0.25">
      <c r="A2920">
        <v>2919</v>
      </c>
      <c r="B2920" s="159">
        <v>0.54827011873216702</v>
      </c>
    </row>
    <row r="2921" spans="1:2" x14ac:dyDescent="0.25">
      <c r="A2921">
        <v>2920</v>
      </c>
      <c r="B2921" s="159">
        <v>0.54817960895876505</v>
      </c>
    </row>
    <row r="2922" spans="1:2" x14ac:dyDescent="0.25">
      <c r="A2922">
        <v>2921</v>
      </c>
      <c r="B2922" s="159">
        <v>0.54811122698874404</v>
      </c>
    </row>
    <row r="2923" spans="1:2" x14ac:dyDescent="0.25">
      <c r="A2923">
        <v>2922</v>
      </c>
      <c r="B2923" s="159">
        <v>0.54787896783241596</v>
      </c>
    </row>
    <row r="2924" spans="1:2" x14ac:dyDescent="0.25">
      <c r="A2924">
        <v>2923</v>
      </c>
      <c r="B2924" s="159">
        <v>0.54768818034771005</v>
      </c>
    </row>
    <row r="2925" spans="1:2" x14ac:dyDescent="0.25">
      <c r="A2925">
        <v>2924</v>
      </c>
      <c r="B2925" s="159">
        <v>0.54768770834744196</v>
      </c>
    </row>
    <row r="2926" spans="1:2" x14ac:dyDescent="0.25">
      <c r="A2926">
        <v>2925</v>
      </c>
      <c r="B2926" s="159">
        <v>0.54766358152836103</v>
      </c>
    </row>
    <row r="2927" spans="1:2" x14ac:dyDescent="0.25">
      <c r="A2927">
        <v>2926</v>
      </c>
      <c r="B2927" s="159">
        <v>0.54760414978624905</v>
      </c>
    </row>
    <row r="2928" spans="1:2" x14ac:dyDescent="0.25">
      <c r="A2928">
        <v>2927</v>
      </c>
      <c r="B2928" s="159">
        <v>0.54758369151910402</v>
      </c>
    </row>
    <row r="2929" spans="1:2" x14ac:dyDescent="0.25">
      <c r="A2929">
        <v>2928</v>
      </c>
      <c r="B2929" s="159">
        <v>0.54751593335549298</v>
      </c>
    </row>
    <row r="2930" spans="1:2" x14ac:dyDescent="0.25">
      <c r="A2930">
        <v>2929</v>
      </c>
      <c r="B2930" s="159">
        <v>0.54741778504906102</v>
      </c>
    </row>
    <row r="2931" spans="1:2" x14ac:dyDescent="0.25">
      <c r="A2931">
        <v>2930</v>
      </c>
      <c r="B2931" s="159">
        <v>0.54730141636789997</v>
      </c>
    </row>
    <row r="2932" spans="1:2" x14ac:dyDescent="0.25">
      <c r="A2932">
        <v>2931</v>
      </c>
      <c r="B2932" s="159">
        <v>0.54728475444514202</v>
      </c>
    </row>
    <row r="2933" spans="1:2" x14ac:dyDescent="0.25">
      <c r="A2933">
        <v>2932</v>
      </c>
      <c r="B2933" s="159">
        <v>0.54719216672237803</v>
      </c>
    </row>
    <row r="2934" spans="1:2" x14ac:dyDescent="0.25">
      <c r="A2934">
        <v>2933</v>
      </c>
      <c r="B2934" s="159">
        <v>0.54709561116410099</v>
      </c>
    </row>
    <row r="2935" spans="1:2" x14ac:dyDescent="0.25">
      <c r="A2935">
        <v>2934</v>
      </c>
      <c r="B2935" s="159">
        <v>0.54699569105830603</v>
      </c>
    </row>
    <row r="2936" spans="1:2" x14ac:dyDescent="0.25">
      <c r="A2936">
        <v>2935</v>
      </c>
      <c r="B2936" s="159">
        <v>0.54697363826645296</v>
      </c>
    </row>
    <row r="2937" spans="1:2" x14ac:dyDescent="0.25">
      <c r="A2937">
        <v>2936</v>
      </c>
      <c r="B2937" s="159">
        <v>0.54696887368175895</v>
      </c>
    </row>
    <row r="2938" spans="1:2" x14ac:dyDescent="0.25">
      <c r="A2938">
        <v>2937</v>
      </c>
      <c r="B2938" s="159">
        <v>0.54694500301031101</v>
      </c>
    </row>
    <row r="2939" spans="1:2" x14ac:dyDescent="0.25">
      <c r="A2939">
        <v>2938</v>
      </c>
      <c r="B2939" s="159">
        <v>0.54692993936825696</v>
      </c>
    </row>
    <row r="2940" spans="1:2" x14ac:dyDescent="0.25">
      <c r="A2940">
        <v>2939</v>
      </c>
      <c r="B2940" s="159">
        <v>0.54689638695840603</v>
      </c>
    </row>
    <row r="2941" spans="1:2" x14ac:dyDescent="0.25">
      <c r="A2941">
        <v>2940</v>
      </c>
      <c r="B2941" s="159">
        <v>0.54683188162140905</v>
      </c>
    </row>
    <row r="2942" spans="1:2" x14ac:dyDescent="0.25">
      <c r="A2942">
        <v>2941</v>
      </c>
      <c r="B2942" s="159">
        <v>0.546788760532258</v>
      </c>
    </row>
    <row r="2943" spans="1:2" x14ac:dyDescent="0.25">
      <c r="A2943">
        <v>2942</v>
      </c>
      <c r="B2943" s="159">
        <v>0.54678557037346498</v>
      </c>
    </row>
    <row r="2944" spans="1:2" x14ac:dyDescent="0.25">
      <c r="A2944">
        <v>2943</v>
      </c>
      <c r="B2944" s="159">
        <v>0.54670739103672905</v>
      </c>
    </row>
    <row r="2945" spans="1:2" x14ac:dyDescent="0.25">
      <c r="A2945">
        <v>2944</v>
      </c>
      <c r="B2945" s="159">
        <v>0.54667792513328295</v>
      </c>
    </row>
    <row r="2946" spans="1:2" x14ac:dyDescent="0.25">
      <c r="A2946">
        <v>2945</v>
      </c>
      <c r="B2946" s="159">
        <v>0.54661107048172797</v>
      </c>
    </row>
    <row r="2947" spans="1:2" x14ac:dyDescent="0.25">
      <c r="A2947">
        <v>2946</v>
      </c>
      <c r="B2947" s="159">
        <v>0.54661107048172797</v>
      </c>
    </row>
    <row r="2948" spans="1:2" x14ac:dyDescent="0.25">
      <c r="A2948">
        <v>2947</v>
      </c>
      <c r="B2948" s="159">
        <v>0.54661107048172797</v>
      </c>
    </row>
    <row r="2949" spans="1:2" x14ac:dyDescent="0.25">
      <c r="A2949">
        <v>2948</v>
      </c>
      <c r="B2949" s="159">
        <v>0.54630856828182495</v>
      </c>
    </row>
    <row r="2950" spans="1:2" x14ac:dyDescent="0.25">
      <c r="A2950">
        <v>2949</v>
      </c>
      <c r="B2950" s="159">
        <v>0.54621986904325104</v>
      </c>
    </row>
    <row r="2951" spans="1:2" x14ac:dyDescent="0.25">
      <c r="A2951">
        <v>2950</v>
      </c>
      <c r="B2951" s="159">
        <v>0.54616430072893996</v>
      </c>
    </row>
    <row r="2952" spans="1:2" x14ac:dyDescent="0.25">
      <c r="A2952">
        <v>2951</v>
      </c>
      <c r="B2952" s="159">
        <v>0.54605237205643897</v>
      </c>
    </row>
    <row r="2953" spans="1:2" x14ac:dyDescent="0.25">
      <c r="A2953">
        <v>2952</v>
      </c>
      <c r="B2953" s="159">
        <v>0.54589739638231505</v>
      </c>
    </row>
    <row r="2954" spans="1:2" x14ac:dyDescent="0.25">
      <c r="A2954">
        <v>2953</v>
      </c>
      <c r="B2954" s="159">
        <v>0.54584257983819495</v>
      </c>
    </row>
    <row r="2955" spans="1:2" x14ac:dyDescent="0.25">
      <c r="A2955">
        <v>2954</v>
      </c>
      <c r="B2955" s="159">
        <v>0.54573637865314295</v>
      </c>
    </row>
    <row r="2956" spans="1:2" x14ac:dyDescent="0.25">
      <c r="A2956">
        <v>2955</v>
      </c>
      <c r="B2956" s="159">
        <v>0.54559329574815996</v>
      </c>
    </row>
    <row r="2957" spans="1:2" x14ac:dyDescent="0.25">
      <c r="A2957">
        <v>2956</v>
      </c>
      <c r="B2957" s="159">
        <v>0.54558365944335596</v>
      </c>
    </row>
    <row r="2958" spans="1:2" x14ac:dyDescent="0.25">
      <c r="A2958">
        <v>2957</v>
      </c>
      <c r="B2958" s="159">
        <v>0.54558087510106701</v>
      </c>
    </row>
    <row r="2959" spans="1:2" x14ac:dyDescent="0.25">
      <c r="A2959">
        <v>2958</v>
      </c>
      <c r="B2959" s="159">
        <v>0.54557206784205003</v>
      </c>
    </row>
    <row r="2960" spans="1:2" x14ac:dyDescent="0.25">
      <c r="A2960">
        <v>2959</v>
      </c>
      <c r="B2960" s="159">
        <v>0.54535740635282204</v>
      </c>
    </row>
    <row r="2961" spans="1:2" x14ac:dyDescent="0.25">
      <c r="A2961">
        <v>2960</v>
      </c>
      <c r="B2961" s="159">
        <v>0.54530598256726004</v>
      </c>
    </row>
    <row r="2962" spans="1:2" x14ac:dyDescent="0.25">
      <c r="A2962">
        <v>2961</v>
      </c>
      <c r="B2962" s="159">
        <v>0.54530218599177005</v>
      </c>
    </row>
    <row r="2963" spans="1:2" x14ac:dyDescent="0.25">
      <c r="A2963">
        <v>2962</v>
      </c>
      <c r="B2963" s="159">
        <v>0.54530119835080604</v>
      </c>
    </row>
    <row r="2964" spans="1:2" x14ac:dyDescent="0.25">
      <c r="A2964">
        <v>2963</v>
      </c>
      <c r="B2964" s="159">
        <v>0.54529768002114298</v>
      </c>
    </row>
    <row r="2965" spans="1:2" x14ac:dyDescent="0.25">
      <c r="A2965">
        <v>2964</v>
      </c>
      <c r="B2965" s="159">
        <v>0.54527472720441805</v>
      </c>
    </row>
    <row r="2966" spans="1:2" x14ac:dyDescent="0.25">
      <c r="A2966">
        <v>2965</v>
      </c>
      <c r="B2966" s="159">
        <v>0.54522767154095497</v>
      </c>
    </row>
    <row r="2967" spans="1:2" x14ac:dyDescent="0.25">
      <c r="A2967">
        <v>2966</v>
      </c>
      <c r="B2967" s="159">
        <v>0.545224820901963</v>
      </c>
    </row>
    <row r="2968" spans="1:2" x14ac:dyDescent="0.25">
      <c r="A2968">
        <v>2967</v>
      </c>
      <c r="B2968" s="159">
        <v>0.54509805775190301</v>
      </c>
    </row>
    <row r="2969" spans="1:2" x14ac:dyDescent="0.25">
      <c r="A2969">
        <v>2968</v>
      </c>
      <c r="B2969" s="159">
        <v>0.54508143420766597</v>
      </c>
    </row>
    <row r="2970" spans="1:2" x14ac:dyDescent="0.25">
      <c r="A2970">
        <v>2969</v>
      </c>
      <c r="B2970" s="159">
        <v>0.54507211937304301</v>
      </c>
    </row>
    <row r="2971" spans="1:2" x14ac:dyDescent="0.25">
      <c r="A2971">
        <v>2970</v>
      </c>
      <c r="B2971" s="159">
        <v>0.54502994691184403</v>
      </c>
    </row>
    <row r="2972" spans="1:2" x14ac:dyDescent="0.25">
      <c r="A2972">
        <v>2971</v>
      </c>
      <c r="B2972" s="159">
        <v>0.54479979367188802</v>
      </c>
    </row>
    <row r="2973" spans="1:2" x14ac:dyDescent="0.25">
      <c r="A2973">
        <v>2972</v>
      </c>
      <c r="B2973" s="159">
        <v>0.54472531192500995</v>
      </c>
    </row>
    <row r="2974" spans="1:2" x14ac:dyDescent="0.25">
      <c r="A2974">
        <v>2973</v>
      </c>
      <c r="B2974" s="159">
        <v>0.54469708015407203</v>
      </c>
    </row>
    <row r="2975" spans="1:2" x14ac:dyDescent="0.25">
      <c r="A2975">
        <v>2974</v>
      </c>
      <c r="B2975" s="159">
        <v>0.54456450907709197</v>
      </c>
    </row>
    <row r="2976" spans="1:2" x14ac:dyDescent="0.25">
      <c r="A2976">
        <v>2975</v>
      </c>
      <c r="B2976" s="159">
        <v>0.54452245688164602</v>
      </c>
    </row>
    <row r="2977" spans="1:2" x14ac:dyDescent="0.25">
      <c r="A2977">
        <v>2976</v>
      </c>
      <c r="B2977" s="159">
        <v>0.54438856325609497</v>
      </c>
    </row>
    <row r="2978" spans="1:2" x14ac:dyDescent="0.25">
      <c r="A2978">
        <v>2977</v>
      </c>
      <c r="B2978" s="159">
        <v>0.54428483317884302</v>
      </c>
    </row>
    <row r="2979" spans="1:2" x14ac:dyDescent="0.25">
      <c r="A2979">
        <v>2978</v>
      </c>
      <c r="B2979" s="159">
        <v>0.54428008593633803</v>
      </c>
    </row>
    <row r="2980" spans="1:2" x14ac:dyDescent="0.25">
      <c r="A2980">
        <v>2979</v>
      </c>
      <c r="B2980" s="159">
        <v>0.54425988720483998</v>
      </c>
    </row>
    <row r="2981" spans="1:2" x14ac:dyDescent="0.25">
      <c r="A2981">
        <v>2980</v>
      </c>
      <c r="B2981" s="159">
        <v>0.54425222811308804</v>
      </c>
    </row>
    <row r="2982" spans="1:2" x14ac:dyDescent="0.25">
      <c r="A2982">
        <v>2981</v>
      </c>
      <c r="B2982" s="159">
        <v>0.54415511550906803</v>
      </c>
    </row>
    <row r="2983" spans="1:2" x14ac:dyDescent="0.25">
      <c r="A2983">
        <v>2982</v>
      </c>
      <c r="B2983" s="159">
        <v>0.54410171440214405</v>
      </c>
    </row>
    <row r="2984" spans="1:2" x14ac:dyDescent="0.25">
      <c r="A2984">
        <v>2983</v>
      </c>
      <c r="B2984" s="159">
        <v>0.54403697960850095</v>
      </c>
    </row>
    <row r="2985" spans="1:2" x14ac:dyDescent="0.25">
      <c r="A2985">
        <v>2984</v>
      </c>
      <c r="B2985" s="159">
        <v>0.54396780237870901</v>
      </c>
    </row>
    <row r="2986" spans="1:2" x14ac:dyDescent="0.25">
      <c r="A2986">
        <v>2985</v>
      </c>
      <c r="B2986" s="159">
        <v>0.54389935691399605</v>
      </c>
    </row>
    <row r="2987" spans="1:2" x14ac:dyDescent="0.25">
      <c r="A2987">
        <v>2986</v>
      </c>
      <c r="B2987" s="159">
        <v>0.54387533128141397</v>
      </c>
    </row>
    <row r="2988" spans="1:2" x14ac:dyDescent="0.25">
      <c r="A2988">
        <v>2987</v>
      </c>
      <c r="B2988" s="159">
        <v>0.54384443205908295</v>
      </c>
    </row>
    <row r="2989" spans="1:2" x14ac:dyDescent="0.25">
      <c r="A2989">
        <v>2988</v>
      </c>
      <c r="B2989" s="159">
        <v>0.54376758366765199</v>
      </c>
    </row>
    <row r="2990" spans="1:2" x14ac:dyDescent="0.25">
      <c r="A2990">
        <v>2989</v>
      </c>
      <c r="B2990" s="159">
        <v>0.54366741621572601</v>
      </c>
    </row>
    <row r="2991" spans="1:2" x14ac:dyDescent="0.25">
      <c r="A2991">
        <v>2990</v>
      </c>
      <c r="B2991" s="159">
        <v>0.54357300931455799</v>
      </c>
    </row>
    <row r="2992" spans="1:2" x14ac:dyDescent="0.25">
      <c r="A2992">
        <v>2991</v>
      </c>
      <c r="B2992" s="159">
        <v>0.54355768226437995</v>
      </c>
    </row>
    <row r="2993" spans="1:2" x14ac:dyDescent="0.25">
      <c r="A2993">
        <v>2992</v>
      </c>
      <c r="B2993" s="159">
        <v>0.54355035799916995</v>
      </c>
    </row>
    <row r="2994" spans="1:2" x14ac:dyDescent="0.25">
      <c r="A2994">
        <v>2993</v>
      </c>
      <c r="B2994" s="159">
        <v>0.54350206469920503</v>
      </c>
    </row>
    <row r="2995" spans="1:2" x14ac:dyDescent="0.25">
      <c r="A2995">
        <v>2994</v>
      </c>
      <c r="B2995" s="159">
        <v>0.54349607242234499</v>
      </c>
    </row>
    <row r="2996" spans="1:2" x14ac:dyDescent="0.25">
      <c r="A2996">
        <v>2995</v>
      </c>
      <c r="B2996" s="159">
        <v>0.54331436510002795</v>
      </c>
    </row>
    <row r="2997" spans="1:2" x14ac:dyDescent="0.25">
      <c r="A2997">
        <v>2996</v>
      </c>
      <c r="B2997" s="159">
        <v>0.54306924748174201</v>
      </c>
    </row>
    <row r="2998" spans="1:2" x14ac:dyDescent="0.25">
      <c r="A2998">
        <v>2997</v>
      </c>
      <c r="B2998" s="159">
        <v>0.54306924748174201</v>
      </c>
    </row>
    <row r="2999" spans="1:2" x14ac:dyDescent="0.25">
      <c r="A2999">
        <v>2998</v>
      </c>
      <c r="B2999" s="159">
        <v>0.54306924748174201</v>
      </c>
    </row>
    <row r="3000" spans="1:2" x14ac:dyDescent="0.25">
      <c r="A3000">
        <v>2999</v>
      </c>
      <c r="B3000" s="159">
        <v>0.54306409854297</v>
      </c>
    </row>
    <row r="3001" spans="1:2" x14ac:dyDescent="0.25">
      <c r="A3001">
        <v>3000</v>
      </c>
      <c r="B3001" s="159">
        <v>0.54300540922448604</v>
      </c>
    </row>
    <row r="3002" spans="1:2" x14ac:dyDescent="0.25">
      <c r="A3002">
        <v>3001</v>
      </c>
      <c r="B3002" s="159">
        <v>0.54300007571949604</v>
      </c>
    </row>
    <row r="3003" spans="1:2" x14ac:dyDescent="0.25">
      <c r="A3003">
        <v>3002</v>
      </c>
      <c r="B3003" s="159">
        <v>0.54294904988090897</v>
      </c>
    </row>
    <row r="3004" spans="1:2" x14ac:dyDescent="0.25">
      <c r="A3004">
        <v>3003</v>
      </c>
      <c r="B3004" s="159">
        <v>0.54291137369623699</v>
      </c>
    </row>
    <row r="3005" spans="1:2" x14ac:dyDescent="0.25">
      <c r="A3005">
        <v>3004</v>
      </c>
      <c r="B3005" s="159">
        <v>0.54271425605329604</v>
      </c>
    </row>
    <row r="3006" spans="1:2" x14ac:dyDescent="0.25">
      <c r="A3006">
        <v>3005</v>
      </c>
      <c r="B3006" s="159">
        <v>0.54263596174569395</v>
      </c>
    </row>
    <row r="3007" spans="1:2" x14ac:dyDescent="0.25">
      <c r="A3007">
        <v>3006</v>
      </c>
      <c r="B3007" s="159">
        <v>0.54246526774785997</v>
      </c>
    </row>
    <row r="3008" spans="1:2" x14ac:dyDescent="0.25">
      <c r="A3008">
        <v>3007</v>
      </c>
      <c r="B3008" s="159">
        <v>0.54246415433071804</v>
      </c>
    </row>
    <row r="3009" spans="1:2" x14ac:dyDescent="0.25">
      <c r="A3009">
        <v>3008</v>
      </c>
      <c r="B3009" s="159">
        <v>0.54242211719021405</v>
      </c>
    </row>
    <row r="3010" spans="1:2" x14ac:dyDescent="0.25">
      <c r="A3010">
        <v>3009</v>
      </c>
      <c r="B3010" s="159">
        <v>0.54233650694561497</v>
      </c>
    </row>
    <row r="3011" spans="1:2" x14ac:dyDescent="0.25">
      <c r="A3011">
        <v>3010</v>
      </c>
      <c r="B3011" s="159">
        <v>0.54233326834887696</v>
      </c>
    </row>
    <row r="3012" spans="1:2" x14ac:dyDescent="0.25">
      <c r="A3012">
        <v>3011</v>
      </c>
      <c r="B3012" s="159">
        <v>0.54230401305312403</v>
      </c>
    </row>
    <row r="3013" spans="1:2" x14ac:dyDescent="0.25">
      <c r="A3013">
        <v>3012</v>
      </c>
      <c r="B3013" s="159">
        <v>0.54221071217065997</v>
      </c>
    </row>
    <row r="3014" spans="1:2" x14ac:dyDescent="0.25">
      <c r="A3014">
        <v>3013</v>
      </c>
      <c r="B3014" s="159">
        <v>0.54195232216211897</v>
      </c>
    </row>
    <row r="3015" spans="1:2" x14ac:dyDescent="0.25">
      <c r="A3015">
        <v>3014</v>
      </c>
      <c r="B3015" s="159">
        <v>0.54188942871621903</v>
      </c>
    </row>
    <row r="3016" spans="1:2" x14ac:dyDescent="0.25">
      <c r="A3016">
        <v>3015</v>
      </c>
      <c r="B3016" s="159">
        <v>0.54182608241642305</v>
      </c>
    </row>
    <row r="3017" spans="1:2" x14ac:dyDescent="0.25">
      <c r="A3017">
        <v>3016</v>
      </c>
      <c r="B3017" s="159">
        <v>0.54176866827537895</v>
      </c>
    </row>
    <row r="3018" spans="1:2" x14ac:dyDescent="0.25">
      <c r="A3018">
        <v>3017</v>
      </c>
      <c r="B3018" s="159">
        <v>0.54176454809768004</v>
      </c>
    </row>
    <row r="3019" spans="1:2" x14ac:dyDescent="0.25">
      <c r="A3019">
        <v>3018</v>
      </c>
      <c r="B3019" s="159">
        <v>0.54172796642727605</v>
      </c>
    </row>
    <row r="3020" spans="1:2" x14ac:dyDescent="0.25">
      <c r="A3020">
        <v>3019</v>
      </c>
      <c r="B3020" s="159">
        <v>0.54165266603740603</v>
      </c>
    </row>
    <row r="3021" spans="1:2" x14ac:dyDescent="0.25">
      <c r="A3021">
        <v>3020</v>
      </c>
      <c r="B3021" s="159">
        <v>0.54163896345818996</v>
      </c>
    </row>
    <row r="3022" spans="1:2" x14ac:dyDescent="0.25">
      <c r="A3022">
        <v>3021</v>
      </c>
      <c r="B3022" s="159">
        <v>0.54163543083667598</v>
      </c>
    </row>
    <row r="3023" spans="1:2" x14ac:dyDescent="0.25">
      <c r="A3023">
        <v>3022</v>
      </c>
      <c r="B3023" s="159">
        <v>0.54155352471605001</v>
      </c>
    </row>
    <row r="3024" spans="1:2" x14ac:dyDescent="0.25">
      <c r="A3024">
        <v>3023</v>
      </c>
      <c r="B3024" s="159">
        <v>0.54141221062136002</v>
      </c>
    </row>
    <row r="3025" spans="1:2" x14ac:dyDescent="0.25">
      <c r="A3025">
        <v>3024</v>
      </c>
      <c r="B3025" s="159">
        <v>0.54138101135713301</v>
      </c>
    </row>
    <row r="3026" spans="1:2" x14ac:dyDescent="0.25">
      <c r="A3026">
        <v>3025</v>
      </c>
      <c r="B3026" s="159">
        <v>0.54099955506463204</v>
      </c>
    </row>
    <row r="3027" spans="1:2" x14ac:dyDescent="0.25">
      <c r="A3027">
        <v>3026</v>
      </c>
      <c r="B3027" s="159">
        <v>0.54098263463371998</v>
      </c>
    </row>
    <row r="3028" spans="1:2" x14ac:dyDescent="0.25">
      <c r="A3028">
        <v>3027</v>
      </c>
      <c r="B3028" s="159">
        <v>0.54098263463371998</v>
      </c>
    </row>
    <row r="3029" spans="1:2" x14ac:dyDescent="0.25">
      <c r="A3029">
        <v>3028</v>
      </c>
      <c r="B3029" s="159">
        <v>0.54098263463371998</v>
      </c>
    </row>
    <row r="3030" spans="1:2" x14ac:dyDescent="0.25">
      <c r="A3030">
        <v>3029</v>
      </c>
      <c r="B3030" s="159">
        <v>0.54079121538970998</v>
      </c>
    </row>
    <row r="3031" spans="1:2" x14ac:dyDescent="0.25">
      <c r="A3031">
        <v>3030</v>
      </c>
      <c r="B3031" s="159">
        <v>0.54079121538970998</v>
      </c>
    </row>
    <row r="3032" spans="1:2" x14ac:dyDescent="0.25">
      <c r="A3032">
        <v>3031</v>
      </c>
      <c r="B3032" s="159">
        <v>0.54079121538970998</v>
      </c>
    </row>
    <row r="3033" spans="1:2" x14ac:dyDescent="0.25">
      <c r="A3033">
        <v>3032</v>
      </c>
      <c r="B3033" s="159">
        <v>0.54074204305936002</v>
      </c>
    </row>
    <row r="3034" spans="1:2" x14ac:dyDescent="0.25">
      <c r="A3034">
        <v>3033</v>
      </c>
      <c r="B3034" s="159">
        <v>0.54073841981172599</v>
      </c>
    </row>
    <row r="3035" spans="1:2" x14ac:dyDescent="0.25">
      <c r="A3035">
        <v>3034</v>
      </c>
      <c r="B3035" s="159">
        <v>0.54064965314626001</v>
      </c>
    </row>
    <row r="3036" spans="1:2" x14ac:dyDescent="0.25">
      <c r="A3036">
        <v>3035</v>
      </c>
      <c r="B3036" s="159">
        <v>0.54060820202565296</v>
      </c>
    </row>
    <row r="3037" spans="1:2" x14ac:dyDescent="0.25">
      <c r="A3037">
        <v>3036</v>
      </c>
      <c r="B3037" s="159">
        <v>0.54058783972997704</v>
      </c>
    </row>
    <row r="3038" spans="1:2" x14ac:dyDescent="0.25">
      <c r="A3038">
        <v>3037</v>
      </c>
      <c r="B3038" s="159">
        <v>0.54056765873274204</v>
      </c>
    </row>
    <row r="3039" spans="1:2" x14ac:dyDescent="0.25">
      <c r="A3039">
        <v>3038</v>
      </c>
      <c r="B3039" s="159">
        <v>0.54056117201304499</v>
      </c>
    </row>
    <row r="3040" spans="1:2" x14ac:dyDescent="0.25">
      <c r="A3040">
        <v>3039</v>
      </c>
      <c r="B3040" s="159">
        <v>0.54055188149703604</v>
      </c>
    </row>
    <row r="3041" spans="1:2" x14ac:dyDescent="0.25">
      <c r="A3041">
        <v>3040</v>
      </c>
      <c r="B3041" s="159">
        <v>0.54049955035731001</v>
      </c>
    </row>
    <row r="3042" spans="1:2" x14ac:dyDescent="0.25">
      <c r="A3042">
        <v>3041</v>
      </c>
      <c r="B3042" s="159">
        <v>0.54043727988684298</v>
      </c>
    </row>
    <row r="3043" spans="1:2" x14ac:dyDescent="0.25">
      <c r="A3043">
        <v>3042</v>
      </c>
      <c r="B3043" s="159">
        <v>0.54043672287169997</v>
      </c>
    </row>
    <row r="3044" spans="1:2" x14ac:dyDescent="0.25">
      <c r="A3044">
        <v>3043</v>
      </c>
      <c r="B3044" s="159">
        <v>0.54036646645100195</v>
      </c>
    </row>
    <row r="3045" spans="1:2" x14ac:dyDescent="0.25">
      <c r="A3045">
        <v>3044</v>
      </c>
      <c r="B3045" s="159">
        <v>0.54016484680770804</v>
      </c>
    </row>
    <row r="3046" spans="1:2" x14ac:dyDescent="0.25">
      <c r="A3046">
        <v>3045</v>
      </c>
      <c r="B3046" s="159">
        <v>0.54009378297187904</v>
      </c>
    </row>
    <row r="3047" spans="1:2" x14ac:dyDescent="0.25">
      <c r="A3047">
        <v>3046</v>
      </c>
      <c r="B3047" s="159">
        <v>0.54009378297187904</v>
      </c>
    </row>
    <row r="3048" spans="1:2" x14ac:dyDescent="0.25">
      <c r="A3048">
        <v>3047</v>
      </c>
      <c r="B3048" s="159">
        <v>0.54009378297187904</v>
      </c>
    </row>
    <row r="3049" spans="1:2" x14ac:dyDescent="0.25">
      <c r="A3049">
        <v>3048</v>
      </c>
      <c r="B3049" s="159">
        <v>0.54009082388247898</v>
      </c>
    </row>
    <row r="3050" spans="1:2" x14ac:dyDescent="0.25">
      <c r="A3050">
        <v>3049</v>
      </c>
      <c r="B3050" s="159">
        <v>0.54007661340614699</v>
      </c>
    </row>
    <row r="3051" spans="1:2" x14ac:dyDescent="0.25">
      <c r="A3051">
        <v>3050</v>
      </c>
      <c r="B3051" s="159">
        <v>0.539953043289505</v>
      </c>
    </row>
    <row r="3052" spans="1:2" x14ac:dyDescent="0.25">
      <c r="A3052">
        <v>3051</v>
      </c>
      <c r="B3052" s="159">
        <v>0.53993996282191203</v>
      </c>
    </row>
    <row r="3053" spans="1:2" x14ac:dyDescent="0.25">
      <c r="A3053">
        <v>3052</v>
      </c>
      <c r="B3053" s="159">
        <v>0.539939931367868</v>
      </c>
    </row>
    <row r="3054" spans="1:2" x14ac:dyDescent="0.25">
      <c r="A3054">
        <v>3053</v>
      </c>
      <c r="B3054" s="159">
        <v>0.53985202678698896</v>
      </c>
    </row>
    <row r="3055" spans="1:2" x14ac:dyDescent="0.25">
      <c r="A3055">
        <v>3054</v>
      </c>
      <c r="B3055" s="159">
        <v>0.53979632573430503</v>
      </c>
    </row>
    <row r="3056" spans="1:2" x14ac:dyDescent="0.25">
      <c r="A3056">
        <v>3055</v>
      </c>
      <c r="B3056" s="159">
        <v>0.53973780535506399</v>
      </c>
    </row>
    <row r="3057" spans="1:2" x14ac:dyDescent="0.25">
      <c r="A3057">
        <v>3056</v>
      </c>
      <c r="B3057" s="159">
        <v>0.53973584370028604</v>
      </c>
    </row>
    <row r="3058" spans="1:2" x14ac:dyDescent="0.25">
      <c r="A3058">
        <v>3057</v>
      </c>
      <c r="B3058" s="159">
        <v>0.53973584370028604</v>
      </c>
    </row>
    <row r="3059" spans="1:2" x14ac:dyDescent="0.25">
      <c r="A3059">
        <v>3058</v>
      </c>
      <c r="B3059" s="159">
        <v>0.53973584370028604</v>
      </c>
    </row>
    <row r="3060" spans="1:2" x14ac:dyDescent="0.25">
      <c r="A3060">
        <v>3059</v>
      </c>
      <c r="B3060" s="159">
        <v>0.539719123258664</v>
      </c>
    </row>
    <row r="3061" spans="1:2" x14ac:dyDescent="0.25">
      <c r="A3061">
        <v>3060</v>
      </c>
      <c r="B3061" s="159">
        <v>0.53963298261709003</v>
      </c>
    </row>
    <row r="3062" spans="1:2" x14ac:dyDescent="0.25">
      <c r="A3062">
        <v>3061</v>
      </c>
      <c r="B3062" s="159">
        <v>0.53956825911535899</v>
      </c>
    </row>
    <row r="3063" spans="1:2" x14ac:dyDescent="0.25">
      <c r="A3063">
        <v>3062</v>
      </c>
      <c r="B3063" s="159">
        <v>0.53944663622133004</v>
      </c>
    </row>
    <row r="3064" spans="1:2" x14ac:dyDescent="0.25">
      <c r="A3064">
        <v>3063</v>
      </c>
      <c r="B3064" s="159">
        <v>0.53937675646780503</v>
      </c>
    </row>
    <row r="3065" spans="1:2" x14ac:dyDescent="0.25">
      <c r="A3065">
        <v>3064</v>
      </c>
      <c r="B3065" s="159">
        <v>0.53935620880556501</v>
      </c>
    </row>
    <row r="3066" spans="1:2" x14ac:dyDescent="0.25">
      <c r="A3066">
        <v>3065</v>
      </c>
      <c r="B3066" s="159">
        <v>0.53928514959581197</v>
      </c>
    </row>
    <row r="3067" spans="1:2" x14ac:dyDescent="0.25">
      <c r="A3067">
        <v>3066</v>
      </c>
      <c r="B3067" s="159">
        <v>0.53924349489371703</v>
      </c>
    </row>
    <row r="3068" spans="1:2" x14ac:dyDescent="0.25">
      <c r="A3068">
        <v>3067</v>
      </c>
      <c r="B3068" s="159">
        <v>0.53907409869526701</v>
      </c>
    </row>
    <row r="3069" spans="1:2" x14ac:dyDescent="0.25">
      <c r="A3069">
        <v>3068</v>
      </c>
      <c r="B3069" s="159">
        <v>0.53906437475805902</v>
      </c>
    </row>
    <row r="3070" spans="1:2" x14ac:dyDescent="0.25">
      <c r="A3070">
        <v>3069</v>
      </c>
      <c r="B3070" s="159">
        <v>0.53883508254822698</v>
      </c>
    </row>
    <row r="3071" spans="1:2" x14ac:dyDescent="0.25">
      <c r="A3071">
        <v>3070</v>
      </c>
      <c r="B3071" s="159">
        <v>0.53879357946350104</v>
      </c>
    </row>
    <row r="3072" spans="1:2" x14ac:dyDescent="0.25">
      <c r="A3072">
        <v>3071</v>
      </c>
      <c r="B3072" s="159">
        <v>0.53879357946350104</v>
      </c>
    </row>
    <row r="3073" spans="1:2" x14ac:dyDescent="0.25">
      <c r="A3073">
        <v>3072</v>
      </c>
      <c r="B3073" s="159">
        <v>0.53879357946350104</v>
      </c>
    </row>
    <row r="3074" spans="1:2" x14ac:dyDescent="0.25">
      <c r="A3074">
        <v>3073</v>
      </c>
      <c r="B3074" s="159">
        <v>0.53877371580591105</v>
      </c>
    </row>
    <row r="3075" spans="1:2" x14ac:dyDescent="0.25">
      <c r="A3075">
        <v>3074</v>
      </c>
      <c r="B3075" s="159">
        <v>0.53875781643293297</v>
      </c>
    </row>
    <row r="3076" spans="1:2" x14ac:dyDescent="0.25">
      <c r="A3076">
        <v>3075</v>
      </c>
      <c r="B3076" s="159">
        <v>0.538739788946895</v>
      </c>
    </row>
    <row r="3077" spans="1:2" x14ac:dyDescent="0.25">
      <c r="A3077">
        <v>3076</v>
      </c>
      <c r="B3077" s="159">
        <v>0.53873931538027797</v>
      </c>
    </row>
    <row r="3078" spans="1:2" x14ac:dyDescent="0.25">
      <c r="A3078">
        <v>3077</v>
      </c>
      <c r="B3078" s="159">
        <v>0.53862343249878797</v>
      </c>
    </row>
    <row r="3079" spans="1:2" x14ac:dyDescent="0.25">
      <c r="A3079">
        <v>3078</v>
      </c>
      <c r="B3079" s="159">
        <v>0.53836203591681298</v>
      </c>
    </row>
    <row r="3080" spans="1:2" x14ac:dyDescent="0.25">
      <c r="A3080">
        <v>3079</v>
      </c>
      <c r="B3080" s="159">
        <v>0.53835539018632395</v>
      </c>
    </row>
    <row r="3081" spans="1:2" x14ac:dyDescent="0.25">
      <c r="A3081">
        <v>3080</v>
      </c>
      <c r="B3081" s="159">
        <v>0.53832329888873598</v>
      </c>
    </row>
    <row r="3082" spans="1:2" x14ac:dyDescent="0.25">
      <c r="A3082">
        <v>3081</v>
      </c>
      <c r="B3082" s="159">
        <v>0.53823080123339795</v>
      </c>
    </row>
    <row r="3083" spans="1:2" x14ac:dyDescent="0.25">
      <c r="A3083">
        <v>3082</v>
      </c>
      <c r="B3083" s="159">
        <v>0.53822424681412795</v>
      </c>
    </row>
    <row r="3084" spans="1:2" x14ac:dyDescent="0.25">
      <c r="A3084">
        <v>3083</v>
      </c>
      <c r="B3084" s="159">
        <v>0.53813695428609098</v>
      </c>
    </row>
    <row r="3085" spans="1:2" x14ac:dyDescent="0.25">
      <c r="A3085">
        <v>3084</v>
      </c>
      <c r="B3085" s="159">
        <v>0.538130829046222</v>
      </c>
    </row>
    <row r="3086" spans="1:2" x14ac:dyDescent="0.25">
      <c r="A3086">
        <v>3085</v>
      </c>
      <c r="B3086" s="159">
        <v>0.53809816720034798</v>
      </c>
    </row>
    <row r="3087" spans="1:2" x14ac:dyDescent="0.25">
      <c r="A3087">
        <v>3086</v>
      </c>
      <c r="B3087" s="159">
        <v>0.53805794031676901</v>
      </c>
    </row>
    <row r="3088" spans="1:2" x14ac:dyDescent="0.25">
      <c r="A3088">
        <v>3087</v>
      </c>
      <c r="B3088" s="159">
        <v>0.53805558967687805</v>
      </c>
    </row>
    <row r="3089" spans="1:2" x14ac:dyDescent="0.25">
      <c r="A3089">
        <v>3088</v>
      </c>
      <c r="B3089" s="159">
        <v>0.53794720932322304</v>
      </c>
    </row>
    <row r="3090" spans="1:2" x14ac:dyDescent="0.25">
      <c r="A3090">
        <v>3089</v>
      </c>
      <c r="B3090" s="159">
        <v>0.53790189557330703</v>
      </c>
    </row>
    <row r="3091" spans="1:2" x14ac:dyDescent="0.25">
      <c r="A3091">
        <v>3090</v>
      </c>
      <c r="B3091" s="159">
        <v>0.53787824119118699</v>
      </c>
    </row>
    <row r="3092" spans="1:2" x14ac:dyDescent="0.25">
      <c r="A3092">
        <v>3091</v>
      </c>
      <c r="B3092" s="159">
        <v>0.53760968217440097</v>
      </c>
    </row>
    <row r="3093" spans="1:2" x14ac:dyDescent="0.25">
      <c r="A3093">
        <v>3092</v>
      </c>
      <c r="B3093" s="159">
        <v>0.53736312515968199</v>
      </c>
    </row>
    <row r="3094" spans="1:2" x14ac:dyDescent="0.25">
      <c r="A3094">
        <v>3093</v>
      </c>
      <c r="B3094" s="159">
        <v>0.537239315860077</v>
      </c>
    </row>
    <row r="3095" spans="1:2" x14ac:dyDescent="0.25">
      <c r="A3095">
        <v>3094</v>
      </c>
      <c r="B3095" s="159">
        <v>0.537198793135235</v>
      </c>
    </row>
    <row r="3096" spans="1:2" x14ac:dyDescent="0.25">
      <c r="A3096">
        <v>3095</v>
      </c>
      <c r="B3096" s="159">
        <v>0.53707672029560405</v>
      </c>
    </row>
    <row r="3097" spans="1:2" x14ac:dyDescent="0.25">
      <c r="A3097">
        <v>3096</v>
      </c>
      <c r="B3097" s="159">
        <v>0.53704397975489904</v>
      </c>
    </row>
    <row r="3098" spans="1:2" x14ac:dyDescent="0.25">
      <c r="A3098">
        <v>3097</v>
      </c>
      <c r="B3098" s="159">
        <v>0.53702919590008802</v>
      </c>
    </row>
    <row r="3099" spans="1:2" x14ac:dyDescent="0.25">
      <c r="A3099">
        <v>3098</v>
      </c>
      <c r="B3099" s="159">
        <v>0.53697194110580404</v>
      </c>
    </row>
    <row r="3100" spans="1:2" x14ac:dyDescent="0.25">
      <c r="A3100">
        <v>3099</v>
      </c>
      <c r="B3100" s="159">
        <v>0.53694884048459801</v>
      </c>
    </row>
    <row r="3101" spans="1:2" x14ac:dyDescent="0.25">
      <c r="A3101">
        <v>3100</v>
      </c>
      <c r="B3101" s="159">
        <v>0.53694243010444298</v>
      </c>
    </row>
    <row r="3102" spans="1:2" x14ac:dyDescent="0.25">
      <c r="A3102">
        <v>3101</v>
      </c>
      <c r="B3102" s="159">
        <v>0.53678952266160496</v>
      </c>
    </row>
    <row r="3103" spans="1:2" x14ac:dyDescent="0.25">
      <c r="A3103">
        <v>3102</v>
      </c>
      <c r="B3103" s="159">
        <v>0.53673771717318297</v>
      </c>
    </row>
    <row r="3104" spans="1:2" x14ac:dyDescent="0.25">
      <c r="A3104">
        <v>3103</v>
      </c>
      <c r="B3104" s="159">
        <v>0.53666368111507601</v>
      </c>
    </row>
    <row r="3105" spans="1:2" x14ac:dyDescent="0.25">
      <c r="A3105">
        <v>3104</v>
      </c>
      <c r="B3105" s="159">
        <v>0.53665916901755994</v>
      </c>
    </row>
    <row r="3106" spans="1:2" x14ac:dyDescent="0.25">
      <c r="A3106">
        <v>3105</v>
      </c>
      <c r="B3106" s="159">
        <v>0.53662005240770405</v>
      </c>
    </row>
    <row r="3107" spans="1:2" x14ac:dyDescent="0.25">
      <c r="A3107">
        <v>3106</v>
      </c>
      <c r="B3107" s="159">
        <v>0.53662005240770405</v>
      </c>
    </row>
    <row r="3108" spans="1:2" x14ac:dyDescent="0.25">
      <c r="A3108">
        <v>3107</v>
      </c>
      <c r="B3108" s="159">
        <v>0.53662005240770405</v>
      </c>
    </row>
    <row r="3109" spans="1:2" x14ac:dyDescent="0.25">
      <c r="A3109">
        <v>3108</v>
      </c>
      <c r="B3109" s="159">
        <v>0.53657004196179503</v>
      </c>
    </row>
    <row r="3110" spans="1:2" x14ac:dyDescent="0.25">
      <c r="A3110">
        <v>3109</v>
      </c>
      <c r="B3110" s="159">
        <v>0.53654596484384498</v>
      </c>
    </row>
    <row r="3111" spans="1:2" x14ac:dyDescent="0.25">
      <c r="A3111">
        <v>3110</v>
      </c>
      <c r="B3111" s="159">
        <v>0.53654596484384498</v>
      </c>
    </row>
    <row r="3112" spans="1:2" x14ac:dyDescent="0.25">
      <c r="A3112">
        <v>3111</v>
      </c>
      <c r="B3112" s="159">
        <v>0.53654596484384498</v>
      </c>
    </row>
    <row r="3113" spans="1:2" x14ac:dyDescent="0.25">
      <c r="A3113">
        <v>3112</v>
      </c>
      <c r="B3113" s="159">
        <v>0.53652764531624397</v>
      </c>
    </row>
    <row r="3114" spans="1:2" x14ac:dyDescent="0.25">
      <c r="A3114">
        <v>3113</v>
      </c>
      <c r="B3114" s="159">
        <v>0.53649234417341496</v>
      </c>
    </row>
    <row r="3115" spans="1:2" x14ac:dyDescent="0.25">
      <c r="A3115">
        <v>3114</v>
      </c>
      <c r="B3115" s="159">
        <v>0.53645789540700595</v>
      </c>
    </row>
    <row r="3116" spans="1:2" x14ac:dyDescent="0.25">
      <c r="A3116">
        <v>3115</v>
      </c>
      <c r="B3116" s="159">
        <v>0.53641512652829504</v>
      </c>
    </row>
    <row r="3117" spans="1:2" x14ac:dyDescent="0.25">
      <c r="A3117">
        <v>3116</v>
      </c>
      <c r="B3117" s="159">
        <v>0.53629841903151199</v>
      </c>
    </row>
    <row r="3118" spans="1:2" x14ac:dyDescent="0.25">
      <c r="A3118">
        <v>3117</v>
      </c>
      <c r="B3118" s="159">
        <v>0.53613767845331795</v>
      </c>
    </row>
    <row r="3119" spans="1:2" x14ac:dyDescent="0.25">
      <c r="A3119">
        <v>3118</v>
      </c>
      <c r="B3119" s="159">
        <v>0.53613305455369498</v>
      </c>
    </row>
    <row r="3120" spans="1:2" x14ac:dyDescent="0.25">
      <c r="A3120">
        <v>3119</v>
      </c>
      <c r="B3120" s="159">
        <v>0.53610795897991304</v>
      </c>
    </row>
    <row r="3121" spans="1:2" x14ac:dyDescent="0.25">
      <c r="A3121">
        <v>3120</v>
      </c>
      <c r="B3121" s="159">
        <v>0.53595853826455597</v>
      </c>
    </row>
    <row r="3122" spans="1:2" x14ac:dyDescent="0.25">
      <c r="A3122">
        <v>3121</v>
      </c>
      <c r="B3122" s="159">
        <v>0.53594093740155302</v>
      </c>
    </row>
    <row r="3123" spans="1:2" x14ac:dyDescent="0.25">
      <c r="A3123">
        <v>3122</v>
      </c>
      <c r="B3123" s="159">
        <v>0.53584354822503</v>
      </c>
    </row>
    <row r="3124" spans="1:2" x14ac:dyDescent="0.25">
      <c r="A3124">
        <v>3123</v>
      </c>
      <c r="B3124" s="159">
        <v>0.535727718132053</v>
      </c>
    </row>
    <row r="3125" spans="1:2" x14ac:dyDescent="0.25">
      <c r="A3125">
        <v>3124</v>
      </c>
      <c r="B3125" s="159">
        <v>0.53572013063860602</v>
      </c>
    </row>
    <row r="3126" spans="1:2" x14ac:dyDescent="0.25">
      <c r="A3126">
        <v>3125</v>
      </c>
      <c r="B3126" s="159">
        <v>0.53567922930428402</v>
      </c>
    </row>
    <row r="3127" spans="1:2" x14ac:dyDescent="0.25">
      <c r="A3127">
        <v>3126</v>
      </c>
      <c r="B3127" s="159">
        <v>0.53564751608641703</v>
      </c>
    </row>
    <row r="3128" spans="1:2" x14ac:dyDescent="0.25">
      <c r="A3128">
        <v>3127</v>
      </c>
      <c r="B3128" s="159">
        <v>0.53564309668288901</v>
      </c>
    </row>
    <row r="3129" spans="1:2" x14ac:dyDescent="0.25">
      <c r="A3129">
        <v>3128</v>
      </c>
      <c r="B3129" s="159">
        <v>0.53554780804010604</v>
      </c>
    </row>
    <row r="3130" spans="1:2" x14ac:dyDescent="0.25">
      <c r="A3130">
        <v>3129</v>
      </c>
      <c r="B3130" s="159">
        <v>0.53550602475376197</v>
      </c>
    </row>
    <row r="3131" spans="1:2" x14ac:dyDescent="0.25">
      <c r="A3131">
        <v>3130</v>
      </c>
      <c r="B3131" s="159">
        <v>0.53542954600614401</v>
      </c>
    </row>
    <row r="3132" spans="1:2" x14ac:dyDescent="0.25">
      <c r="A3132">
        <v>3131</v>
      </c>
      <c r="B3132" s="159">
        <v>0.53537611245819705</v>
      </c>
    </row>
    <row r="3133" spans="1:2" x14ac:dyDescent="0.25">
      <c r="A3133">
        <v>3132</v>
      </c>
      <c r="B3133" s="159">
        <v>0.53537036331240195</v>
      </c>
    </row>
    <row r="3134" spans="1:2" x14ac:dyDescent="0.25">
      <c r="A3134">
        <v>3133</v>
      </c>
      <c r="B3134" s="159">
        <v>0.535360513499753</v>
      </c>
    </row>
    <row r="3135" spans="1:2" x14ac:dyDescent="0.25">
      <c r="A3135">
        <v>3134</v>
      </c>
      <c r="B3135" s="159">
        <v>0.53533822444882895</v>
      </c>
    </row>
    <row r="3136" spans="1:2" x14ac:dyDescent="0.25">
      <c r="A3136">
        <v>3135</v>
      </c>
      <c r="B3136" s="159">
        <v>0.53533822444882895</v>
      </c>
    </row>
    <row r="3137" spans="1:2" x14ac:dyDescent="0.25">
      <c r="A3137">
        <v>3136</v>
      </c>
      <c r="B3137" s="159">
        <v>0.53533822444882895</v>
      </c>
    </row>
    <row r="3138" spans="1:2" x14ac:dyDescent="0.25">
      <c r="A3138">
        <v>3137</v>
      </c>
      <c r="B3138" s="159">
        <v>0.53533263603621595</v>
      </c>
    </row>
    <row r="3139" spans="1:2" x14ac:dyDescent="0.25">
      <c r="A3139">
        <v>3138</v>
      </c>
      <c r="B3139" s="159">
        <v>0.53517867989183598</v>
      </c>
    </row>
    <row r="3140" spans="1:2" x14ac:dyDescent="0.25">
      <c r="A3140">
        <v>3139</v>
      </c>
      <c r="B3140" s="159">
        <v>0.53516029248379704</v>
      </c>
    </row>
    <row r="3141" spans="1:2" x14ac:dyDescent="0.25">
      <c r="A3141">
        <v>3140</v>
      </c>
      <c r="B3141" s="159">
        <v>0.53512650222364899</v>
      </c>
    </row>
    <row r="3142" spans="1:2" x14ac:dyDescent="0.25">
      <c r="A3142">
        <v>3141</v>
      </c>
      <c r="B3142" s="159">
        <v>0.53508268263541303</v>
      </c>
    </row>
    <row r="3143" spans="1:2" x14ac:dyDescent="0.25">
      <c r="A3143">
        <v>3142</v>
      </c>
      <c r="B3143" s="159">
        <v>0.53505849388180904</v>
      </c>
    </row>
    <row r="3144" spans="1:2" x14ac:dyDescent="0.25">
      <c r="A3144">
        <v>3143</v>
      </c>
      <c r="B3144" s="159">
        <v>0.53503796702054396</v>
      </c>
    </row>
    <row r="3145" spans="1:2" x14ac:dyDescent="0.25">
      <c r="A3145">
        <v>3144</v>
      </c>
      <c r="B3145" s="159">
        <v>0.53495024967906002</v>
      </c>
    </row>
    <row r="3146" spans="1:2" x14ac:dyDescent="0.25">
      <c r="A3146">
        <v>3145</v>
      </c>
      <c r="B3146" s="159">
        <v>0.534803312996321</v>
      </c>
    </row>
    <row r="3147" spans="1:2" x14ac:dyDescent="0.25">
      <c r="A3147">
        <v>3146</v>
      </c>
      <c r="B3147" s="159">
        <v>0.53478046299413096</v>
      </c>
    </row>
    <row r="3148" spans="1:2" x14ac:dyDescent="0.25">
      <c r="A3148">
        <v>3147</v>
      </c>
      <c r="B3148" s="159">
        <v>0.53472352690335401</v>
      </c>
    </row>
    <row r="3149" spans="1:2" x14ac:dyDescent="0.25">
      <c r="A3149">
        <v>3148</v>
      </c>
      <c r="B3149" s="159">
        <v>0.53472352690335401</v>
      </c>
    </row>
    <row r="3150" spans="1:2" x14ac:dyDescent="0.25">
      <c r="A3150">
        <v>3149</v>
      </c>
      <c r="B3150" s="159">
        <v>0.53472352690335401</v>
      </c>
    </row>
    <row r="3151" spans="1:2" x14ac:dyDescent="0.25">
      <c r="A3151">
        <v>3150</v>
      </c>
      <c r="B3151" s="159">
        <v>0.53468153688602804</v>
      </c>
    </row>
    <row r="3152" spans="1:2" x14ac:dyDescent="0.25">
      <c r="A3152">
        <v>3151</v>
      </c>
      <c r="B3152" s="159">
        <v>0.53459572895126495</v>
      </c>
    </row>
    <row r="3153" spans="1:2" x14ac:dyDescent="0.25">
      <c r="A3153">
        <v>3152</v>
      </c>
      <c r="B3153" s="159">
        <v>0.534538429937232</v>
      </c>
    </row>
    <row r="3154" spans="1:2" x14ac:dyDescent="0.25">
      <c r="A3154">
        <v>3153</v>
      </c>
      <c r="B3154" s="159">
        <v>0.53450032266942005</v>
      </c>
    </row>
    <row r="3155" spans="1:2" x14ac:dyDescent="0.25">
      <c r="A3155">
        <v>3154</v>
      </c>
      <c r="B3155" s="159">
        <v>0.53438311720074905</v>
      </c>
    </row>
    <row r="3156" spans="1:2" x14ac:dyDescent="0.25">
      <c r="A3156">
        <v>3155</v>
      </c>
      <c r="B3156" s="159">
        <v>0.53435826738252101</v>
      </c>
    </row>
    <row r="3157" spans="1:2" x14ac:dyDescent="0.25">
      <c r="A3157">
        <v>3156</v>
      </c>
      <c r="B3157" s="159">
        <v>0.53435650251589195</v>
      </c>
    </row>
    <row r="3158" spans="1:2" x14ac:dyDescent="0.25">
      <c r="A3158">
        <v>3157</v>
      </c>
      <c r="B3158" s="159">
        <v>0.53435229338651002</v>
      </c>
    </row>
    <row r="3159" spans="1:2" x14ac:dyDescent="0.25">
      <c r="A3159">
        <v>3158</v>
      </c>
      <c r="B3159" s="159">
        <v>0.53434377858248705</v>
      </c>
    </row>
    <row r="3160" spans="1:2" x14ac:dyDescent="0.25">
      <c r="A3160">
        <v>3159</v>
      </c>
      <c r="B3160" s="159">
        <v>0.53426815206523703</v>
      </c>
    </row>
    <row r="3161" spans="1:2" x14ac:dyDescent="0.25">
      <c r="A3161">
        <v>3160</v>
      </c>
      <c r="B3161" s="159">
        <v>0.534241341496002</v>
      </c>
    </row>
    <row r="3162" spans="1:2" x14ac:dyDescent="0.25">
      <c r="A3162">
        <v>3161</v>
      </c>
      <c r="B3162" s="159">
        <v>0.53419405174237999</v>
      </c>
    </row>
    <row r="3163" spans="1:2" x14ac:dyDescent="0.25">
      <c r="A3163">
        <v>3162</v>
      </c>
      <c r="B3163" s="159">
        <v>0.53415323327037301</v>
      </c>
    </row>
    <row r="3164" spans="1:2" x14ac:dyDescent="0.25">
      <c r="A3164">
        <v>3163</v>
      </c>
      <c r="B3164" s="159">
        <v>0.53412359815366495</v>
      </c>
    </row>
    <row r="3165" spans="1:2" x14ac:dyDescent="0.25">
      <c r="A3165">
        <v>3164</v>
      </c>
      <c r="B3165" s="159">
        <v>0.53405486956723403</v>
      </c>
    </row>
    <row r="3166" spans="1:2" x14ac:dyDescent="0.25">
      <c r="A3166">
        <v>3165</v>
      </c>
      <c r="B3166" s="159">
        <v>0.53403138221048196</v>
      </c>
    </row>
    <row r="3167" spans="1:2" x14ac:dyDescent="0.25">
      <c r="A3167">
        <v>3166</v>
      </c>
      <c r="B3167" s="159">
        <v>0.53401718499556405</v>
      </c>
    </row>
    <row r="3168" spans="1:2" x14ac:dyDescent="0.25">
      <c r="A3168">
        <v>3167</v>
      </c>
      <c r="B3168" s="159">
        <v>0.53379875416469003</v>
      </c>
    </row>
    <row r="3169" spans="1:2" x14ac:dyDescent="0.25">
      <c r="A3169">
        <v>3168</v>
      </c>
      <c r="B3169" s="159">
        <v>0.53367641563908896</v>
      </c>
    </row>
    <row r="3170" spans="1:2" x14ac:dyDescent="0.25">
      <c r="A3170">
        <v>3169</v>
      </c>
      <c r="B3170" s="159">
        <v>0.53361271413104505</v>
      </c>
    </row>
    <row r="3171" spans="1:2" x14ac:dyDescent="0.25">
      <c r="A3171">
        <v>3170</v>
      </c>
      <c r="B3171" s="159">
        <v>0.53359995039902797</v>
      </c>
    </row>
    <row r="3172" spans="1:2" x14ac:dyDescent="0.25">
      <c r="A3172">
        <v>3171</v>
      </c>
      <c r="B3172" s="159">
        <v>0.53359767441021499</v>
      </c>
    </row>
    <row r="3173" spans="1:2" x14ac:dyDescent="0.25">
      <c r="A3173">
        <v>3172</v>
      </c>
      <c r="B3173" s="159">
        <v>0.53352834954755801</v>
      </c>
    </row>
    <row r="3174" spans="1:2" x14ac:dyDescent="0.25">
      <c r="A3174">
        <v>3173</v>
      </c>
      <c r="B3174" s="159">
        <v>0.53351362696860305</v>
      </c>
    </row>
    <row r="3175" spans="1:2" x14ac:dyDescent="0.25">
      <c r="A3175">
        <v>3174</v>
      </c>
      <c r="B3175" s="159">
        <v>0.53349662228816697</v>
      </c>
    </row>
    <row r="3176" spans="1:2" x14ac:dyDescent="0.25">
      <c r="A3176">
        <v>3175</v>
      </c>
      <c r="B3176" s="159">
        <v>0.53346724565561798</v>
      </c>
    </row>
    <row r="3177" spans="1:2" x14ac:dyDescent="0.25">
      <c r="A3177">
        <v>3176</v>
      </c>
      <c r="B3177" s="159">
        <v>0.53346598053651895</v>
      </c>
    </row>
    <row r="3178" spans="1:2" x14ac:dyDescent="0.25">
      <c r="A3178">
        <v>3177</v>
      </c>
      <c r="B3178" s="159">
        <v>0.53346256649526802</v>
      </c>
    </row>
    <row r="3179" spans="1:2" x14ac:dyDescent="0.25">
      <c r="A3179">
        <v>3178</v>
      </c>
      <c r="B3179" s="159">
        <v>0.53339144592100396</v>
      </c>
    </row>
    <row r="3180" spans="1:2" x14ac:dyDescent="0.25">
      <c r="A3180">
        <v>3179</v>
      </c>
      <c r="B3180" s="159">
        <v>0.53335251681587803</v>
      </c>
    </row>
    <row r="3181" spans="1:2" x14ac:dyDescent="0.25">
      <c r="A3181">
        <v>3180</v>
      </c>
      <c r="B3181" s="159">
        <v>0.53330731337665904</v>
      </c>
    </row>
    <row r="3182" spans="1:2" x14ac:dyDescent="0.25">
      <c r="A3182">
        <v>3181</v>
      </c>
      <c r="B3182" s="159">
        <v>0.53327344018602696</v>
      </c>
    </row>
    <row r="3183" spans="1:2" x14ac:dyDescent="0.25">
      <c r="A3183">
        <v>3182</v>
      </c>
      <c r="B3183" s="159">
        <v>0.53317379909785401</v>
      </c>
    </row>
    <row r="3184" spans="1:2" x14ac:dyDescent="0.25">
      <c r="A3184">
        <v>3183</v>
      </c>
      <c r="B3184" s="159">
        <v>0.53314076921895004</v>
      </c>
    </row>
    <row r="3185" spans="1:2" x14ac:dyDescent="0.25">
      <c r="A3185">
        <v>3184</v>
      </c>
      <c r="B3185" s="159">
        <v>0.53313278421356103</v>
      </c>
    </row>
    <row r="3186" spans="1:2" x14ac:dyDescent="0.25">
      <c r="A3186">
        <v>3185</v>
      </c>
      <c r="B3186" s="159">
        <v>0.53311114775088697</v>
      </c>
    </row>
    <row r="3187" spans="1:2" x14ac:dyDescent="0.25">
      <c r="A3187">
        <v>3186</v>
      </c>
      <c r="B3187" s="159">
        <v>0.53295798838904096</v>
      </c>
    </row>
    <row r="3188" spans="1:2" x14ac:dyDescent="0.25">
      <c r="A3188">
        <v>3187</v>
      </c>
      <c r="B3188" s="159">
        <v>0.53294795167828701</v>
      </c>
    </row>
    <row r="3189" spans="1:2" x14ac:dyDescent="0.25">
      <c r="A3189">
        <v>3188</v>
      </c>
      <c r="B3189" s="159">
        <v>0.53291558554492602</v>
      </c>
    </row>
    <row r="3190" spans="1:2" x14ac:dyDescent="0.25">
      <c r="A3190">
        <v>3189</v>
      </c>
      <c r="B3190" s="159">
        <v>0.53288691365020102</v>
      </c>
    </row>
    <row r="3191" spans="1:2" x14ac:dyDescent="0.25">
      <c r="A3191">
        <v>3190</v>
      </c>
      <c r="B3191" s="159">
        <v>0.53287170370044101</v>
      </c>
    </row>
    <row r="3192" spans="1:2" x14ac:dyDescent="0.25">
      <c r="A3192">
        <v>3191</v>
      </c>
      <c r="B3192" s="159">
        <v>0.53284671496564295</v>
      </c>
    </row>
    <row r="3193" spans="1:2" x14ac:dyDescent="0.25">
      <c r="A3193">
        <v>3192</v>
      </c>
      <c r="B3193" s="159">
        <v>0.53272653313144402</v>
      </c>
    </row>
    <row r="3194" spans="1:2" x14ac:dyDescent="0.25">
      <c r="A3194">
        <v>3193</v>
      </c>
      <c r="B3194" s="159">
        <v>0.53271543252546405</v>
      </c>
    </row>
    <row r="3195" spans="1:2" x14ac:dyDescent="0.25">
      <c r="A3195">
        <v>3194</v>
      </c>
      <c r="B3195" s="159">
        <v>0.53264712054191798</v>
      </c>
    </row>
    <row r="3196" spans="1:2" x14ac:dyDescent="0.25">
      <c r="A3196">
        <v>3195</v>
      </c>
      <c r="B3196" s="159">
        <v>0.53264712054191798</v>
      </c>
    </row>
    <row r="3197" spans="1:2" x14ac:dyDescent="0.25">
      <c r="A3197">
        <v>3196</v>
      </c>
      <c r="B3197" s="159">
        <v>0.53262339271691805</v>
      </c>
    </row>
    <row r="3198" spans="1:2" x14ac:dyDescent="0.25">
      <c r="A3198">
        <v>3197</v>
      </c>
      <c r="B3198" s="159">
        <v>0.532520103531397</v>
      </c>
    </row>
    <row r="3199" spans="1:2" x14ac:dyDescent="0.25">
      <c r="A3199">
        <v>3198</v>
      </c>
      <c r="B3199" s="159">
        <v>0.53251563386623701</v>
      </c>
    </row>
    <row r="3200" spans="1:2" x14ac:dyDescent="0.25">
      <c r="A3200">
        <v>3199</v>
      </c>
      <c r="B3200" s="159">
        <v>0.53251314789663395</v>
      </c>
    </row>
    <row r="3201" spans="1:2" x14ac:dyDescent="0.25">
      <c r="A3201">
        <v>3200</v>
      </c>
      <c r="B3201" s="159">
        <v>0.53243975338173899</v>
      </c>
    </row>
    <row r="3202" spans="1:2" x14ac:dyDescent="0.25">
      <c r="A3202">
        <v>3201</v>
      </c>
      <c r="B3202" s="159">
        <v>0.53229977831878805</v>
      </c>
    </row>
    <row r="3203" spans="1:2" x14ac:dyDescent="0.25">
      <c r="A3203">
        <v>3202</v>
      </c>
      <c r="B3203" s="159">
        <v>0.53228343325831395</v>
      </c>
    </row>
    <row r="3204" spans="1:2" x14ac:dyDescent="0.25">
      <c r="A3204">
        <v>3203</v>
      </c>
      <c r="B3204" s="159">
        <v>0.53225654809217604</v>
      </c>
    </row>
    <row r="3205" spans="1:2" x14ac:dyDescent="0.25">
      <c r="A3205">
        <v>3204</v>
      </c>
      <c r="B3205" s="159">
        <v>0.53222630565316198</v>
      </c>
    </row>
    <row r="3206" spans="1:2" x14ac:dyDescent="0.25">
      <c r="A3206">
        <v>3205</v>
      </c>
      <c r="B3206" s="159">
        <v>0.53216021009292602</v>
      </c>
    </row>
    <row r="3207" spans="1:2" x14ac:dyDescent="0.25">
      <c r="A3207">
        <v>3206</v>
      </c>
      <c r="B3207" s="159">
        <v>0.53213487531874804</v>
      </c>
    </row>
    <row r="3208" spans="1:2" x14ac:dyDescent="0.25">
      <c r="A3208">
        <v>3207</v>
      </c>
      <c r="B3208" s="159">
        <v>0.53212664292765799</v>
      </c>
    </row>
    <row r="3209" spans="1:2" x14ac:dyDescent="0.25">
      <c r="A3209">
        <v>3208</v>
      </c>
      <c r="B3209" s="159">
        <v>0.53193067319409604</v>
      </c>
    </row>
    <row r="3210" spans="1:2" x14ac:dyDescent="0.25">
      <c r="A3210">
        <v>3209</v>
      </c>
      <c r="B3210" s="159">
        <v>0.53163275228880802</v>
      </c>
    </row>
    <row r="3211" spans="1:2" x14ac:dyDescent="0.25">
      <c r="A3211">
        <v>3210</v>
      </c>
      <c r="B3211" s="159">
        <v>0.53159866879386097</v>
      </c>
    </row>
    <row r="3212" spans="1:2" x14ac:dyDescent="0.25">
      <c r="A3212">
        <v>3211</v>
      </c>
      <c r="B3212" s="159">
        <v>0.531585825782393</v>
      </c>
    </row>
    <row r="3213" spans="1:2" x14ac:dyDescent="0.25">
      <c r="A3213">
        <v>3212</v>
      </c>
      <c r="B3213" s="159">
        <v>0.53149764635329999</v>
      </c>
    </row>
    <row r="3214" spans="1:2" x14ac:dyDescent="0.25">
      <c r="A3214">
        <v>3213</v>
      </c>
      <c r="B3214" s="159">
        <v>0.53148553557371603</v>
      </c>
    </row>
    <row r="3215" spans="1:2" x14ac:dyDescent="0.25">
      <c r="A3215">
        <v>3214</v>
      </c>
      <c r="B3215" s="159">
        <v>0.53131310771497897</v>
      </c>
    </row>
    <row r="3216" spans="1:2" x14ac:dyDescent="0.25">
      <c r="A3216">
        <v>3215</v>
      </c>
      <c r="B3216" s="159">
        <v>0.53124893590918798</v>
      </c>
    </row>
    <row r="3217" spans="1:2" x14ac:dyDescent="0.25">
      <c r="A3217">
        <v>3216</v>
      </c>
      <c r="B3217" s="159">
        <v>0.53097262279048396</v>
      </c>
    </row>
    <row r="3218" spans="1:2" x14ac:dyDescent="0.25">
      <c r="A3218">
        <v>3217</v>
      </c>
      <c r="B3218" s="159">
        <v>0.53093865079856595</v>
      </c>
    </row>
    <row r="3219" spans="1:2" x14ac:dyDescent="0.25">
      <c r="A3219">
        <v>3218</v>
      </c>
      <c r="B3219" s="159">
        <v>0.53091709337739501</v>
      </c>
    </row>
    <row r="3220" spans="1:2" x14ac:dyDescent="0.25">
      <c r="A3220">
        <v>3219</v>
      </c>
      <c r="B3220" s="159">
        <v>0.53091542327589103</v>
      </c>
    </row>
    <row r="3221" spans="1:2" x14ac:dyDescent="0.25">
      <c r="A3221">
        <v>3220</v>
      </c>
      <c r="B3221" s="159">
        <v>0.53083239336660804</v>
      </c>
    </row>
    <row r="3222" spans="1:2" x14ac:dyDescent="0.25">
      <c r="A3222">
        <v>3221</v>
      </c>
      <c r="B3222" s="159">
        <v>0.53064657886400401</v>
      </c>
    </row>
    <row r="3223" spans="1:2" x14ac:dyDescent="0.25">
      <c r="A3223">
        <v>3222</v>
      </c>
      <c r="B3223" s="159">
        <v>0.53064011845729697</v>
      </c>
    </row>
    <row r="3224" spans="1:2" x14ac:dyDescent="0.25">
      <c r="A3224">
        <v>3223</v>
      </c>
      <c r="B3224" s="159">
        <v>0.53055092412948301</v>
      </c>
    </row>
    <row r="3225" spans="1:2" x14ac:dyDescent="0.25">
      <c r="A3225">
        <v>3224</v>
      </c>
      <c r="B3225" s="159">
        <v>0.53052993032858597</v>
      </c>
    </row>
    <row r="3226" spans="1:2" x14ac:dyDescent="0.25">
      <c r="A3226">
        <v>3225</v>
      </c>
      <c r="B3226" s="159">
        <v>0.530470611624144</v>
      </c>
    </row>
    <row r="3227" spans="1:2" x14ac:dyDescent="0.25">
      <c r="A3227">
        <v>3226</v>
      </c>
      <c r="B3227" s="159">
        <v>0.53042337136422102</v>
      </c>
    </row>
    <row r="3228" spans="1:2" x14ac:dyDescent="0.25">
      <c r="A3228">
        <v>3227</v>
      </c>
      <c r="B3228" s="159">
        <v>0.53033014105216203</v>
      </c>
    </row>
    <row r="3229" spans="1:2" x14ac:dyDescent="0.25">
      <c r="A3229">
        <v>3228</v>
      </c>
      <c r="B3229" s="159">
        <v>0.53032276531296396</v>
      </c>
    </row>
    <row r="3230" spans="1:2" x14ac:dyDescent="0.25">
      <c r="A3230">
        <v>3229</v>
      </c>
      <c r="B3230" s="159">
        <v>0.53029002615245602</v>
      </c>
    </row>
    <row r="3231" spans="1:2" x14ac:dyDescent="0.25">
      <c r="A3231">
        <v>3230</v>
      </c>
      <c r="B3231" s="159">
        <v>0.53028942787909195</v>
      </c>
    </row>
    <row r="3232" spans="1:2" x14ac:dyDescent="0.25">
      <c r="A3232">
        <v>3231</v>
      </c>
      <c r="B3232" s="159">
        <v>0.53017019820240197</v>
      </c>
    </row>
    <row r="3233" spans="1:2" x14ac:dyDescent="0.25">
      <c r="A3233">
        <v>3232</v>
      </c>
      <c r="B3233" s="159">
        <v>0.53011098929828804</v>
      </c>
    </row>
    <row r="3234" spans="1:2" x14ac:dyDescent="0.25">
      <c r="A3234">
        <v>3233</v>
      </c>
      <c r="B3234" s="159">
        <v>0.53003797855925805</v>
      </c>
    </row>
    <row r="3235" spans="1:2" x14ac:dyDescent="0.25">
      <c r="A3235">
        <v>3234</v>
      </c>
      <c r="B3235" s="159">
        <v>0.53001920411797598</v>
      </c>
    </row>
    <row r="3236" spans="1:2" x14ac:dyDescent="0.25">
      <c r="A3236">
        <v>3235</v>
      </c>
      <c r="B3236" s="159">
        <v>0.52997631277966695</v>
      </c>
    </row>
    <row r="3237" spans="1:2" x14ac:dyDescent="0.25">
      <c r="A3237">
        <v>3236</v>
      </c>
      <c r="B3237" s="159">
        <v>0.52995679096405901</v>
      </c>
    </row>
    <row r="3238" spans="1:2" x14ac:dyDescent="0.25">
      <c r="A3238">
        <v>3237</v>
      </c>
      <c r="B3238" s="159">
        <v>0.52994148122413398</v>
      </c>
    </row>
    <row r="3239" spans="1:2" x14ac:dyDescent="0.25">
      <c r="A3239">
        <v>3238</v>
      </c>
      <c r="B3239" s="159">
        <v>0.52988721346786605</v>
      </c>
    </row>
    <row r="3240" spans="1:2" x14ac:dyDescent="0.25">
      <c r="A3240">
        <v>3239</v>
      </c>
      <c r="B3240" s="159">
        <v>0.52988586881524402</v>
      </c>
    </row>
    <row r="3241" spans="1:2" x14ac:dyDescent="0.25">
      <c r="A3241">
        <v>3240</v>
      </c>
      <c r="B3241" s="159">
        <v>0.52979975003856195</v>
      </c>
    </row>
    <row r="3242" spans="1:2" x14ac:dyDescent="0.25">
      <c r="A3242">
        <v>3241</v>
      </c>
      <c r="B3242" s="159">
        <v>0.52976438001341497</v>
      </c>
    </row>
    <row r="3243" spans="1:2" x14ac:dyDescent="0.25">
      <c r="A3243">
        <v>3242</v>
      </c>
      <c r="B3243" s="159">
        <v>0.52957959865807802</v>
      </c>
    </row>
    <row r="3244" spans="1:2" x14ac:dyDescent="0.25">
      <c r="A3244">
        <v>3243</v>
      </c>
      <c r="B3244" s="159">
        <v>0.52941775658281698</v>
      </c>
    </row>
    <row r="3245" spans="1:2" x14ac:dyDescent="0.25">
      <c r="A3245">
        <v>3244</v>
      </c>
      <c r="B3245" s="159">
        <v>0.52940348732512199</v>
      </c>
    </row>
    <row r="3246" spans="1:2" x14ac:dyDescent="0.25">
      <c r="A3246">
        <v>3245</v>
      </c>
      <c r="B3246" s="159">
        <v>0.52923737342548405</v>
      </c>
    </row>
    <row r="3247" spans="1:2" x14ac:dyDescent="0.25">
      <c r="A3247">
        <v>3246</v>
      </c>
      <c r="B3247" s="159">
        <v>0.52922088312259197</v>
      </c>
    </row>
    <row r="3248" spans="1:2" x14ac:dyDescent="0.25">
      <c r="A3248">
        <v>3247</v>
      </c>
      <c r="B3248" s="159">
        <v>0.52911951033296201</v>
      </c>
    </row>
    <row r="3249" spans="1:2" x14ac:dyDescent="0.25">
      <c r="A3249">
        <v>3248</v>
      </c>
      <c r="B3249" s="159">
        <v>0.52890377153197099</v>
      </c>
    </row>
    <row r="3250" spans="1:2" x14ac:dyDescent="0.25">
      <c r="A3250">
        <v>3249</v>
      </c>
      <c r="B3250" s="159">
        <v>0.528703869993701</v>
      </c>
    </row>
    <row r="3251" spans="1:2" x14ac:dyDescent="0.25">
      <c r="A3251">
        <v>3250</v>
      </c>
      <c r="B3251" s="159">
        <v>0.52864106800282396</v>
      </c>
    </row>
    <row r="3252" spans="1:2" x14ac:dyDescent="0.25">
      <c r="A3252">
        <v>3251</v>
      </c>
      <c r="B3252" s="159">
        <v>0.52861261032456797</v>
      </c>
    </row>
    <row r="3253" spans="1:2" x14ac:dyDescent="0.25">
      <c r="A3253">
        <v>3252</v>
      </c>
      <c r="B3253" s="159">
        <v>0.52844413643848498</v>
      </c>
    </row>
    <row r="3254" spans="1:2" x14ac:dyDescent="0.25">
      <c r="A3254">
        <v>3253</v>
      </c>
      <c r="B3254" s="159">
        <v>0.52838881600628096</v>
      </c>
    </row>
    <row r="3255" spans="1:2" x14ac:dyDescent="0.25">
      <c r="A3255">
        <v>3254</v>
      </c>
      <c r="B3255" s="159">
        <v>0.52838237122263798</v>
      </c>
    </row>
    <row r="3256" spans="1:2" x14ac:dyDescent="0.25">
      <c r="A3256">
        <v>3255</v>
      </c>
      <c r="B3256" s="159">
        <v>0.52835018656208499</v>
      </c>
    </row>
    <row r="3257" spans="1:2" x14ac:dyDescent="0.25">
      <c r="A3257">
        <v>3256</v>
      </c>
      <c r="B3257" s="159">
        <v>0.52827917551970405</v>
      </c>
    </row>
    <row r="3258" spans="1:2" x14ac:dyDescent="0.25">
      <c r="A3258">
        <v>3257</v>
      </c>
      <c r="B3258" s="159">
        <v>0.52815743319965303</v>
      </c>
    </row>
    <row r="3259" spans="1:2" x14ac:dyDescent="0.25">
      <c r="A3259">
        <v>3258</v>
      </c>
      <c r="B3259" s="159">
        <v>0.52813357393847804</v>
      </c>
    </row>
    <row r="3260" spans="1:2" x14ac:dyDescent="0.25">
      <c r="A3260">
        <v>3259</v>
      </c>
      <c r="B3260" s="159">
        <v>0.528126481405646</v>
      </c>
    </row>
    <row r="3261" spans="1:2" x14ac:dyDescent="0.25">
      <c r="A3261">
        <v>3260</v>
      </c>
      <c r="B3261" s="159">
        <v>0.52810208312838702</v>
      </c>
    </row>
    <row r="3262" spans="1:2" x14ac:dyDescent="0.25">
      <c r="A3262">
        <v>3261</v>
      </c>
      <c r="B3262" s="159">
        <v>0.52809984407164401</v>
      </c>
    </row>
    <row r="3263" spans="1:2" x14ac:dyDescent="0.25">
      <c r="A3263">
        <v>3262</v>
      </c>
      <c r="B3263" s="159">
        <v>0.527985776936721</v>
      </c>
    </row>
    <row r="3264" spans="1:2" x14ac:dyDescent="0.25">
      <c r="A3264">
        <v>3263</v>
      </c>
      <c r="B3264" s="159">
        <v>0.52795659056592004</v>
      </c>
    </row>
    <row r="3265" spans="1:2" x14ac:dyDescent="0.25">
      <c r="A3265">
        <v>3264</v>
      </c>
      <c r="B3265" s="159">
        <v>0.52794158265052105</v>
      </c>
    </row>
    <row r="3266" spans="1:2" x14ac:dyDescent="0.25">
      <c r="A3266">
        <v>3265</v>
      </c>
      <c r="B3266" s="159">
        <v>0.52791109643627199</v>
      </c>
    </row>
    <row r="3267" spans="1:2" x14ac:dyDescent="0.25">
      <c r="A3267">
        <v>3266</v>
      </c>
      <c r="B3267" s="159">
        <v>0.52788905061768698</v>
      </c>
    </row>
    <row r="3268" spans="1:2" x14ac:dyDescent="0.25">
      <c r="A3268">
        <v>3267</v>
      </c>
      <c r="B3268" s="159">
        <v>0.52781027820758797</v>
      </c>
    </row>
    <row r="3269" spans="1:2" x14ac:dyDescent="0.25">
      <c r="A3269">
        <v>3268</v>
      </c>
      <c r="B3269" s="159">
        <v>0.52779349585944901</v>
      </c>
    </row>
    <row r="3270" spans="1:2" x14ac:dyDescent="0.25">
      <c r="A3270">
        <v>3269</v>
      </c>
      <c r="B3270" s="159">
        <v>0.52775534437304195</v>
      </c>
    </row>
    <row r="3271" spans="1:2" x14ac:dyDescent="0.25">
      <c r="A3271">
        <v>3270</v>
      </c>
      <c r="B3271" s="159">
        <v>0.52766854684665399</v>
      </c>
    </row>
    <row r="3272" spans="1:2" x14ac:dyDescent="0.25">
      <c r="A3272">
        <v>3271</v>
      </c>
      <c r="B3272" s="159">
        <v>0.52763831687433504</v>
      </c>
    </row>
    <row r="3273" spans="1:2" x14ac:dyDescent="0.25">
      <c r="A3273">
        <v>3272</v>
      </c>
      <c r="B3273" s="159">
        <v>0.52756907319407997</v>
      </c>
    </row>
    <row r="3274" spans="1:2" x14ac:dyDescent="0.25">
      <c r="A3274">
        <v>3273</v>
      </c>
      <c r="B3274" s="159">
        <v>0.52752777653260996</v>
      </c>
    </row>
    <row r="3275" spans="1:2" x14ac:dyDescent="0.25">
      <c r="A3275">
        <v>3274</v>
      </c>
      <c r="B3275" s="159">
        <v>0.527518500109038</v>
      </c>
    </row>
    <row r="3276" spans="1:2" x14ac:dyDescent="0.25">
      <c r="A3276">
        <v>3275</v>
      </c>
      <c r="B3276" s="159">
        <v>0.52726478422521295</v>
      </c>
    </row>
    <row r="3277" spans="1:2" x14ac:dyDescent="0.25">
      <c r="A3277">
        <v>3276</v>
      </c>
      <c r="B3277" s="159">
        <v>0.52721441647876399</v>
      </c>
    </row>
    <row r="3278" spans="1:2" x14ac:dyDescent="0.25">
      <c r="A3278">
        <v>3277</v>
      </c>
      <c r="B3278" s="159">
        <v>0.52718322414882102</v>
      </c>
    </row>
    <row r="3279" spans="1:2" x14ac:dyDescent="0.25">
      <c r="A3279">
        <v>3278</v>
      </c>
      <c r="B3279" s="159">
        <v>0.52717508042161199</v>
      </c>
    </row>
    <row r="3280" spans="1:2" x14ac:dyDescent="0.25">
      <c r="A3280">
        <v>3279</v>
      </c>
      <c r="B3280" s="159">
        <v>0.52705058819084205</v>
      </c>
    </row>
    <row r="3281" spans="1:2" x14ac:dyDescent="0.25">
      <c r="A3281">
        <v>3280</v>
      </c>
      <c r="B3281" s="159">
        <v>0.52704537689824604</v>
      </c>
    </row>
    <row r="3282" spans="1:2" x14ac:dyDescent="0.25">
      <c r="A3282">
        <v>3281</v>
      </c>
      <c r="B3282" s="159">
        <v>0.52702630546686002</v>
      </c>
    </row>
    <row r="3283" spans="1:2" x14ac:dyDescent="0.25">
      <c r="A3283">
        <v>3282</v>
      </c>
      <c r="B3283" s="159">
        <v>0.52699313840203899</v>
      </c>
    </row>
    <row r="3284" spans="1:2" x14ac:dyDescent="0.25">
      <c r="A3284">
        <v>3283</v>
      </c>
      <c r="B3284" s="159">
        <v>0.52687570453204702</v>
      </c>
    </row>
    <row r="3285" spans="1:2" x14ac:dyDescent="0.25">
      <c r="A3285">
        <v>3284</v>
      </c>
      <c r="B3285" s="159">
        <v>0.52686860110629596</v>
      </c>
    </row>
    <row r="3286" spans="1:2" x14ac:dyDescent="0.25">
      <c r="A3286">
        <v>3285</v>
      </c>
      <c r="B3286" s="159">
        <v>0.52681710263729498</v>
      </c>
    </row>
    <row r="3287" spans="1:2" x14ac:dyDescent="0.25">
      <c r="A3287">
        <v>3286</v>
      </c>
      <c r="B3287" s="159">
        <v>0.52681263062123396</v>
      </c>
    </row>
    <row r="3288" spans="1:2" x14ac:dyDescent="0.25">
      <c r="A3288">
        <v>3287</v>
      </c>
      <c r="B3288" s="159">
        <v>0.52680561571765105</v>
      </c>
    </row>
    <row r="3289" spans="1:2" x14ac:dyDescent="0.25">
      <c r="A3289">
        <v>3288</v>
      </c>
      <c r="B3289" s="159">
        <v>0.52666009451160301</v>
      </c>
    </row>
    <row r="3290" spans="1:2" x14ac:dyDescent="0.25">
      <c r="A3290">
        <v>3289</v>
      </c>
      <c r="B3290" s="159">
        <v>0.52665315953300196</v>
      </c>
    </row>
    <row r="3291" spans="1:2" x14ac:dyDescent="0.25">
      <c r="A3291">
        <v>3290</v>
      </c>
      <c r="B3291" s="159">
        <v>0.52659538162171904</v>
      </c>
    </row>
    <row r="3292" spans="1:2" x14ac:dyDescent="0.25">
      <c r="A3292">
        <v>3291</v>
      </c>
      <c r="B3292" s="159">
        <v>0.52657648272209701</v>
      </c>
    </row>
    <row r="3293" spans="1:2" x14ac:dyDescent="0.25">
      <c r="A3293">
        <v>3292</v>
      </c>
      <c r="B3293" s="159">
        <v>0.52652977326803596</v>
      </c>
    </row>
    <row r="3294" spans="1:2" x14ac:dyDescent="0.25">
      <c r="A3294">
        <v>3293</v>
      </c>
      <c r="B3294" s="159">
        <v>0.52645652489267503</v>
      </c>
    </row>
    <row r="3295" spans="1:2" x14ac:dyDescent="0.25">
      <c r="A3295">
        <v>3294</v>
      </c>
      <c r="B3295" s="159">
        <v>0.52643949058833195</v>
      </c>
    </row>
    <row r="3296" spans="1:2" x14ac:dyDescent="0.25">
      <c r="A3296">
        <v>3295</v>
      </c>
      <c r="B3296" s="159">
        <v>0.52643949058833195</v>
      </c>
    </row>
    <row r="3297" spans="1:2" x14ac:dyDescent="0.25">
      <c r="A3297">
        <v>3296</v>
      </c>
      <c r="B3297" s="159">
        <v>0.52643949058833195</v>
      </c>
    </row>
    <row r="3298" spans="1:2" x14ac:dyDescent="0.25">
      <c r="A3298">
        <v>3297</v>
      </c>
      <c r="B3298" s="159">
        <v>0.52633569512193801</v>
      </c>
    </row>
    <row r="3299" spans="1:2" x14ac:dyDescent="0.25">
      <c r="A3299">
        <v>3298</v>
      </c>
      <c r="B3299" s="159">
        <v>0.52627712656977699</v>
      </c>
    </row>
    <row r="3300" spans="1:2" x14ac:dyDescent="0.25">
      <c r="A3300">
        <v>3299</v>
      </c>
      <c r="B3300" s="159">
        <v>0.52618193539082403</v>
      </c>
    </row>
    <row r="3301" spans="1:2" x14ac:dyDescent="0.25">
      <c r="A3301">
        <v>3300</v>
      </c>
      <c r="B3301" s="159">
        <v>0.52614231209862905</v>
      </c>
    </row>
    <row r="3302" spans="1:2" x14ac:dyDescent="0.25">
      <c r="A3302">
        <v>3301</v>
      </c>
      <c r="B3302" s="159">
        <v>0.52611415590181398</v>
      </c>
    </row>
    <row r="3303" spans="1:2" x14ac:dyDescent="0.25">
      <c r="A3303">
        <v>3302</v>
      </c>
      <c r="B3303" s="159">
        <v>0.52605581291782699</v>
      </c>
    </row>
    <row r="3304" spans="1:2" x14ac:dyDescent="0.25">
      <c r="A3304">
        <v>3303</v>
      </c>
      <c r="B3304" s="159">
        <v>0.525974107704128</v>
      </c>
    </row>
    <row r="3305" spans="1:2" x14ac:dyDescent="0.25">
      <c r="A3305">
        <v>3304</v>
      </c>
      <c r="B3305" s="159">
        <v>0.52592295956838397</v>
      </c>
    </row>
    <row r="3306" spans="1:2" x14ac:dyDescent="0.25">
      <c r="A3306">
        <v>3305</v>
      </c>
      <c r="B3306" s="159">
        <v>0.52589682447338904</v>
      </c>
    </row>
    <row r="3307" spans="1:2" x14ac:dyDescent="0.25">
      <c r="A3307">
        <v>3306</v>
      </c>
      <c r="B3307" s="159">
        <v>0.52583436155135599</v>
      </c>
    </row>
    <row r="3308" spans="1:2" x14ac:dyDescent="0.25">
      <c r="A3308">
        <v>3307</v>
      </c>
      <c r="B3308" s="159">
        <v>0.52574469236257604</v>
      </c>
    </row>
    <row r="3309" spans="1:2" x14ac:dyDescent="0.25">
      <c r="A3309">
        <v>3308</v>
      </c>
      <c r="B3309" s="159">
        <v>0.52564348215842505</v>
      </c>
    </row>
    <row r="3310" spans="1:2" x14ac:dyDescent="0.25">
      <c r="A3310">
        <v>3309</v>
      </c>
      <c r="B3310" s="159">
        <v>0.52563997442574795</v>
      </c>
    </row>
    <row r="3311" spans="1:2" x14ac:dyDescent="0.25">
      <c r="A3311">
        <v>3310</v>
      </c>
      <c r="B3311" s="159">
        <v>0.52562298945053398</v>
      </c>
    </row>
    <row r="3312" spans="1:2" x14ac:dyDescent="0.25">
      <c r="A3312">
        <v>3311</v>
      </c>
      <c r="B3312" s="159">
        <v>0.52558339036201296</v>
      </c>
    </row>
    <row r="3313" spans="1:2" x14ac:dyDescent="0.25">
      <c r="A3313">
        <v>3312</v>
      </c>
      <c r="B3313" s="159">
        <v>0.52551096240192596</v>
      </c>
    </row>
    <row r="3314" spans="1:2" x14ac:dyDescent="0.25">
      <c r="A3314">
        <v>3313</v>
      </c>
      <c r="B3314" s="159">
        <v>0.52543390965358705</v>
      </c>
    </row>
    <row r="3315" spans="1:2" x14ac:dyDescent="0.25">
      <c r="A3315">
        <v>3314</v>
      </c>
      <c r="B3315" s="159">
        <v>0.52541991230750995</v>
      </c>
    </row>
    <row r="3316" spans="1:2" x14ac:dyDescent="0.25">
      <c r="A3316">
        <v>3315</v>
      </c>
      <c r="B3316" s="159">
        <v>0.52540069542988599</v>
      </c>
    </row>
    <row r="3317" spans="1:2" x14ac:dyDescent="0.25">
      <c r="A3317">
        <v>3316</v>
      </c>
      <c r="B3317" s="159">
        <v>0.52531903913947797</v>
      </c>
    </row>
    <row r="3318" spans="1:2" x14ac:dyDescent="0.25">
      <c r="A3318">
        <v>3317</v>
      </c>
      <c r="B3318" s="159">
        <v>0.52524632032530405</v>
      </c>
    </row>
    <row r="3319" spans="1:2" x14ac:dyDescent="0.25">
      <c r="A3319">
        <v>3318</v>
      </c>
      <c r="B3319" s="159">
        <v>0.52524632032530405</v>
      </c>
    </row>
    <row r="3320" spans="1:2" x14ac:dyDescent="0.25">
      <c r="A3320">
        <v>3319</v>
      </c>
      <c r="B3320" s="159">
        <v>0.52524632032530405</v>
      </c>
    </row>
    <row r="3321" spans="1:2" x14ac:dyDescent="0.25">
      <c r="A3321">
        <v>3320</v>
      </c>
      <c r="B3321" s="159">
        <v>0.52513906032357305</v>
      </c>
    </row>
    <row r="3322" spans="1:2" x14ac:dyDescent="0.25">
      <c r="A3322">
        <v>3321</v>
      </c>
      <c r="B3322" s="159">
        <v>0.52507697576295798</v>
      </c>
    </row>
    <row r="3323" spans="1:2" x14ac:dyDescent="0.25">
      <c r="A3323">
        <v>3322</v>
      </c>
      <c r="B3323" s="159">
        <v>0.52498355127961105</v>
      </c>
    </row>
    <row r="3324" spans="1:2" x14ac:dyDescent="0.25">
      <c r="A3324">
        <v>3323</v>
      </c>
      <c r="B3324" s="159">
        <v>0.52496489202569396</v>
      </c>
    </row>
    <row r="3325" spans="1:2" x14ac:dyDescent="0.25">
      <c r="A3325">
        <v>3324</v>
      </c>
      <c r="B3325" s="159">
        <v>0.52475793161792905</v>
      </c>
    </row>
    <row r="3326" spans="1:2" x14ac:dyDescent="0.25">
      <c r="A3326">
        <v>3325</v>
      </c>
      <c r="B3326" s="159">
        <v>0.52473897339687603</v>
      </c>
    </row>
    <row r="3327" spans="1:2" x14ac:dyDescent="0.25">
      <c r="A3327">
        <v>3326</v>
      </c>
      <c r="B3327" s="159">
        <v>0.52465254275379003</v>
      </c>
    </row>
    <row r="3328" spans="1:2" x14ac:dyDescent="0.25">
      <c r="A3328">
        <v>3327</v>
      </c>
      <c r="B3328" s="159">
        <v>0.52463845164842704</v>
      </c>
    </row>
    <row r="3329" spans="1:2" x14ac:dyDescent="0.25">
      <c r="A3329">
        <v>3328</v>
      </c>
      <c r="B3329" s="159">
        <v>0.52463409591101495</v>
      </c>
    </row>
    <row r="3330" spans="1:2" x14ac:dyDescent="0.25">
      <c r="A3330">
        <v>3329</v>
      </c>
      <c r="B3330" s="159">
        <v>0.52459689180067304</v>
      </c>
    </row>
    <row r="3331" spans="1:2" x14ac:dyDescent="0.25">
      <c r="A3331">
        <v>3330</v>
      </c>
      <c r="B3331" s="159">
        <v>0.52457349187206403</v>
      </c>
    </row>
    <row r="3332" spans="1:2" x14ac:dyDescent="0.25">
      <c r="A3332">
        <v>3331</v>
      </c>
      <c r="B3332" s="159">
        <v>0.52456871797406102</v>
      </c>
    </row>
    <row r="3333" spans="1:2" x14ac:dyDescent="0.25">
      <c r="A3333">
        <v>3332</v>
      </c>
      <c r="B3333" s="159">
        <v>0.52448417284649995</v>
      </c>
    </row>
    <row r="3334" spans="1:2" x14ac:dyDescent="0.25">
      <c r="A3334">
        <v>3333</v>
      </c>
      <c r="B3334" s="159">
        <v>0.52444354131116999</v>
      </c>
    </row>
    <row r="3335" spans="1:2" x14ac:dyDescent="0.25">
      <c r="A3335">
        <v>3334</v>
      </c>
      <c r="B3335" s="159">
        <v>0.52438334498116002</v>
      </c>
    </row>
    <row r="3336" spans="1:2" x14ac:dyDescent="0.25">
      <c r="A3336">
        <v>3335</v>
      </c>
      <c r="B3336" s="159">
        <v>0.52436453039174602</v>
      </c>
    </row>
    <row r="3337" spans="1:2" x14ac:dyDescent="0.25">
      <c r="A3337">
        <v>3336</v>
      </c>
      <c r="B3337" s="159">
        <v>0.52434394261631401</v>
      </c>
    </row>
    <row r="3338" spans="1:2" x14ac:dyDescent="0.25">
      <c r="A3338">
        <v>3337</v>
      </c>
      <c r="B3338" s="159">
        <v>0.52421316876222601</v>
      </c>
    </row>
    <row r="3339" spans="1:2" x14ac:dyDescent="0.25">
      <c r="A3339">
        <v>3338</v>
      </c>
      <c r="B3339" s="159">
        <v>0.52418154151538798</v>
      </c>
    </row>
    <row r="3340" spans="1:2" x14ac:dyDescent="0.25">
      <c r="A3340">
        <v>3339</v>
      </c>
      <c r="B3340" s="159">
        <v>0.52401871838212999</v>
      </c>
    </row>
    <row r="3341" spans="1:2" x14ac:dyDescent="0.25">
      <c r="A3341">
        <v>3340</v>
      </c>
      <c r="B3341" s="159">
        <v>0.52393793552160395</v>
      </c>
    </row>
    <row r="3342" spans="1:2" x14ac:dyDescent="0.25">
      <c r="A3342">
        <v>3341</v>
      </c>
      <c r="B3342" s="159">
        <v>0.52393134468339797</v>
      </c>
    </row>
    <row r="3343" spans="1:2" x14ac:dyDescent="0.25">
      <c r="A3343">
        <v>3342</v>
      </c>
      <c r="B3343" s="159">
        <v>0.52390282121491305</v>
      </c>
    </row>
    <row r="3344" spans="1:2" x14ac:dyDescent="0.25">
      <c r="A3344">
        <v>3343</v>
      </c>
      <c r="B3344" s="159">
        <v>0.52389440966231204</v>
      </c>
    </row>
    <row r="3345" spans="1:2" x14ac:dyDescent="0.25">
      <c r="A3345">
        <v>3344</v>
      </c>
      <c r="B3345" s="159">
        <v>0.52389049974983104</v>
      </c>
    </row>
    <row r="3346" spans="1:2" x14ac:dyDescent="0.25">
      <c r="A3346">
        <v>3345</v>
      </c>
      <c r="B3346" s="159">
        <v>0.52378836307653898</v>
      </c>
    </row>
    <row r="3347" spans="1:2" x14ac:dyDescent="0.25">
      <c r="A3347">
        <v>3346</v>
      </c>
      <c r="B3347" s="159">
        <v>0.52355908724942601</v>
      </c>
    </row>
    <row r="3348" spans="1:2" x14ac:dyDescent="0.25">
      <c r="A3348">
        <v>3347</v>
      </c>
      <c r="B3348" s="159">
        <v>0.52354778330080998</v>
      </c>
    </row>
    <row r="3349" spans="1:2" x14ac:dyDescent="0.25">
      <c r="A3349">
        <v>3348</v>
      </c>
      <c r="B3349" s="159">
        <v>0.52345616650659399</v>
      </c>
    </row>
    <row r="3350" spans="1:2" x14ac:dyDescent="0.25">
      <c r="A3350">
        <v>3349</v>
      </c>
      <c r="B3350" s="159">
        <v>0.52344166958684901</v>
      </c>
    </row>
    <row r="3351" spans="1:2" x14ac:dyDescent="0.25">
      <c r="A3351">
        <v>3350</v>
      </c>
      <c r="B3351" s="159">
        <v>0.523434590291873</v>
      </c>
    </row>
    <row r="3352" spans="1:2" x14ac:dyDescent="0.25">
      <c r="A3352">
        <v>3351</v>
      </c>
      <c r="B3352" s="159">
        <v>0.52342781096556901</v>
      </c>
    </row>
    <row r="3353" spans="1:2" x14ac:dyDescent="0.25">
      <c r="A3353">
        <v>3352</v>
      </c>
      <c r="B3353" s="159">
        <v>0.52342166267233003</v>
      </c>
    </row>
    <row r="3354" spans="1:2" x14ac:dyDescent="0.25">
      <c r="A3354">
        <v>3353</v>
      </c>
      <c r="B3354" s="159">
        <v>0.52342100497469102</v>
      </c>
    </row>
    <row r="3355" spans="1:2" x14ac:dyDescent="0.25">
      <c r="A3355">
        <v>3354</v>
      </c>
      <c r="B3355" s="159">
        <v>0.52334521619594898</v>
      </c>
    </row>
    <row r="3356" spans="1:2" x14ac:dyDescent="0.25">
      <c r="A3356">
        <v>3355</v>
      </c>
      <c r="B3356" s="159">
        <v>0.52330041041493802</v>
      </c>
    </row>
    <row r="3357" spans="1:2" x14ac:dyDescent="0.25">
      <c r="A3357">
        <v>3356</v>
      </c>
      <c r="B3357" s="159">
        <v>0.52318544598981798</v>
      </c>
    </row>
    <row r="3358" spans="1:2" x14ac:dyDescent="0.25">
      <c r="A3358">
        <v>3357</v>
      </c>
      <c r="B3358" s="159">
        <v>0.52314038786338102</v>
      </c>
    </row>
    <row r="3359" spans="1:2" x14ac:dyDescent="0.25">
      <c r="A3359">
        <v>3358</v>
      </c>
      <c r="B3359" s="159">
        <v>0.523081782531161</v>
      </c>
    </row>
    <row r="3360" spans="1:2" x14ac:dyDescent="0.25">
      <c r="A3360">
        <v>3359</v>
      </c>
      <c r="B3360" s="159">
        <v>0.52305449229290102</v>
      </c>
    </row>
    <row r="3361" spans="1:2" x14ac:dyDescent="0.25">
      <c r="A3361">
        <v>3360</v>
      </c>
      <c r="B3361" s="159">
        <v>0.522863967117975</v>
      </c>
    </row>
    <row r="3362" spans="1:2" x14ac:dyDescent="0.25">
      <c r="A3362">
        <v>3361</v>
      </c>
      <c r="B3362" s="159">
        <v>0.52280269310473804</v>
      </c>
    </row>
    <row r="3363" spans="1:2" x14ac:dyDescent="0.25">
      <c r="A3363">
        <v>3362</v>
      </c>
      <c r="B3363" s="159">
        <v>0.52268698120730095</v>
      </c>
    </row>
    <row r="3364" spans="1:2" x14ac:dyDescent="0.25">
      <c r="A3364">
        <v>3363</v>
      </c>
      <c r="B3364" s="159">
        <v>0.52267012281471803</v>
      </c>
    </row>
    <row r="3365" spans="1:2" x14ac:dyDescent="0.25">
      <c r="A3365">
        <v>3364</v>
      </c>
      <c r="B3365" s="159">
        <v>0.522491768273737</v>
      </c>
    </row>
    <row r="3366" spans="1:2" x14ac:dyDescent="0.25">
      <c r="A3366">
        <v>3365</v>
      </c>
      <c r="B3366" s="159">
        <v>0.522450242833986</v>
      </c>
    </row>
    <row r="3367" spans="1:2" x14ac:dyDescent="0.25">
      <c r="A3367">
        <v>3366</v>
      </c>
      <c r="B3367" s="159">
        <v>0.52239886446993899</v>
      </c>
    </row>
    <row r="3368" spans="1:2" x14ac:dyDescent="0.25">
      <c r="A3368">
        <v>3367</v>
      </c>
      <c r="B3368" s="159">
        <v>0.52225847523233104</v>
      </c>
    </row>
    <row r="3369" spans="1:2" x14ac:dyDescent="0.25">
      <c r="A3369">
        <v>3368</v>
      </c>
      <c r="B3369" s="159">
        <v>0.52216335507956901</v>
      </c>
    </row>
    <row r="3370" spans="1:2" x14ac:dyDescent="0.25">
      <c r="A3370">
        <v>3369</v>
      </c>
      <c r="B3370" s="159">
        <v>0.52213957171370595</v>
      </c>
    </row>
    <row r="3371" spans="1:2" x14ac:dyDescent="0.25">
      <c r="A3371">
        <v>3370</v>
      </c>
      <c r="B3371" s="159">
        <v>0.52211766342398003</v>
      </c>
    </row>
    <row r="3372" spans="1:2" x14ac:dyDescent="0.25">
      <c r="A3372">
        <v>3371</v>
      </c>
      <c r="B3372" s="159">
        <v>0.52210126948628899</v>
      </c>
    </row>
    <row r="3373" spans="1:2" x14ac:dyDescent="0.25">
      <c r="A3373">
        <v>3372</v>
      </c>
      <c r="B3373" s="159">
        <v>0.52209590613700296</v>
      </c>
    </row>
    <row r="3374" spans="1:2" x14ac:dyDescent="0.25">
      <c r="A3374">
        <v>3373</v>
      </c>
      <c r="B3374" s="159">
        <v>0.52205464871612495</v>
      </c>
    </row>
    <row r="3375" spans="1:2" x14ac:dyDescent="0.25">
      <c r="A3375">
        <v>3374</v>
      </c>
      <c r="B3375" s="159">
        <v>0.52205464871612495</v>
      </c>
    </row>
    <row r="3376" spans="1:2" x14ac:dyDescent="0.25">
      <c r="A3376">
        <v>3375</v>
      </c>
      <c r="B3376" s="159">
        <v>0.52205464871612495</v>
      </c>
    </row>
    <row r="3377" spans="1:2" x14ac:dyDescent="0.25">
      <c r="A3377">
        <v>3376</v>
      </c>
      <c r="B3377" s="159">
        <v>0.52204119470994303</v>
      </c>
    </row>
    <row r="3378" spans="1:2" x14ac:dyDescent="0.25">
      <c r="A3378">
        <v>3377</v>
      </c>
      <c r="B3378" s="159">
        <v>0.52186037815384101</v>
      </c>
    </row>
    <row r="3379" spans="1:2" x14ac:dyDescent="0.25">
      <c r="A3379">
        <v>3378</v>
      </c>
      <c r="B3379" s="159">
        <v>0.52164926102362796</v>
      </c>
    </row>
    <row r="3380" spans="1:2" x14ac:dyDescent="0.25">
      <c r="A3380">
        <v>3379</v>
      </c>
      <c r="B3380" s="159">
        <v>0.52155903961019701</v>
      </c>
    </row>
    <row r="3381" spans="1:2" x14ac:dyDescent="0.25">
      <c r="A3381">
        <v>3380</v>
      </c>
      <c r="B3381" s="159">
        <v>0.52154007825264603</v>
      </c>
    </row>
    <row r="3382" spans="1:2" x14ac:dyDescent="0.25">
      <c r="A3382">
        <v>3381</v>
      </c>
      <c r="B3382" s="159">
        <v>0.521523550805575</v>
      </c>
    </row>
    <row r="3383" spans="1:2" x14ac:dyDescent="0.25">
      <c r="A3383">
        <v>3382</v>
      </c>
      <c r="B3383" s="159">
        <v>0.521508127009642</v>
      </c>
    </row>
    <row r="3384" spans="1:2" x14ac:dyDescent="0.25">
      <c r="A3384">
        <v>3383</v>
      </c>
      <c r="B3384" s="159">
        <v>0.52128115822869603</v>
      </c>
    </row>
    <row r="3385" spans="1:2" x14ac:dyDescent="0.25">
      <c r="A3385">
        <v>3384</v>
      </c>
      <c r="B3385" s="159">
        <v>0.52123719838636295</v>
      </c>
    </row>
    <row r="3386" spans="1:2" x14ac:dyDescent="0.25">
      <c r="A3386">
        <v>3385</v>
      </c>
      <c r="B3386" s="159">
        <v>0.52110714066624897</v>
      </c>
    </row>
    <row r="3387" spans="1:2" x14ac:dyDescent="0.25">
      <c r="A3387">
        <v>3386</v>
      </c>
      <c r="B3387" s="159">
        <v>0.52109676858965404</v>
      </c>
    </row>
    <row r="3388" spans="1:2" x14ac:dyDescent="0.25">
      <c r="A3388">
        <v>3387</v>
      </c>
      <c r="B3388" s="159">
        <v>0.52109327142768302</v>
      </c>
    </row>
    <row r="3389" spans="1:2" x14ac:dyDescent="0.25">
      <c r="A3389">
        <v>3388</v>
      </c>
      <c r="B3389" s="159">
        <v>0.52097512959211401</v>
      </c>
    </row>
    <row r="3390" spans="1:2" x14ac:dyDescent="0.25">
      <c r="A3390">
        <v>3389</v>
      </c>
      <c r="B3390" s="159">
        <v>0.52089030451282503</v>
      </c>
    </row>
    <row r="3391" spans="1:2" x14ac:dyDescent="0.25">
      <c r="A3391">
        <v>3390</v>
      </c>
      <c r="B3391" s="159">
        <v>0.52080317562058498</v>
      </c>
    </row>
    <row r="3392" spans="1:2" x14ac:dyDescent="0.25">
      <c r="A3392">
        <v>3391</v>
      </c>
      <c r="B3392" s="159">
        <v>0.52078837837338898</v>
      </c>
    </row>
    <row r="3393" spans="1:2" x14ac:dyDescent="0.25">
      <c r="A3393">
        <v>3392</v>
      </c>
      <c r="B3393" s="159">
        <v>0.52073279967740704</v>
      </c>
    </row>
    <row r="3394" spans="1:2" x14ac:dyDescent="0.25">
      <c r="A3394">
        <v>3393</v>
      </c>
      <c r="B3394" s="159">
        <v>0.52072468223646196</v>
      </c>
    </row>
    <row r="3395" spans="1:2" x14ac:dyDescent="0.25">
      <c r="A3395">
        <v>3394</v>
      </c>
      <c r="B3395" s="159">
        <v>0.520712826892477</v>
      </c>
    </row>
    <row r="3396" spans="1:2" x14ac:dyDescent="0.25">
      <c r="A3396">
        <v>3395</v>
      </c>
      <c r="B3396" s="159">
        <v>0.52067154162005302</v>
      </c>
    </row>
    <row r="3397" spans="1:2" x14ac:dyDescent="0.25">
      <c r="A3397">
        <v>3396</v>
      </c>
      <c r="B3397" s="159">
        <v>0.52067113245774199</v>
      </c>
    </row>
    <row r="3398" spans="1:2" x14ac:dyDescent="0.25">
      <c r="A3398">
        <v>3397</v>
      </c>
      <c r="B3398" s="159">
        <v>0.52062304128277004</v>
      </c>
    </row>
    <row r="3399" spans="1:2" x14ac:dyDescent="0.25">
      <c r="A3399">
        <v>3398</v>
      </c>
      <c r="B3399" s="159">
        <v>0.52048403048719905</v>
      </c>
    </row>
    <row r="3400" spans="1:2" x14ac:dyDescent="0.25">
      <c r="A3400">
        <v>3399</v>
      </c>
      <c r="B3400" s="159">
        <v>0.52038467254881704</v>
      </c>
    </row>
    <row r="3401" spans="1:2" x14ac:dyDescent="0.25">
      <c r="A3401">
        <v>3400</v>
      </c>
      <c r="B3401" s="159">
        <v>0.520186183509871</v>
      </c>
    </row>
    <row r="3402" spans="1:2" x14ac:dyDescent="0.25">
      <c r="A3402">
        <v>3401</v>
      </c>
      <c r="B3402" s="159">
        <v>0.52004618637199995</v>
      </c>
    </row>
    <row r="3403" spans="1:2" x14ac:dyDescent="0.25">
      <c r="A3403">
        <v>3402</v>
      </c>
      <c r="B3403" s="159">
        <v>0.51999681475563997</v>
      </c>
    </row>
    <row r="3404" spans="1:2" x14ac:dyDescent="0.25">
      <c r="A3404">
        <v>3403</v>
      </c>
      <c r="B3404" s="159">
        <v>0.51996358720771596</v>
      </c>
    </row>
    <row r="3405" spans="1:2" x14ac:dyDescent="0.25">
      <c r="A3405">
        <v>3404</v>
      </c>
      <c r="B3405" s="159">
        <v>0.51995029764830303</v>
      </c>
    </row>
    <row r="3406" spans="1:2" x14ac:dyDescent="0.25">
      <c r="A3406">
        <v>3405</v>
      </c>
      <c r="B3406" s="159">
        <v>0.519882034192372</v>
      </c>
    </row>
    <row r="3407" spans="1:2" x14ac:dyDescent="0.25">
      <c r="A3407">
        <v>3406</v>
      </c>
      <c r="B3407" s="159">
        <v>0.51972822888011705</v>
      </c>
    </row>
    <row r="3408" spans="1:2" x14ac:dyDescent="0.25">
      <c r="A3408">
        <v>3407</v>
      </c>
      <c r="B3408" s="159">
        <v>0.51969583716946299</v>
      </c>
    </row>
    <row r="3409" spans="1:2" x14ac:dyDescent="0.25">
      <c r="A3409">
        <v>3408</v>
      </c>
      <c r="B3409" s="159">
        <v>0.51959312338848396</v>
      </c>
    </row>
    <row r="3410" spans="1:2" x14ac:dyDescent="0.25">
      <c r="A3410">
        <v>3409</v>
      </c>
      <c r="B3410" s="159">
        <v>0.51958933003860797</v>
      </c>
    </row>
    <row r="3411" spans="1:2" x14ac:dyDescent="0.25">
      <c r="A3411">
        <v>3410</v>
      </c>
      <c r="B3411" s="159">
        <v>0.51956738797153101</v>
      </c>
    </row>
    <row r="3412" spans="1:2" x14ac:dyDescent="0.25">
      <c r="A3412">
        <v>3411</v>
      </c>
      <c r="B3412" s="159">
        <v>0.51929202012515296</v>
      </c>
    </row>
    <row r="3413" spans="1:2" x14ac:dyDescent="0.25">
      <c r="A3413">
        <v>3412</v>
      </c>
      <c r="B3413" s="159">
        <v>0.51927659322625697</v>
      </c>
    </row>
    <row r="3414" spans="1:2" x14ac:dyDescent="0.25">
      <c r="A3414">
        <v>3413</v>
      </c>
      <c r="B3414" s="159">
        <v>0.51920265558127299</v>
      </c>
    </row>
    <row r="3415" spans="1:2" x14ac:dyDescent="0.25">
      <c r="A3415">
        <v>3414</v>
      </c>
      <c r="B3415" s="159">
        <v>0.51914363023429799</v>
      </c>
    </row>
    <row r="3416" spans="1:2" x14ac:dyDescent="0.25">
      <c r="A3416">
        <v>3415</v>
      </c>
      <c r="B3416" s="159">
        <v>0.51899066129801497</v>
      </c>
    </row>
    <row r="3417" spans="1:2" x14ac:dyDescent="0.25">
      <c r="A3417">
        <v>3416</v>
      </c>
      <c r="B3417" s="159">
        <v>0.51872973262768596</v>
      </c>
    </row>
    <row r="3418" spans="1:2" x14ac:dyDescent="0.25">
      <c r="A3418">
        <v>3417</v>
      </c>
      <c r="B3418" s="159">
        <v>0.51868732601283096</v>
      </c>
    </row>
    <row r="3419" spans="1:2" x14ac:dyDescent="0.25">
      <c r="A3419">
        <v>3418</v>
      </c>
      <c r="B3419" s="159">
        <v>0.51861975203727695</v>
      </c>
    </row>
    <row r="3420" spans="1:2" x14ac:dyDescent="0.25">
      <c r="A3420">
        <v>3419</v>
      </c>
      <c r="B3420" s="159">
        <v>0.51858274060433296</v>
      </c>
    </row>
    <row r="3421" spans="1:2" x14ac:dyDescent="0.25">
      <c r="A3421">
        <v>3420</v>
      </c>
      <c r="B3421" s="159">
        <v>0.51847633530512505</v>
      </c>
    </row>
    <row r="3422" spans="1:2" x14ac:dyDescent="0.25">
      <c r="A3422">
        <v>3421</v>
      </c>
      <c r="B3422" s="159">
        <v>0.51842010592633303</v>
      </c>
    </row>
    <row r="3423" spans="1:2" x14ac:dyDescent="0.25">
      <c r="A3423">
        <v>3422</v>
      </c>
      <c r="B3423" s="159">
        <v>0.51836814426159505</v>
      </c>
    </row>
    <row r="3424" spans="1:2" x14ac:dyDescent="0.25">
      <c r="A3424">
        <v>3423</v>
      </c>
      <c r="B3424" s="159">
        <v>0.51829603102543997</v>
      </c>
    </row>
    <row r="3425" spans="1:2" x14ac:dyDescent="0.25">
      <c r="A3425">
        <v>3424</v>
      </c>
      <c r="B3425" s="159">
        <v>0.51824668341336999</v>
      </c>
    </row>
    <row r="3426" spans="1:2" x14ac:dyDescent="0.25">
      <c r="A3426">
        <v>3425</v>
      </c>
      <c r="B3426" s="159">
        <v>0.51822221621928799</v>
      </c>
    </row>
    <row r="3427" spans="1:2" x14ac:dyDescent="0.25">
      <c r="A3427">
        <v>3426</v>
      </c>
      <c r="B3427" s="159">
        <v>0.51785017555027701</v>
      </c>
    </row>
    <row r="3428" spans="1:2" x14ac:dyDescent="0.25">
      <c r="A3428">
        <v>3427</v>
      </c>
      <c r="B3428" s="159">
        <v>0.51774437914546401</v>
      </c>
    </row>
    <row r="3429" spans="1:2" x14ac:dyDescent="0.25">
      <c r="A3429">
        <v>3428</v>
      </c>
      <c r="B3429" s="159">
        <v>0.51773172018149505</v>
      </c>
    </row>
    <row r="3430" spans="1:2" x14ac:dyDescent="0.25">
      <c r="A3430">
        <v>3429</v>
      </c>
      <c r="B3430" s="159">
        <v>0.51770016533465402</v>
      </c>
    </row>
    <row r="3431" spans="1:2" x14ac:dyDescent="0.25">
      <c r="A3431">
        <v>3430</v>
      </c>
      <c r="B3431" s="159">
        <v>0.51769855822303901</v>
      </c>
    </row>
    <row r="3432" spans="1:2" x14ac:dyDescent="0.25">
      <c r="A3432">
        <v>3431</v>
      </c>
      <c r="B3432" s="159">
        <v>0.51759831524222</v>
      </c>
    </row>
    <row r="3433" spans="1:2" x14ac:dyDescent="0.25">
      <c r="A3433">
        <v>3432</v>
      </c>
      <c r="B3433" s="159">
        <v>0.51755389236313898</v>
      </c>
    </row>
    <row r="3434" spans="1:2" x14ac:dyDescent="0.25">
      <c r="A3434">
        <v>3433</v>
      </c>
      <c r="B3434" s="159">
        <v>0.51752929454836405</v>
      </c>
    </row>
    <row r="3435" spans="1:2" x14ac:dyDescent="0.25">
      <c r="A3435">
        <v>3434</v>
      </c>
      <c r="B3435" s="159">
        <v>0.51745500102283504</v>
      </c>
    </row>
    <row r="3436" spans="1:2" x14ac:dyDescent="0.25">
      <c r="A3436">
        <v>3435</v>
      </c>
      <c r="B3436" s="159">
        <v>0.51741868425156301</v>
      </c>
    </row>
    <row r="3437" spans="1:2" x14ac:dyDescent="0.25">
      <c r="A3437">
        <v>3436</v>
      </c>
      <c r="B3437" s="159">
        <v>0.51718333087909796</v>
      </c>
    </row>
    <row r="3438" spans="1:2" x14ac:dyDescent="0.25">
      <c r="A3438">
        <v>3437</v>
      </c>
      <c r="B3438" s="159">
        <v>0.51717479053166904</v>
      </c>
    </row>
    <row r="3439" spans="1:2" x14ac:dyDescent="0.25">
      <c r="A3439">
        <v>3438</v>
      </c>
      <c r="B3439" s="159">
        <v>0.51713907939562298</v>
      </c>
    </row>
    <row r="3440" spans="1:2" x14ac:dyDescent="0.25">
      <c r="A3440">
        <v>3439</v>
      </c>
      <c r="B3440" s="159">
        <v>0.51713609026337404</v>
      </c>
    </row>
    <row r="3441" spans="1:2" x14ac:dyDescent="0.25">
      <c r="A3441">
        <v>3440</v>
      </c>
      <c r="B3441" s="159">
        <v>0.517077540226906</v>
      </c>
    </row>
    <row r="3442" spans="1:2" x14ac:dyDescent="0.25">
      <c r="A3442">
        <v>3441</v>
      </c>
      <c r="B3442" s="159">
        <v>0.51700375605058801</v>
      </c>
    </row>
    <row r="3443" spans="1:2" x14ac:dyDescent="0.25">
      <c r="A3443">
        <v>3442</v>
      </c>
      <c r="B3443" s="159">
        <v>0.51696663589122105</v>
      </c>
    </row>
    <row r="3444" spans="1:2" x14ac:dyDescent="0.25">
      <c r="A3444">
        <v>3443</v>
      </c>
      <c r="B3444" s="159">
        <v>0.51690028754709305</v>
      </c>
    </row>
    <row r="3445" spans="1:2" x14ac:dyDescent="0.25">
      <c r="A3445">
        <v>3444</v>
      </c>
      <c r="B3445" s="159">
        <v>0.51685980518970098</v>
      </c>
    </row>
    <row r="3446" spans="1:2" x14ac:dyDescent="0.25">
      <c r="A3446">
        <v>3445</v>
      </c>
      <c r="B3446" s="159">
        <v>0.51678778817785498</v>
      </c>
    </row>
    <row r="3447" spans="1:2" x14ac:dyDescent="0.25">
      <c r="A3447">
        <v>3446</v>
      </c>
      <c r="B3447" s="159">
        <v>0.51678324912366702</v>
      </c>
    </row>
    <row r="3448" spans="1:2" x14ac:dyDescent="0.25">
      <c r="A3448">
        <v>3447</v>
      </c>
      <c r="B3448" s="159">
        <v>0.51678324753262395</v>
      </c>
    </row>
    <row r="3449" spans="1:2" x14ac:dyDescent="0.25">
      <c r="A3449">
        <v>3448</v>
      </c>
      <c r="B3449" s="159">
        <v>0.516771348891371</v>
      </c>
    </row>
    <row r="3450" spans="1:2" x14ac:dyDescent="0.25">
      <c r="A3450">
        <v>3449</v>
      </c>
      <c r="B3450" s="159">
        <v>0.51672654916573002</v>
      </c>
    </row>
    <row r="3451" spans="1:2" x14ac:dyDescent="0.25">
      <c r="A3451">
        <v>3450</v>
      </c>
      <c r="B3451" s="159">
        <v>0.51647620424885299</v>
      </c>
    </row>
    <row r="3452" spans="1:2" x14ac:dyDescent="0.25">
      <c r="A3452">
        <v>3451</v>
      </c>
      <c r="B3452" s="159">
        <v>0.51645236770291603</v>
      </c>
    </row>
    <row r="3453" spans="1:2" x14ac:dyDescent="0.25">
      <c r="A3453">
        <v>3452</v>
      </c>
      <c r="B3453" s="159">
        <v>0.51639642806439201</v>
      </c>
    </row>
    <row r="3454" spans="1:2" x14ac:dyDescent="0.25">
      <c r="A3454">
        <v>3453</v>
      </c>
      <c r="B3454" s="159">
        <v>0.51638267658039105</v>
      </c>
    </row>
    <row r="3455" spans="1:2" x14ac:dyDescent="0.25">
      <c r="A3455">
        <v>3454</v>
      </c>
      <c r="B3455" s="159">
        <v>0.51635020400520903</v>
      </c>
    </row>
    <row r="3456" spans="1:2" x14ac:dyDescent="0.25">
      <c r="A3456">
        <v>3455</v>
      </c>
      <c r="B3456" s="159">
        <v>0.51632207740652902</v>
      </c>
    </row>
    <row r="3457" spans="1:2" x14ac:dyDescent="0.25">
      <c r="A3457">
        <v>3456</v>
      </c>
      <c r="B3457" s="159">
        <v>0.51629742311500404</v>
      </c>
    </row>
    <row r="3458" spans="1:2" x14ac:dyDescent="0.25">
      <c r="A3458">
        <v>3457</v>
      </c>
      <c r="B3458" s="159">
        <v>0.51626712170368105</v>
      </c>
    </row>
    <row r="3459" spans="1:2" x14ac:dyDescent="0.25">
      <c r="A3459">
        <v>3458</v>
      </c>
      <c r="B3459" s="159">
        <v>0.51623824407562702</v>
      </c>
    </row>
    <row r="3460" spans="1:2" x14ac:dyDescent="0.25">
      <c r="A3460">
        <v>3459</v>
      </c>
      <c r="B3460" s="159">
        <v>0.51621720871330201</v>
      </c>
    </row>
    <row r="3461" spans="1:2" x14ac:dyDescent="0.25">
      <c r="A3461">
        <v>3460</v>
      </c>
      <c r="B3461" s="159">
        <v>0.51621118898974405</v>
      </c>
    </row>
    <row r="3462" spans="1:2" x14ac:dyDescent="0.25">
      <c r="A3462">
        <v>3461</v>
      </c>
      <c r="B3462" s="159">
        <v>0.51612400418953897</v>
      </c>
    </row>
    <row r="3463" spans="1:2" x14ac:dyDescent="0.25">
      <c r="A3463">
        <v>3462</v>
      </c>
      <c r="B3463" s="159">
        <v>0.51598658214084503</v>
      </c>
    </row>
    <row r="3464" spans="1:2" x14ac:dyDescent="0.25">
      <c r="A3464">
        <v>3463</v>
      </c>
      <c r="B3464" s="159">
        <v>0.51594778693759302</v>
      </c>
    </row>
    <row r="3465" spans="1:2" x14ac:dyDescent="0.25">
      <c r="A3465">
        <v>3464</v>
      </c>
      <c r="B3465" s="159">
        <v>0.51594041407513203</v>
      </c>
    </row>
    <row r="3466" spans="1:2" x14ac:dyDescent="0.25">
      <c r="A3466">
        <v>3465</v>
      </c>
      <c r="B3466" s="159">
        <v>0.51589354940000898</v>
      </c>
    </row>
    <row r="3467" spans="1:2" x14ac:dyDescent="0.25">
      <c r="A3467">
        <v>3466</v>
      </c>
      <c r="B3467" s="159">
        <v>0.515754026590999</v>
      </c>
    </row>
    <row r="3468" spans="1:2" x14ac:dyDescent="0.25">
      <c r="A3468">
        <v>3467</v>
      </c>
      <c r="B3468" s="159">
        <v>0.51569098665136703</v>
      </c>
    </row>
    <row r="3469" spans="1:2" x14ac:dyDescent="0.25">
      <c r="A3469">
        <v>3468</v>
      </c>
      <c r="B3469" s="159">
        <v>0.51566358264471501</v>
      </c>
    </row>
    <row r="3470" spans="1:2" x14ac:dyDescent="0.25">
      <c r="A3470">
        <v>3469</v>
      </c>
      <c r="B3470" s="159">
        <v>0.51549318665441002</v>
      </c>
    </row>
    <row r="3471" spans="1:2" x14ac:dyDescent="0.25">
      <c r="A3471">
        <v>3470</v>
      </c>
      <c r="B3471" s="159">
        <v>0.51533042929497697</v>
      </c>
    </row>
    <row r="3472" spans="1:2" x14ac:dyDescent="0.25">
      <c r="A3472">
        <v>3471</v>
      </c>
      <c r="B3472" s="159">
        <v>0.51520007131082202</v>
      </c>
    </row>
    <row r="3473" spans="1:2" x14ac:dyDescent="0.25">
      <c r="A3473">
        <v>3472</v>
      </c>
      <c r="B3473" s="159">
        <v>0.51505993605848399</v>
      </c>
    </row>
    <row r="3474" spans="1:2" x14ac:dyDescent="0.25">
      <c r="A3474">
        <v>3473</v>
      </c>
      <c r="B3474" s="159">
        <v>0.51497563349278297</v>
      </c>
    </row>
    <row r="3475" spans="1:2" x14ac:dyDescent="0.25">
      <c r="A3475">
        <v>3474</v>
      </c>
      <c r="B3475" s="159">
        <v>0.51485441156188805</v>
      </c>
    </row>
    <row r="3476" spans="1:2" x14ac:dyDescent="0.25">
      <c r="A3476">
        <v>3475</v>
      </c>
      <c r="B3476" s="159">
        <v>0.51483257872098698</v>
      </c>
    </row>
    <row r="3477" spans="1:2" x14ac:dyDescent="0.25">
      <c r="A3477">
        <v>3476</v>
      </c>
      <c r="B3477" s="159">
        <v>0.51479325090101802</v>
      </c>
    </row>
    <row r="3478" spans="1:2" x14ac:dyDescent="0.25">
      <c r="A3478">
        <v>3477</v>
      </c>
      <c r="B3478" s="159">
        <v>0.51475541608505504</v>
      </c>
    </row>
    <row r="3479" spans="1:2" x14ac:dyDescent="0.25">
      <c r="A3479">
        <v>3478</v>
      </c>
      <c r="B3479" s="159">
        <v>0.51470242719817905</v>
      </c>
    </row>
    <row r="3480" spans="1:2" x14ac:dyDescent="0.25">
      <c r="A3480">
        <v>3479</v>
      </c>
      <c r="B3480" s="159">
        <v>0.51456805568784703</v>
      </c>
    </row>
    <row r="3481" spans="1:2" x14ac:dyDescent="0.25">
      <c r="A3481">
        <v>3480</v>
      </c>
      <c r="B3481" s="159">
        <v>0.51443646991024194</v>
      </c>
    </row>
    <row r="3482" spans="1:2" x14ac:dyDescent="0.25">
      <c r="A3482">
        <v>3481</v>
      </c>
      <c r="B3482" s="159">
        <v>0.51436700151468195</v>
      </c>
    </row>
    <row r="3483" spans="1:2" x14ac:dyDescent="0.25">
      <c r="A3483">
        <v>3482</v>
      </c>
      <c r="B3483" s="159">
        <v>0.51436102632665603</v>
      </c>
    </row>
    <row r="3484" spans="1:2" x14ac:dyDescent="0.25">
      <c r="A3484">
        <v>3483</v>
      </c>
      <c r="B3484" s="159">
        <v>0.51434011362821297</v>
      </c>
    </row>
    <row r="3485" spans="1:2" x14ac:dyDescent="0.25">
      <c r="A3485">
        <v>3484</v>
      </c>
      <c r="B3485" s="159">
        <v>0.51406538592266404</v>
      </c>
    </row>
    <row r="3486" spans="1:2" x14ac:dyDescent="0.25">
      <c r="A3486">
        <v>3485</v>
      </c>
      <c r="B3486" s="159">
        <v>0.513849318991485</v>
      </c>
    </row>
    <row r="3487" spans="1:2" x14ac:dyDescent="0.25">
      <c r="A3487">
        <v>3486</v>
      </c>
      <c r="B3487" s="159">
        <v>0.51384861916526903</v>
      </c>
    </row>
    <row r="3488" spans="1:2" x14ac:dyDescent="0.25">
      <c r="A3488">
        <v>3487</v>
      </c>
      <c r="B3488" s="159">
        <v>0.51383905994356704</v>
      </c>
    </row>
    <row r="3489" spans="1:2" x14ac:dyDescent="0.25">
      <c r="A3489">
        <v>3488</v>
      </c>
      <c r="B3489" s="159">
        <v>0.51382776846217904</v>
      </c>
    </row>
    <row r="3490" spans="1:2" x14ac:dyDescent="0.25">
      <c r="A3490">
        <v>3489</v>
      </c>
      <c r="B3490" s="159">
        <v>0.51379649851384801</v>
      </c>
    </row>
    <row r="3491" spans="1:2" x14ac:dyDescent="0.25">
      <c r="A3491">
        <v>3490</v>
      </c>
      <c r="B3491" s="159">
        <v>0.51378288662586802</v>
      </c>
    </row>
    <row r="3492" spans="1:2" x14ac:dyDescent="0.25">
      <c r="A3492">
        <v>3491</v>
      </c>
      <c r="B3492" s="159">
        <v>0.51376593483626198</v>
      </c>
    </row>
    <row r="3493" spans="1:2" x14ac:dyDescent="0.25">
      <c r="A3493">
        <v>3492</v>
      </c>
      <c r="B3493" s="159">
        <v>0.51374900531596701</v>
      </c>
    </row>
    <row r="3494" spans="1:2" x14ac:dyDescent="0.25">
      <c r="A3494">
        <v>3493</v>
      </c>
      <c r="B3494" s="159">
        <v>0.51348878777555595</v>
      </c>
    </row>
    <row r="3495" spans="1:2" x14ac:dyDescent="0.25">
      <c r="A3495">
        <v>3494</v>
      </c>
      <c r="B3495" s="159">
        <v>0.51347036670827895</v>
      </c>
    </row>
    <row r="3496" spans="1:2" x14ac:dyDescent="0.25">
      <c r="A3496">
        <v>3495</v>
      </c>
      <c r="B3496" s="159">
        <v>0.51334732550403595</v>
      </c>
    </row>
    <row r="3497" spans="1:2" x14ac:dyDescent="0.25">
      <c r="A3497">
        <v>3496</v>
      </c>
      <c r="B3497" s="159">
        <v>0.51332498264044701</v>
      </c>
    </row>
    <row r="3498" spans="1:2" x14ac:dyDescent="0.25">
      <c r="A3498">
        <v>3497</v>
      </c>
      <c r="B3498" s="159">
        <v>0.51323212436062204</v>
      </c>
    </row>
    <row r="3499" spans="1:2" x14ac:dyDescent="0.25">
      <c r="A3499">
        <v>3498</v>
      </c>
      <c r="B3499" s="159">
        <v>0.51314027871083701</v>
      </c>
    </row>
    <row r="3500" spans="1:2" x14ac:dyDescent="0.25">
      <c r="A3500">
        <v>3499</v>
      </c>
      <c r="B3500" s="159">
        <v>0.51309331652875501</v>
      </c>
    </row>
    <row r="3501" spans="1:2" x14ac:dyDescent="0.25">
      <c r="A3501">
        <v>3500</v>
      </c>
      <c r="B3501" s="159">
        <v>0.51301525848651197</v>
      </c>
    </row>
    <row r="3502" spans="1:2" x14ac:dyDescent="0.25">
      <c r="A3502">
        <v>3501</v>
      </c>
      <c r="B3502" s="159">
        <v>0.513011379631931</v>
      </c>
    </row>
    <row r="3503" spans="1:2" x14ac:dyDescent="0.25">
      <c r="A3503">
        <v>3502</v>
      </c>
      <c r="B3503" s="159">
        <v>0.51297514790347398</v>
      </c>
    </row>
    <row r="3504" spans="1:2" x14ac:dyDescent="0.25">
      <c r="A3504">
        <v>3503</v>
      </c>
      <c r="B3504" s="159">
        <v>0.51288124188166495</v>
      </c>
    </row>
    <row r="3505" spans="1:2" x14ac:dyDescent="0.25">
      <c r="A3505">
        <v>3504</v>
      </c>
      <c r="B3505" s="159">
        <v>0.51288063632201297</v>
      </c>
    </row>
    <row r="3506" spans="1:2" x14ac:dyDescent="0.25">
      <c r="A3506">
        <v>3505</v>
      </c>
      <c r="B3506" s="159">
        <v>0.51278722129910603</v>
      </c>
    </row>
    <row r="3507" spans="1:2" x14ac:dyDescent="0.25">
      <c r="A3507">
        <v>3506</v>
      </c>
      <c r="B3507" s="159">
        <v>0.512778460105626</v>
      </c>
    </row>
    <row r="3508" spans="1:2" x14ac:dyDescent="0.25">
      <c r="A3508">
        <v>3507</v>
      </c>
      <c r="B3508" s="159">
        <v>0.51267068954835104</v>
      </c>
    </row>
    <row r="3509" spans="1:2" x14ac:dyDescent="0.25">
      <c r="A3509">
        <v>3508</v>
      </c>
      <c r="B3509" s="159">
        <v>0.51264181668096298</v>
      </c>
    </row>
    <row r="3510" spans="1:2" x14ac:dyDescent="0.25">
      <c r="A3510">
        <v>3509</v>
      </c>
      <c r="B3510" s="159">
        <v>0.51262366444715901</v>
      </c>
    </row>
    <row r="3511" spans="1:2" x14ac:dyDescent="0.25">
      <c r="A3511">
        <v>3510</v>
      </c>
      <c r="B3511" s="159">
        <v>0.51257980205727804</v>
      </c>
    </row>
    <row r="3512" spans="1:2" x14ac:dyDescent="0.25">
      <c r="A3512">
        <v>3511</v>
      </c>
      <c r="B3512" s="159">
        <v>0.51254312872347596</v>
      </c>
    </row>
    <row r="3513" spans="1:2" x14ac:dyDescent="0.25">
      <c r="A3513">
        <v>3512</v>
      </c>
      <c r="B3513" s="159">
        <v>0.51226665202962496</v>
      </c>
    </row>
    <row r="3514" spans="1:2" x14ac:dyDescent="0.25">
      <c r="A3514">
        <v>3513</v>
      </c>
      <c r="B3514" s="159">
        <v>0.51208781859364605</v>
      </c>
    </row>
    <row r="3515" spans="1:2" x14ac:dyDescent="0.25">
      <c r="A3515">
        <v>3514</v>
      </c>
      <c r="B3515" s="159">
        <v>0.51202586983687404</v>
      </c>
    </row>
    <row r="3516" spans="1:2" x14ac:dyDescent="0.25">
      <c r="A3516">
        <v>3515</v>
      </c>
      <c r="B3516" s="159">
        <v>0.51186974385422002</v>
      </c>
    </row>
    <row r="3517" spans="1:2" x14ac:dyDescent="0.25">
      <c r="A3517">
        <v>3516</v>
      </c>
      <c r="B3517" s="159">
        <v>0.51186615649314005</v>
      </c>
    </row>
    <row r="3518" spans="1:2" x14ac:dyDescent="0.25">
      <c r="A3518">
        <v>3517</v>
      </c>
      <c r="B3518" s="159">
        <v>0.51184621368633099</v>
      </c>
    </row>
    <row r="3519" spans="1:2" x14ac:dyDescent="0.25">
      <c r="A3519">
        <v>3518</v>
      </c>
      <c r="B3519" s="159">
        <v>0.51170760096347101</v>
      </c>
    </row>
    <row r="3520" spans="1:2" x14ac:dyDescent="0.25">
      <c r="A3520">
        <v>3519</v>
      </c>
      <c r="B3520" s="159">
        <v>0.51146085162662402</v>
      </c>
    </row>
    <row r="3521" spans="1:2" x14ac:dyDescent="0.25">
      <c r="A3521">
        <v>3520</v>
      </c>
      <c r="B3521" s="159">
        <v>0.51138296042339204</v>
      </c>
    </row>
    <row r="3522" spans="1:2" x14ac:dyDescent="0.25">
      <c r="A3522">
        <v>3521</v>
      </c>
      <c r="B3522" s="159">
        <v>0.51110452993651001</v>
      </c>
    </row>
    <row r="3523" spans="1:2" x14ac:dyDescent="0.25">
      <c r="A3523">
        <v>3522</v>
      </c>
      <c r="B3523" s="159">
        <v>0.51091321912424903</v>
      </c>
    </row>
    <row r="3524" spans="1:2" x14ac:dyDescent="0.25">
      <c r="A3524">
        <v>3523</v>
      </c>
      <c r="B3524" s="159">
        <v>0.51071389696560099</v>
      </c>
    </row>
    <row r="3525" spans="1:2" x14ac:dyDescent="0.25">
      <c r="A3525">
        <v>3524</v>
      </c>
      <c r="B3525" s="159">
        <v>0.51067614842290998</v>
      </c>
    </row>
    <row r="3526" spans="1:2" x14ac:dyDescent="0.25">
      <c r="A3526">
        <v>3525</v>
      </c>
      <c r="B3526" s="159">
        <v>0.510643553580441</v>
      </c>
    </row>
    <row r="3527" spans="1:2" x14ac:dyDescent="0.25">
      <c r="A3527">
        <v>3526</v>
      </c>
      <c r="B3527" s="159">
        <v>0.51056330909525605</v>
      </c>
    </row>
    <row r="3528" spans="1:2" x14ac:dyDescent="0.25">
      <c r="A3528">
        <v>3527</v>
      </c>
      <c r="B3528" s="159">
        <v>0.51040555155186995</v>
      </c>
    </row>
    <row r="3529" spans="1:2" x14ac:dyDescent="0.25">
      <c r="A3529">
        <v>3528</v>
      </c>
      <c r="B3529" s="159">
        <v>0.510298175770457</v>
      </c>
    </row>
    <row r="3530" spans="1:2" x14ac:dyDescent="0.25">
      <c r="A3530">
        <v>3529</v>
      </c>
      <c r="B3530" s="159">
        <v>0.51023247061969401</v>
      </c>
    </row>
    <row r="3531" spans="1:2" x14ac:dyDescent="0.25">
      <c r="A3531">
        <v>3530</v>
      </c>
      <c r="B3531" s="159">
        <v>0.51020136313953701</v>
      </c>
    </row>
    <row r="3532" spans="1:2" x14ac:dyDescent="0.25">
      <c r="A3532">
        <v>3531</v>
      </c>
      <c r="B3532" s="159">
        <v>0.51009710344916903</v>
      </c>
    </row>
    <row r="3533" spans="1:2" x14ac:dyDescent="0.25">
      <c r="A3533">
        <v>3532</v>
      </c>
      <c r="B3533" s="159">
        <v>0.50993273013137996</v>
      </c>
    </row>
    <row r="3534" spans="1:2" x14ac:dyDescent="0.25">
      <c r="A3534">
        <v>3533</v>
      </c>
      <c r="B3534" s="159">
        <v>0.50983853372536203</v>
      </c>
    </row>
    <row r="3535" spans="1:2" x14ac:dyDescent="0.25">
      <c r="A3535">
        <v>3534</v>
      </c>
      <c r="B3535" s="159">
        <v>0.509796896269333</v>
      </c>
    </row>
    <row r="3536" spans="1:2" x14ac:dyDescent="0.25">
      <c r="A3536">
        <v>3535</v>
      </c>
      <c r="B3536" s="159">
        <v>0.50976270597266704</v>
      </c>
    </row>
    <row r="3537" spans="1:2" x14ac:dyDescent="0.25">
      <c r="A3537">
        <v>3536</v>
      </c>
      <c r="B3537" s="159">
        <v>0.50974701119396804</v>
      </c>
    </row>
    <row r="3538" spans="1:2" x14ac:dyDescent="0.25">
      <c r="A3538">
        <v>3537</v>
      </c>
      <c r="B3538" s="159">
        <v>0.50951986133584004</v>
      </c>
    </row>
    <row r="3539" spans="1:2" x14ac:dyDescent="0.25">
      <c r="A3539">
        <v>3538</v>
      </c>
      <c r="B3539" s="159">
        <v>0.50938253450626403</v>
      </c>
    </row>
    <row r="3540" spans="1:2" x14ac:dyDescent="0.25">
      <c r="A3540">
        <v>3539</v>
      </c>
      <c r="B3540" s="159">
        <v>0.50935594671298401</v>
      </c>
    </row>
    <row r="3541" spans="1:2" x14ac:dyDescent="0.25">
      <c r="A3541">
        <v>3540</v>
      </c>
      <c r="B3541" s="159">
        <v>0.50935411040359702</v>
      </c>
    </row>
    <row r="3542" spans="1:2" x14ac:dyDescent="0.25">
      <c r="A3542">
        <v>3541</v>
      </c>
      <c r="B3542" s="159">
        <v>0.50923246812413903</v>
      </c>
    </row>
    <row r="3543" spans="1:2" x14ac:dyDescent="0.25">
      <c r="A3543">
        <v>3542</v>
      </c>
      <c r="B3543" s="159">
        <v>0.50907198437160295</v>
      </c>
    </row>
    <row r="3544" spans="1:2" x14ac:dyDescent="0.25">
      <c r="A3544">
        <v>3543</v>
      </c>
      <c r="B3544" s="159">
        <v>0.50904384127168201</v>
      </c>
    </row>
    <row r="3545" spans="1:2" x14ac:dyDescent="0.25">
      <c r="A3545">
        <v>3544</v>
      </c>
      <c r="B3545" s="159">
        <v>0.50901216767778501</v>
      </c>
    </row>
    <row r="3546" spans="1:2" x14ac:dyDescent="0.25">
      <c r="A3546">
        <v>3545</v>
      </c>
      <c r="B3546" s="159">
        <v>0.50897926441806496</v>
      </c>
    </row>
    <row r="3547" spans="1:2" x14ac:dyDescent="0.25">
      <c r="A3547">
        <v>3546</v>
      </c>
      <c r="B3547" s="159">
        <v>0.508910450490766</v>
      </c>
    </row>
    <row r="3548" spans="1:2" x14ac:dyDescent="0.25">
      <c r="A3548">
        <v>3547</v>
      </c>
      <c r="B3548" s="159">
        <v>0.50887670843194699</v>
      </c>
    </row>
    <row r="3549" spans="1:2" x14ac:dyDescent="0.25">
      <c r="A3549">
        <v>3548</v>
      </c>
      <c r="B3549" s="159">
        <v>0.50887670843194699</v>
      </c>
    </row>
    <row r="3550" spans="1:2" x14ac:dyDescent="0.25">
      <c r="A3550">
        <v>3549</v>
      </c>
      <c r="B3550" s="159">
        <v>0.50885692478546996</v>
      </c>
    </row>
    <row r="3551" spans="1:2" x14ac:dyDescent="0.25">
      <c r="A3551">
        <v>3550</v>
      </c>
      <c r="B3551" s="159">
        <v>0.508736336524931</v>
      </c>
    </row>
    <row r="3552" spans="1:2" x14ac:dyDescent="0.25">
      <c r="A3552">
        <v>3551</v>
      </c>
      <c r="B3552" s="159">
        <v>0.50869630664676202</v>
      </c>
    </row>
    <row r="3553" spans="1:2" x14ac:dyDescent="0.25">
      <c r="A3553">
        <v>3552</v>
      </c>
      <c r="B3553" s="159">
        <v>0.50865710618829396</v>
      </c>
    </row>
    <row r="3554" spans="1:2" x14ac:dyDescent="0.25">
      <c r="A3554">
        <v>3553</v>
      </c>
      <c r="B3554" s="159">
        <v>0.50859116459362397</v>
      </c>
    </row>
    <row r="3555" spans="1:2" x14ac:dyDescent="0.25">
      <c r="A3555">
        <v>3554</v>
      </c>
      <c r="B3555" s="159">
        <v>0.50853526416762695</v>
      </c>
    </row>
    <row r="3556" spans="1:2" x14ac:dyDescent="0.25">
      <c r="A3556">
        <v>3555</v>
      </c>
      <c r="B3556" s="159">
        <v>0.50852202225812404</v>
      </c>
    </row>
    <row r="3557" spans="1:2" x14ac:dyDescent="0.25">
      <c r="A3557">
        <v>3556</v>
      </c>
      <c r="B3557" s="159">
        <v>0.50845445843027803</v>
      </c>
    </row>
    <row r="3558" spans="1:2" x14ac:dyDescent="0.25">
      <c r="A3558">
        <v>3557</v>
      </c>
      <c r="B3558" s="159">
        <v>0.50841458514563098</v>
      </c>
    </row>
    <row r="3559" spans="1:2" x14ac:dyDescent="0.25">
      <c r="A3559">
        <v>3558</v>
      </c>
      <c r="B3559" s="159">
        <v>0.50833102614575698</v>
      </c>
    </row>
    <row r="3560" spans="1:2" x14ac:dyDescent="0.25">
      <c r="A3560">
        <v>3559</v>
      </c>
      <c r="B3560" s="159">
        <v>0.50831481177123305</v>
      </c>
    </row>
    <row r="3561" spans="1:2" x14ac:dyDescent="0.25">
      <c r="A3561">
        <v>3560</v>
      </c>
      <c r="B3561" s="159">
        <v>0.50827033152196299</v>
      </c>
    </row>
    <row r="3562" spans="1:2" x14ac:dyDescent="0.25">
      <c r="A3562">
        <v>3561</v>
      </c>
      <c r="B3562" s="159">
        <v>0.50824683594057296</v>
      </c>
    </row>
    <row r="3563" spans="1:2" x14ac:dyDescent="0.25">
      <c r="A3563">
        <v>3562</v>
      </c>
      <c r="B3563" s="159">
        <v>0.50821341306218604</v>
      </c>
    </row>
    <row r="3564" spans="1:2" x14ac:dyDescent="0.25">
      <c r="A3564">
        <v>3563</v>
      </c>
      <c r="B3564" s="159">
        <v>0.50818425143189805</v>
      </c>
    </row>
    <row r="3565" spans="1:2" x14ac:dyDescent="0.25">
      <c r="A3565">
        <v>3564</v>
      </c>
      <c r="B3565" s="159">
        <v>0.50812569500282601</v>
      </c>
    </row>
    <row r="3566" spans="1:2" x14ac:dyDescent="0.25">
      <c r="A3566">
        <v>3565</v>
      </c>
      <c r="B3566" s="159">
        <v>0.50804614403853998</v>
      </c>
    </row>
    <row r="3567" spans="1:2" x14ac:dyDescent="0.25">
      <c r="A3567">
        <v>3566</v>
      </c>
      <c r="B3567" s="159">
        <v>0.50802687965429205</v>
      </c>
    </row>
    <row r="3568" spans="1:2" x14ac:dyDescent="0.25">
      <c r="A3568">
        <v>3567</v>
      </c>
      <c r="B3568" s="159">
        <v>0.50796402308964395</v>
      </c>
    </row>
    <row r="3569" spans="1:2" x14ac:dyDescent="0.25">
      <c r="A3569">
        <v>3568</v>
      </c>
      <c r="B3569" s="159">
        <v>0.50795224161701102</v>
      </c>
    </row>
    <row r="3570" spans="1:2" x14ac:dyDescent="0.25">
      <c r="A3570">
        <v>3569</v>
      </c>
      <c r="B3570" s="159">
        <v>0.50792210502322499</v>
      </c>
    </row>
    <row r="3571" spans="1:2" x14ac:dyDescent="0.25">
      <c r="A3571">
        <v>3570</v>
      </c>
      <c r="B3571" s="159">
        <v>0.50769775942971895</v>
      </c>
    </row>
    <row r="3572" spans="1:2" x14ac:dyDescent="0.25">
      <c r="A3572">
        <v>3571</v>
      </c>
      <c r="B3572" s="159">
        <v>0.50761264760545299</v>
      </c>
    </row>
    <row r="3573" spans="1:2" x14ac:dyDescent="0.25">
      <c r="A3573">
        <v>3572</v>
      </c>
      <c r="B3573" s="159">
        <v>0.50760410097029096</v>
      </c>
    </row>
    <row r="3574" spans="1:2" x14ac:dyDescent="0.25">
      <c r="A3574">
        <v>3573</v>
      </c>
      <c r="B3574" s="159">
        <v>0.50748925497589903</v>
      </c>
    </row>
    <row r="3575" spans="1:2" x14ac:dyDescent="0.25">
      <c r="A3575">
        <v>3574</v>
      </c>
      <c r="B3575" s="159">
        <v>0.50741886794871705</v>
      </c>
    </row>
    <row r="3576" spans="1:2" x14ac:dyDescent="0.25">
      <c r="A3576">
        <v>3575</v>
      </c>
      <c r="B3576" s="159">
        <v>0.50732077454678803</v>
      </c>
    </row>
    <row r="3577" spans="1:2" x14ac:dyDescent="0.25">
      <c r="A3577">
        <v>3576</v>
      </c>
      <c r="B3577" s="159">
        <v>0.50726828203964003</v>
      </c>
    </row>
    <row r="3578" spans="1:2" x14ac:dyDescent="0.25">
      <c r="A3578">
        <v>3577</v>
      </c>
      <c r="B3578" s="159">
        <v>0.50725554828519703</v>
      </c>
    </row>
    <row r="3579" spans="1:2" x14ac:dyDescent="0.25">
      <c r="A3579">
        <v>3578</v>
      </c>
      <c r="B3579" s="159">
        <v>0.50714329902984001</v>
      </c>
    </row>
    <row r="3580" spans="1:2" x14ac:dyDescent="0.25">
      <c r="A3580">
        <v>3579</v>
      </c>
      <c r="B3580" s="159">
        <v>0.50714142497889303</v>
      </c>
    </row>
    <row r="3581" spans="1:2" x14ac:dyDescent="0.25">
      <c r="A3581">
        <v>3580</v>
      </c>
      <c r="B3581" s="159">
        <v>0.50702049387138204</v>
      </c>
    </row>
    <row r="3582" spans="1:2" x14ac:dyDescent="0.25">
      <c r="A3582">
        <v>3581</v>
      </c>
      <c r="B3582" s="159">
        <v>0.50699609812099</v>
      </c>
    </row>
    <row r="3583" spans="1:2" x14ac:dyDescent="0.25">
      <c r="A3583">
        <v>3582</v>
      </c>
      <c r="B3583" s="159">
        <v>0.50697423772962402</v>
      </c>
    </row>
    <row r="3584" spans="1:2" x14ac:dyDescent="0.25">
      <c r="A3584">
        <v>3583</v>
      </c>
      <c r="B3584" s="159">
        <v>0.506971224192867</v>
      </c>
    </row>
    <row r="3585" spans="1:2" x14ac:dyDescent="0.25">
      <c r="A3585">
        <v>3584</v>
      </c>
      <c r="B3585" s="159">
        <v>0.50691453244431095</v>
      </c>
    </row>
    <row r="3586" spans="1:2" x14ac:dyDescent="0.25">
      <c r="A3586">
        <v>3585</v>
      </c>
      <c r="B3586" s="159">
        <v>0.50689730524207399</v>
      </c>
    </row>
    <row r="3587" spans="1:2" x14ac:dyDescent="0.25">
      <c r="A3587">
        <v>3586</v>
      </c>
      <c r="B3587" s="159">
        <v>0.50682031175818198</v>
      </c>
    </row>
    <row r="3588" spans="1:2" x14ac:dyDescent="0.25">
      <c r="A3588">
        <v>3587</v>
      </c>
      <c r="B3588" s="159">
        <v>0.50679747378282203</v>
      </c>
    </row>
    <row r="3589" spans="1:2" x14ac:dyDescent="0.25">
      <c r="A3589">
        <v>3588</v>
      </c>
      <c r="B3589" s="159">
        <v>0.506775388932722</v>
      </c>
    </row>
    <row r="3590" spans="1:2" x14ac:dyDescent="0.25">
      <c r="A3590">
        <v>3589</v>
      </c>
      <c r="B3590" s="159">
        <v>0.50672218357226095</v>
      </c>
    </row>
    <row r="3591" spans="1:2" x14ac:dyDescent="0.25">
      <c r="A3591">
        <v>3590</v>
      </c>
      <c r="B3591" s="159">
        <v>0.50658897479116904</v>
      </c>
    </row>
    <row r="3592" spans="1:2" x14ac:dyDescent="0.25">
      <c r="A3592">
        <v>3591</v>
      </c>
      <c r="B3592" s="159">
        <v>0.50658578369763396</v>
      </c>
    </row>
    <row r="3593" spans="1:2" x14ac:dyDescent="0.25">
      <c r="A3593">
        <v>3592</v>
      </c>
      <c r="B3593" s="159">
        <v>0.50646860041047703</v>
      </c>
    </row>
    <row r="3594" spans="1:2" x14ac:dyDescent="0.25">
      <c r="A3594">
        <v>3593</v>
      </c>
      <c r="B3594" s="159">
        <v>0.50642532850439503</v>
      </c>
    </row>
    <row r="3595" spans="1:2" x14ac:dyDescent="0.25">
      <c r="A3595">
        <v>3594</v>
      </c>
      <c r="B3595" s="159">
        <v>0.50641868570739601</v>
      </c>
    </row>
    <row r="3596" spans="1:2" x14ac:dyDescent="0.25">
      <c r="A3596">
        <v>3595</v>
      </c>
      <c r="B3596" s="159">
        <v>0.50633524892231996</v>
      </c>
    </row>
    <row r="3597" spans="1:2" x14ac:dyDescent="0.25">
      <c r="A3597">
        <v>3596</v>
      </c>
      <c r="B3597" s="159">
        <v>0.50633314315664502</v>
      </c>
    </row>
    <row r="3598" spans="1:2" x14ac:dyDescent="0.25">
      <c r="A3598">
        <v>3597</v>
      </c>
      <c r="B3598" s="159">
        <v>0.50621199851945897</v>
      </c>
    </row>
    <row r="3599" spans="1:2" x14ac:dyDescent="0.25">
      <c r="A3599">
        <v>3598</v>
      </c>
      <c r="B3599" s="159">
        <v>0.50621146604977696</v>
      </c>
    </row>
    <row r="3600" spans="1:2" x14ac:dyDescent="0.25">
      <c r="A3600">
        <v>3599</v>
      </c>
      <c r="B3600" s="159">
        <v>0.50616489934304298</v>
      </c>
    </row>
    <row r="3601" spans="1:2" x14ac:dyDescent="0.25">
      <c r="A3601">
        <v>3600</v>
      </c>
      <c r="B3601" s="159">
        <v>0.50604023067002801</v>
      </c>
    </row>
    <row r="3602" spans="1:2" x14ac:dyDescent="0.25">
      <c r="A3602">
        <v>3601</v>
      </c>
      <c r="B3602" s="159">
        <v>0.50596555450983904</v>
      </c>
    </row>
    <row r="3603" spans="1:2" x14ac:dyDescent="0.25">
      <c r="A3603">
        <v>3602</v>
      </c>
      <c r="B3603" s="159">
        <v>0.50595988026392602</v>
      </c>
    </row>
    <row r="3604" spans="1:2" x14ac:dyDescent="0.25">
      <c r="A3604">
        <v>3603</v>
      </c>
      <c r="B3604" s="159">
        <v>0.50591783766653997</v>
      </c>
    </row>
    <row r="3605" spans="1:2" x14ac:dyDescent="0.25">
      <c r="A3605">
        <v>3604</v>
      </c>
      <c r="B3605" s="159">
        <v>0.50591072698488304</v>
      </c>
    </row>
    <row r="3606" spans="1:2" x14ac:dyDescent="0.25">
      <c r="A3606">
        <v>3605</v>
      </c>
      <c r="B3606" s="159">
        <v>0.50576878581862605</v>
      </c>
    </row>
    <row r="3607" spans="1:2" x14ac:dyDescent="0.25">
      <c r="A3607">
        <v>3606</v>
      </c>
      <c r="B3607" s="159">
        <v>0.50563904165135398</v>
      </c>
    </row>
    <row r="3608" spans="1:2" x14ac:dyDescent="0.25">
      <c r="A3608">
        <v>3607</v>
      </c>
      <c r="B3608" s="159">
        <v>0.50554869533690405</v>
      </c>
    </row>
    <row r="3609" spans="1:2" x14ac:dyDescent="0.25">
      <c r="A3609">
        <v>3608</v>
      </c>
      <c r="B3609" s="159">
        <v>0.50541097483552899</v>
      </c>
    </row>
    <row r="3610" spans="1:2" x14ac:dyDescent="0.25">
      <c r="A3610">
        <v>3609</v>
      </c>
      <c r="B3610" s="159">
        <v>0.50523404914839898</v>
      </c>
    </row>
    <row r="3611" spans="1:2" x14ac:dyDescent="0.25">
      <c r="A3611">
        <v>3610</v>
      </c>
      <c r="B3611" s="159">
        <v>0.50521520642676099</v>
      </c>
    </row>
    <row r="3612" spans="1:2" x14ac:dyDescent="0.25">
      <c r="A3612">
        <v>3611</v>
      </c>
      <c r="B3612" s="159">
        <v>0.50520063988493802</v>
      </c>
    </row>
    <row r="3613" spans="1:2" x14ac:dyDescent="0.25">
      <c r="A3613">
        <v>3612</v>
      </c>
      <c r="B3613" s="159">
        <v>0.50513921895981795</v>
      </c>
    </row>
    <row r="3614" spans="1:2" x14ac:dyDescent="0.25">
      <c r="A3614">
        <v>3613</v>
      </c>
      <c r="B3614" s="159">
        <v>0.50496211505619404</v>
      </c>
    </row>
    <row r="3615" spans="1:2" x14ac:dyDescent="0.25">
      <c r="A3615">
        <v>3614</v>
      </c>
      <c r="B3615" s="159">
        <v>0.50487666209454396</v>
      </c>
    </row>
    <row r="3616" spans="1:2" x14ac:dyDescent="0.25">
      <c r="A3616">
        <v>3615</v>
      </c>
      <c r="B3616" s="159">
        <v>0.50479795770251701</v>
      </c>
    </row>
    <row r="3617" spans="1:2" x14ac:dyDescent="0.25">
      <c r="A3617">
        <v>3616</v>
      </c>
      <c r="B3617" s="159">
        <v>0.50462164302718804</v>
      </c>
    </row>
    <row r="3618" spans="1:2" x14ac:dyDescent="0.25">
      <c r="A3618">
        <v>3617</v>
      </c>
      <c r="B3618" s="159">
        <v>0.50443868473355602</v>
      </c>
    </row>
    <row r="3619" spans="1:2" x14ac:dyDescent="0.25">
      <c r="A3619">
        <v>3618</v>
      </c>
      <c r="B3619" s="159">
        <v>0.50442057914625205</v>
      </c>
    </row>
    <row r="3620" spans="1:2" x14ac:dyDescent="0.25">
      <c r="A3620">
        <v>3619</v>
      </c>
      <c r="B3620" s="159">
        <v>0.50438147085216301</v>
      </c>
    </row>
    <row r="3621" spans="1:2" x14ac:dyDescent="0.25">
      <c r="A3621">
        <v>3620</v>
      </c>
      <c r="B3621" s="159">
        <v>0.50436783361958004</v>
      </c>
    </row>
    <row r="3622" spans="1:2" x14ac:dyDescent="0.25">
      <c r="A3622">
        <v>3621</v>
      </c>
      <c r="B3622" s="159">
        <v>0.50436624671914598</v>
      </c>
    </row>
    <row r="3623" spans="1:2" x14ac:dyDescent="0.25">
      <c r="A3623">
        <v>3622</v>
      </c>
      <c r="B3623" s="159">
        <v>0.50407672741693699</v>
      </c>
    </row>
    <row r="3624" spans="1:2" x14ac:dyDescent="0.25">
      <c r="A3624">
        <v>3623</v>
      </c>
      <c r="B3624" s="159">
        <v>0.503995882582984</v>
      </c>
    </row>
    <row r="3625" spans="1:2" x14ac:dyDescent="0.25">
      <c r="A3625">
        <v>3624</v>
      </c>
      <c r="B3625" s="159">
        <v>0.50397149980756295</v>
      </c>
    </row>
    <row r="3626" spans="1:2" x14ac:dyDescent="0.25">
      <c r="A3626">
        <v>3625</v>
      </c>
      <c r="B3626" s="159">
        <v>0.50388284597927302</v>
      </c>
    </row>
    <row r="3627" spans="1:2" x14ac:dyDescent="0.25">
      <c r="A3627">
        <v>3626</v>
      </c>
      <c r="B3627" s="159">
        <v>0.50383708539955396</v>
      </c>
    </row>
    <row r="3628" spans="1:2" x14ac:dyDescent="0.25">
      <c r="A3628">
        <v>3627</v>
      </c>
      <c r="B3628" s="159">
        <v>0.50374960321568296</v>
      </c>
    </row>
    <row r="3629" spans="1:2" x14ac:dyDescent="0.25">
      <c r="A3629">
        <v>3628</v>
      </c>
      <c r="B3629" s="159">
        <v>0.503710178352619</v>
      </c>
    </row>
    <row r="3630" spans="1:2" x14ac:dyDescent="0.25">
      <c r="A3630">
        <v>3629</v>
      </c>
      <c r="B3630" s="159">
        <v>0.50357345732577996</v>
      </c>
    </row>
    <row r="3631" spans="1:2" x14ac:dyDescent="0.25">
      <c r="A3631">
        <v>3630</v>
      </c>
      <c r="B3631" s="159">
        <v>0.50357332618329398</v>
      </c>
    </row>
    <row r="3632" spans="1:2" x14ac:dyDescent="0.25">
      <c r="A3632">
        <v>3631</v>
      </c>
      <c r="B3632" s="159">
        <v>0.50329135520194701</v>
      </c>
    </row>
    <row r="3633" spans="1:2" x14ac:dyDescent="0.25">
      <c r="A3633">
        <v>3632</v>
      </c>
      <c r="B3633" s="159">
        <v>0.503081236268063</v>
      </c>
    </row>
    <row r="3634" spans="1:2" x14ac:dyDescent="0.25">
      <c r="A3634">
        <v>3633</v>
      </c>
      <c r="B3634" s="159">
        <v>0.50303709694890797</v>
      </c>
    </row>
    <row r="3635" spans="1:2" x14ac:dyDescent="0.25">
      <c r="A3635">
        <v>3634</v>
      </c>
      <c r="B3635" s="159">
        <v>0.50297893584176201</v>
      </c>
    </row>
    <row r="3636" spans="1:2" x14ac:dyDescent="0.25">
      <c r="A3636">
        <v>3635</v>
      </c>
      <c r="B3636" s="159">
        <v>0.50291879535409301</v>
      </c>
    </row>
    <row r="3637" spans="1:2" x14ac:dyDescent="0.25">
      <c r="A3637">
        <v>3636</v>
      </c>
      <c r="B3637" s="159">
        <v>0.50290178622219806</v>
      </c>
    </row>
    <row r="3638" spans="1:2" x14ac:dyDescent="0.25">
      <c r="A3638">
        <v>3637</v>
      </c>
      <c r="B3638" s="159">
        <v>0.50277201945037697</v>
      </c>
    </row>
    <row r="3639" spans="1:2" x14ac:dyDescent="0.25">
      <c r="A3639">
        <v>3638</v>
      </c>
      <c r="B3639" s="159">
        <v>0.50273987536600495</v>
      </c>
    </row>
    <row r="3640" spans="1:2" x14ac:dyDescent="0.25">
      <c r="A3640">
        <v>3639</v>
      </c>
      <c r="B3640" s="159">
        <v>0.50267498430997504</v>
      </c>
    </row>
    <row r="3641" spans="1:2" x14ac:dyDescent="0.25">
      <c r="A3641">
        <v>3640</v>
      </c>
      <c r="B3641" s="159">
        <v>0.50264364865117905</v>
      </c>
    </row>
    <row r="3642" spans="1:2" x14ac:dyDescent="0.25">
      <c r="A3642">
        <v>3641</v>
      </c>
      <c r="B3642" s="159">
        <v>0.50261408419936904</v>
      </c>
    </row>
    <row r="3643" spans="1:2" x14ac:dyDescent="0.25">
      <c r="A3643">
        <v>3642</v>
      </c>
      <c r="B3643" s="159">
        <v>0.50258405428806197</v>
      </c>
    </row>
    <row r="3644" spans="1:2" x14ac:dyDescent="0.25">
      <c r="A3644">
        <v>3643</v>
      </c>
      <c r="B3644" s="159">
        <v>0.50257490063535004</v>
      </c>
    </row>
    <row r="3645" spans="1:2" x14ac:dyDescent="0.25">
      <c r="A3645">
        <v>3644</v>
      </c>
      <c r="B3645" s="159">
        <v>0.50254236601665103</v>
      </c>
    </row>
    <row r="3646" spans="1:2" x14ac:dyDescent="0.25">
      <c r="A3646">
        <v>3645</v>
      </c>
      <c r="B3646" s="159">
        <v>0.50219362449207305</v>
      </c>
    </row>
    <row r="3647" spans="1:2" x14ac:dyDescent="0.25">
      <c r="A3647">
        <v>3646</v>
      </c>
      <c r="B3647" s="159">
        <v>0.50194790639557696</v>
      </c>
    </row>
    <row r="3648" spans="1:2" x14ac:dyDescent="0.25">
      <c r="A3648">
        <v>3647</v>
      </c>
      <c r="B3648" s="159">
        <v>0.50160799423818603</v>
      </c>
    </row>
    <row r="3649" spans="1:2" x14ac:dyDescent="0.25">
      <c r="A3649">
        <v>3648</v>
      </c>
      <c r="B3649" s="159">
        <v>0.50156563704127199</v>
      </c>
    </row>
    <row r="3650" spans="1:2" x14ac:dyDescent="0.25">
      <c r="A3650">
        <v>3649</v>
      </c>
      <c r="B3650" s="159">
        <v>0.50155094773965503</v>
      </c>
    </row>
    <row r="3651" spans="1:2" x14ac:dyDescent="0.25">
      <c r="A3651">
        <v>3650</v>
      </c>
      <c r="B3651" s="159">
        <v>0.501457122285493</v>
      </c>
    </row>
    <row r="3652" spans="1:2" x14ac:dyDescent="0.25">
      <c r="A3652">
        <v>3651</v>
      </c>
      <c r="B3652" s="159">
        <v>0.50140651494069499</v>
      </c>
    </row>
    <row r="3653" spans="1:2" x14ac:dyDescent="0.25">
      <c r="A3653">
        <v>3652</v>
      </c>
      <c r="B3653" s="159">
        <v>0.50130208547948796</v>
      </c>
    </row>
    <row r="3654" spans="1:2" x14ac:dyDescent="0.25">
      <c r="A3654">
        <v>3653</v>
      </c>
      <c r="B3654" s="159">
        <v>0.50124547944479803</v>
      </c>
    </row>
    <row r="3655" spans="1:2" x14ac:dyDescent="0.25">
      <c r="A3655">
        <v>3654</v>
      </c>
      <c r="B3655" s="159">
        <v>0.50121243267542104</v>
      </c>
    </row>
    <row r="3656" spans="1:2" x14ac:dyDescent="0.25">
      <c r="A3656">
        <v>3655</v>
      </c>
      <c r="B3656" s="159">
        <v>0.50082168439578001</v>
      </c>
    </row>
    <row r="3657" spans="1:2" x14ac:dyDescent="0.25">
      <c r="A3657">
        <v>3656</v>
      </c>
      <c r="B3657" s="159">
        <v>0.50081379973137596</v>
      </c>
    </row>
    <row r="3658" spans="1:2" x14ac:dyDescent="0.25">
      <c r="A3658">
        <v>3657</v>
      </c>
      <c r="B3658" s="159">
        <v>0.50061650851082695</v>
      </c>
    </row>
    <row r="3659" spans="1:2" x14ac:dyDescent="0.25">
      <c r="A3659">
        <v>3658</v>
      </c>
      <c r="B3659" s="159">
        <v>0.50046471738307996</v>
      </c>
    </row>
    <row r="3660" spans="1:2" x14ac:dyDescent="0.25">
      <c r="A3660">
        <v>3659</v>
      </c>
      <c r="B3660" s="159">
        <v>0.50044381705318397</v>
      </c>
    </row>
    <row r="3661" spans="1:2" x14ac:dyDescent="0.25">
      <c r="A3661">
        <v>3660</v>
      </c>
      <c r="B3661" s="159">
        <v>0.50044381705318397</v>
      </c>
    </row>
    <row r="3662" spans="1:2" x14ac:dyDescent="0.25">
      <c r="A3662">
        <v>3661</v>
      </c>
      <c r="B3662" s="159">
        <v>0.50044381705318397</v>
      </c>
    </row>
    <row r="3663" spans="1:2" x14ac:dyDescent="0.25">
      <c r="A3663">
        <v>3662</v>
      </c>
      <c r="B3663" s="159">
        <v>0.50020259486526297</v>
      </c>
    </row>
    <row r="3664" spans="1:2" x14ac:dyDescent="0.25">
      <c r="A3664">
        <v>3663</v>
      </c>
      <c r="B3664" s="159">
        <v>0.50018190859245604</v>
      </c>
    </row>
    <row r="3665" spans="1:2" x14ac:dyDescent="0.25">
      <c r="A3665">
        <v>3664</v>
      </c>
      <c r="B3665" s="159">
        <v>0.50018190859245604</v>
      </c>
    </row>
    <row r="3666" spans="1:2" x14ac:dyDescent="0.25">
      <c r="A3666">
        <v>3665</v>
      </c>
      <c r="B3666" s="159">
        <v>0.50018190859245604</v>
      </c>
    </row>
    <row r="3667" spans="1:2" x14ac:dyDescent="0.25">
      <c r="A3667">
        <v>3666</v>
      </c>
      <c r="B3667" s="159">
        <v>0.50010993705462803</v>
      </c>
    </row>
    <row r="3668" spans="1:2" x14ac:dyDescent="0.25">
      <c r="A3668">
        <v>3667</v>
      </c>
      <c r="B3668" s="159">
        <v>0.49992443109484302</v>
      </c>
    </row>
    <row r="3669" spans="1:2" x14ac:dyDescent="0.25">
      <c r="A3669">
        <v>3668</v>
      </c>
      <c r="B3669" s="159">
        <v>0.49982471452166799</v>
      </c>
    </row>
    <row r="3670" spans="1:2" x14ac:dyDescent="0.25">
      <c r="A3670">
        <v>3669</v>
      </c>
      <c r="B3670" s="159">
        <v>0.49960591018836398</v>
      </c>
    </row>
    <row r="3671" spans="1:2" x14ac:dyDescent="0.25">
      <c r="A3671">
        <v>3670</v>
      </c>
      <c r="B3671" s="159">
        <v>0.49940685577223898</v>
      </c>
    </row>
    <row r="3672" spans="1:2" x14ac:dyDescent="0.25">
      <c r="A3672">
        <v>3671</v>
      </c>
      <c r="B3672" s="159">
        <v>0.49936084229544198</v>
      </c>
    </row>
    <row r="3673" spans="1:2" x14ac:dyDescent="0.25">
      <c r="A3673">
        <v>3672</v>
      </c>
      <c r="B3673" s="159">
        <v>0.49936084229544198</v>
      </c>
    </row>
    <row r="3674" spans="1:2" x14ac:dyDescent="0.25">
      <c r="A3674">
        <v>3673</v>
      </c>
      <c r="B3674" s="159">
        <v>0.49932605260558999</v>
      </c>
    </row>
    <row r="3675" spans="1:2" x14ac:dyDescent="0.25">
      <c r="A3675">
        <v>3674</v>
      </c>
      <c r="B3675" s="159">
        <v>0.49930379960614901</v>
      </c>
    </row>
    <row r="3676" spans="1:2" x14ac:dyDescent="0.25">
      <c r="A3676">
        <v>3675</v>
      </c>
      <c r="B3676" s="159">
        <v>0.49923904330268098</v>
      </c>
    </row>
    <row r="3677" spans="1:2" x14ac:dyDescent="0.25">
      <c r="A3677">
        <v>3676</v>
      </c>
      <c r="B3677" s="159">
        <v>0.49920026432549902</v>
      </c>
    </row>
    <row r="3678" spans="1:2" x14ac:dyDescent="0.25">
      <c r="A3678">
        <v>3677</v>
      </c>
      <c r="B3678" s="159">
        <v>0.499192047176652</v>
      </c>
    </row>
    <row r="3679" spans="1:2" x14ac:dyDescent="0.25">
      <c r="A3679">
        <v>3678</v>
      </c>
      <c r="B3679" s="159">
        <v>0.499192047176652</v>
      </c>
    </row>
    <row r="3680" spans="1:2" x14ac:dyDescent="0.25">
      <c r="A3680">
        <v>3679</v>
      </c>
      <c r="B3680" s="159">
        <v>0.499192047176652</v>
      </c>
    </row>
    <row r="3681" spans="1:2" x14ac:dyDescent="0.25">
      <c r="A3681">
        <v>3680</v>
      </c>
      <c r="B3681" s="159">
        <v>0.49909559885520699</v>
      </c>
    </row>
    <row r="3682" spans="1:2" x14ac:dyDescent="0.25">
      <c r="A3682">
        <v>3681</v>
      </c>
      <c r="B3682" s="159">
        <v>0.49906632712330401</v>
      </c>
    </row>
    <row r="3683" spans="1:2" x14ac:dyDescent="0.25">
      <c r="A3683">
        <v>3682</v>
      </c>
      <c r="B3683" s="159">
        <v>0.49881638106909698</v>
      </c>
    </row>
    <row r="3684" spans="1:2" x14ac:dyDescent="0.25">
      <c r="A3684">
        <v>3683</v>
      </c>
      <c r="B3684" s="159">
        <v>0.498733894153855</v>
      </c>
    </row>
    <row r="3685" spans="1:2" x14ac:dyDescent="0.25">
      <c r="A3685">
        <v>3684</v>
      </c>
      <c r="B3685" s="159">
        <v>0.49865342573713101</v>
      </c>
    </row>
    <row r="3686" spans="1:2" x14ac:dyDescent="0.25">
      <c r="A3686">
        <v>3685</v>
      </c>
      <c r="B3686" s="159">
        <v>0.49861454129285898</v>
      </c>
    </row>
    <row r="3687" spans="1:2" x14ac:dyDescent="0.25">
      <c r="A3687">
        <v>3686</v>
      </c>
      <c r="B3687" s="159">
        <v>0.49849877675992599</v>
      </c>
    </row>
    <row r="3688" spans="1:2" x14ac:dyDescent="0.25">
      <c r="A3688">
        <v>3687</v>
      </c>
      <c r="B3688" s="159">
        <v>0.498494126499684</v>
      </c>
    </row>
    <row r="3689" spans="1:2" x14ac:dyDescent="0.25">
      <c r="A3689">
        <v>3688</v>
      </c>
      <c r="B3689" s="159">
        <v>0.498215564235786</v>
      </c>
    </row>
    <row r="3690" spans="1:2" x14ac:dyDescent="0.25">
      <c r="A3690">
        <v>3689</v>
      </c>
      <c r="B3690" s="159">
        <v>0.49818512409749399</v>
      </c>
    </row>
    <row r="3691" spans="1:2" x14ac:dyDescent="0.25">
      <c r="A3691">
        <v>3690</v>
      </c>
      <c r="B3691" s="159">
        <v>0.49801954766302903</v>
      </c>
    </row>
    <row r="3692" spans="1:2" x14ac:dyDescent="0.25">
      <c r="A3692">
        <v>3691</v>
      </c>
      <c r="B3692" s="159">
        <v>0.49776686456463098</v>
      </c>
    </row>
    <row r="3693" spans="1:2" x14ac:dyDescent="0.25">
      <c r="A3693">
        <v>3692</v>
      </c>
      <c r="B3693" s="159">
        <v>0.49775417510021602</v>
      </c>
    </row>
    <row r="3694" spans="1:2" x14ac:dyDescent="0.25">
      <c r="A3694">
        <v>3693</v>
      </c>
      <c r="B3694" s="159">
        <v>0.497740112868502</v>
      </c>
    </row>
    <row r="3695" spans="1:2" x14ac:dyDescent="0.25">
      <c r="A3695">
        <v>3694</v>
      </c>
      <c r="B3695" s="159">
        <v>0.49769734806000498</v>
      </c>
    </row>
    <row r="3696" spans="1:2" x14ac:dyDescent="0.25">
      <c r="A3696">
        <v>3695</v>
      </c>
      <c r="B3696" s="159">
        <v>0.497568184444798</v>
      </c>
    </row>
    <row r="3697" spans="1:2" x14ac:dyDescent="0.25">
      <c r="A3697">
        <v>3696</v>
      </c>
      <c r="B3697" s="159">
        <v>0.49733869413612303</v>
      </c>
    </row>
    <row r="3698" spans="1:2" x14ac:dyDescent="0.25">
      <c r="A3698">
        <v>3697</v>
      </c>
      <c r="B3698" s="159">
        <v>0.49705927821268397</v>
      </c>
    </row>
    <row r="3699" spans="1:2" x14ac:dyDescent="0.25">
      <c r="A3699">
        <v>3698</v>
      </c>
      <c r="B3699" s="159">
        <v>0.49699440689421998</v>
      </c>
    </row>
    <row r="3700" spans="1:2" x14ac:dyDescent="0.25">
      <c r="A3700">
        <v>3699</v>
      </c>
      <c r="B3700" s="159">
        <v>0.49693863189000598</v>
      </c>
    </row>
    <row r="3701" spans="1:2" x14ac:dyDescent="0.25">
      <c r="A3701">
        <v>3700</v>
      </c>
      <c r="B3701" s="159">
        <v>0.49693722271151303</v>
      </c>
    </row>
    <row r="3702" spans="1:2" x14ac:dyDescent="0.25">
      <c r="A3702">
        <v>3701</v>
      </c>
      <c r="B3702" s="159">
        <v>0.49677648585664103</v>
      </c>
    </row>
    <row r="3703" spans="1:2" x14ac:dyDescent="0.25">
      <c r="A3703">
        <v>3702</v>
      </c>
      <c r="B3703" s="159">
        <v>0.49675576849207698</v>
      </c>
    </row>
    <row r="3704" spans="1:2" x14ac:dyDescent="0.25">
      <c r="A3704">
        <v>3703</v>
      </c>
      <c r="B3704" s="159">
        <v>0.49674055709318199</v>
      </c>
    </row>
    <row r="3705" spans="1:2" x14ac:dyDescent="0.25">
      <c r="A3705">
        <v>3704</v>
      </c>
      <c r="B3705" s="159">
        <v>0.49672358933334498</v>
      </c>
    </row>
    <row r="3706" spans="1:2" x14ac:dyDescent="0.25">
      <c r="A3706">
        <v>3705</v>
      </c>
      <c r="B3706" s="159">
        <v>0.496562588928396</v>
      </c>
    </row>
    <row r="3707" spans="1:2" x14ac:dyDescent="0.25">
      <c r="A3707">
        <v>3706</v>
      </c>
      <c r="B3707" s="159">
        <v>0.49654769949677102</v>
      </c>
    </row>
    <row r="3708" spans="1:2" x14ac:dyDescent="0.25">
      <c r="A3708">
        <v>3707</v>
      </c>
      <c r="B3708" s="159">
        <v>0.496395972903178</v>
      </c>
    </row>
    <row r="3709" spans="1:2" x14ac:dyDescent="0.25">
      <c r="A3709">
        <v>3708</v>
      </c>
      <c r="B3709" s="159">
        <v>0.49610708737793702</v>
      </c>
    </row>
    <row r="3710" spans="1:2" x14ac:dyDescent="0.25">
      <c r="A3710">
        <v>3709</v>
      </c>
      <c r="B3710" s="159">
        <v>0.49609154658711802</v>
      </c>
    </row>
    <row r="3711" spans="1:2" x14ac:dyDescent="0.25">
      <c r="A3711">
        <v>3710</v>
      </c>
      <c r="B3711" s="159">
        <v>0.49583177309696902</v>
      </c>
    </row>
    <row r="3712" spans="1:2" x14ac:dyDescent="0.25">
      <c r="A3712">
        <v>3711</v>
      </c>
      <c r="B3712" s="159">
        <v>0.49568494633134003</v>
      </c>
    </row>
    <row r="3713" spans="1:2" x14ac:dyDescent="0.25">
      <c r="A3713">
        <v>3712</v>
      </c>
      <c r="B3713" s="159">
        <v>0.49564943928966798</v>
      </c>
    </row>
    <row r="3714" spans="1:2" x14ac:dyDescent="0.25">
      <c r="A3714">
        <v>3713</v>
      </c>
      <c r="B3714" s="159">
        <v>0.49557090062818798</v>
      </c>
    </row>
    <row r="3715" spans="1:2" x14ac:dyDescent="0.25">
      <c r="A3715">
        <v>3714</v>
      </c>
      <c r="B3715" s="159">
        <v>0.49555120406959402</v>
      </c>
    </row>
    <row r="3716" spans="1:2" x14ac:dyDescent="0.25">
      <c r="A3716">
        <v>3715</v>
      </c>
      <c r="B3716" s="159">
        <v>0.49551478374963998</v>
      </c>
    </row>
    <row r="3717" spans="1:2" x14ac:dyDescent="0.25">
      <c r="A3717">
        <v>3716</v>
      </c>
      <c r="B3717" s="159">
        <v>0.49549005245364097</v>
      </c>
    </row>
    <row r="3718" spans="1:2" x14ac:dyDescent="0.25">
      <c r="A3718">
        <v>3717</v>
      </c>
      <c r="B3718" s="159">
        <v>0.49472559497763202</v>
      </c>
    </row>
    <row r="3719" spans="1:2" x14ac:dyDescent="0.25">
      <c r="A3719">
        <v>3718</v>
      </c>
      <c r="B3719" s="159">
        <v>0.49462108315359898</v>
      </c>
    </row>
    <row r="3720" spans="1:2" x14ac:dyDescent="0.25">
      <c r="A3720">
        <v>3719</v>
      </c>
      <c r="B3720" s="159">
        <v>0.49458761043879901</v>
      </c>
    </row>
    <row r="3721" spans="1:2" x14ac:dyDescent="0.25">
      <c r="A3721">
        <v>3720</v>
      </c>
      <c r="B3721" s="159">
        <v>0.49458421226598498</v>
      </c>
    </row>
    <row r="3722" spans="1:2" x14ac:dyDescent="0.25">
      <c r="A3722">
        <v>3721</v>
      </c>
      <c r="B3722" s="159">
        <v>0.49440439389100199</v>
      </c>
    </row>
    <row r="3723" spans="1:2" x14ac:dyDescent="0.25">
      <c r="A3723">
        <v>3722</v>
      </c>
      <c r="B3723" s="159">
        <v>0.49436620126717801</v>
      </c>
    </row>
    <row r="3724" spans="1:2" x14ac:dyDescent="0.25">
      <c r="A3724">
        <v>3723</v>
      </c>
      <c r="B3724" s="159">
        <v>0.494336440679149</v>
      </c>
    </row>
    <row r="3725" spans="1:2" x14ac:dyDescent="0.25">
      <c r="A3725">
        <v>3724</v>
      </c>
      <c r="B3725" s="159">
        <v>0.49407040905455801</v>
      </c>
    </row>
    <row r="3726" spans="1:2" x14ac:dyDescent="0.25">
      <c r="A3726">
        <v>3725</v>
      </c>
      <c r="B3726" s="159">
        <v>0.49402209032942701</v>
      </c>
    </row>
    <row r="3727" spans="1:2" x14ac:dyDescent="0.25">
      <c r="A3727">
        <v>3726</v>
      </c>
      <c r="B3727" s="159">
        <v>0.49364465187744799</v>
      </c>
    </row>
    <row r="3728" spans="1:2" x14ac:dyDescent="0.25">
      <c r="A3728">
        <v>3727</v>
      </c>
      <c r="B3728" s="159">
        <v>0.49364248243026498</v>
      </c>
    </row>
    <row r="3729" spans="1:2" x14ac:dyDescent="0.25">
      <c r="A3729">
        <v>3728</v>
      </c>
      <c r="B3729" s="159">
        <v>0.49364231294357502</v>
      </c>
    </row>
    <row r="3730" spans="1:2" x14ac:dyDescent="0.25">
      <c r="A3730">
        <v>3729</v>
      </c>
      <c r="B3730" s="159">
        <v>0.49363259965748002</v>
      </c>
    </row>
    <row r="3731" spans="1:2" x14ac:dyDescent="0.25">
      <c r="A3731">
        <v>3730</v>
      </c>
      <c r="B3731" s="159">
        <v>0.49360636701966998</v>
      </c>
    </row>
    <row r="3732" spans="1:2" x14ac:dyDescent="0.25">
      <c r="A3732">
        <v>3731</v>
      </c>
      <c r="B3732" s="159">
        <v>0.49358398627532102</v>
      </c>
    </row>
    <row r="3733" spans="1:2" x14ac:dyDescent="0.25">
      <c r="A3733">
        <v>3732</v>
      </c>
      <c r="B3733" s="159">
        <v>0.493515614914734</v>
      </c>
    </row>
    <row r="3734" spans="1:2" x14ac:dyDescent="0.25">
      <c r="A3734">
        <v>3733</v>
      </c>
      <c r="B3734" s="159">
        <v>0.49351162198903897</v>
      </c>
    </row>
    <row r="3735" spans="1:2" x14ac:dyDescent="0.25">
      <c r="A3735">
        <v>3734</v>
      </c>
      <c r="B3735" s="159">
        <v>0.49339078540801601</v>
      </c>
    </row>
    <row r="3736" spans="1:2" x14ac:dyDescent="0.25">
      <c r="A3736">
        <v>3735</v>
      </c>
      <c r="B3736" s="159">
        <v>0.49334998245328998</v>
      </c>
    </row>
    <row r="3737" spans="1:2" x14ac:dyDescent="0.25">
      <c r="A3737">
        <v>3736</v>
      </c>
      <c r="B3737" s="159">
        <v>0.49318465644981901</v>
      </c>
    </row>
    <row r="3738" spans="1:2" x14ac:dyDescent="0.25">
      <c r="A3738">
        <v>3737</v>
      </c>
      <c r="B3738" s="159">
        <v>0.49316653112584502</v>
      </c>
    </row>
    <row r="3739" spans="1:2" x14ac:dyDescent="0.25">
      <c r="A3739">
        <v>3738</v>
      </c>
      <c r="B3739" s="159">
        <v>0.49309565861021798</v>
      </c>
    </row>
    <row r="3740" spans="1:2" x14ac:dyDescent="0.25">
      <c r="A3740">
        <v>3739</v>
      </c>
      <c r="B3740" s="159">
        <v>0.49300305634610803</v>
      </c>
    </row>
    <row r="3741" spans="1:2" x14ac:dyDescent="0.25">
      <c r="A3741">
        <v>3740</v>
      </c>
      <c r="B3741" s="159">
        <v>0.49289683834410603</v>
      </c>
    </row>
    <row r="3742" spans="1:2" x14ac:dyDescent="0.25">
      <c r="A3742">
        <v>3741</v>
      </c>
      <c r="B3742" s="159">
        <v>0.49284789824096198</v>
      </c>
    </row>
    <row r="3743" spans="1:2" x14ac:dyDescent="0.25">
      <c r="A3743">
        <v>3742</v>
      </c>
      <c r="B3743" s="159">
        <v>0.49279772508642</v>
      </c>
    </row>
    <row r="3744" spans="1:2" x14ac:dyDescent="0.25">
      <c r="A3744">
        <v>3743</v>
      </c>
      <c r="B3744" s="159">
        <v>0.49271097129421498</v>
      </c>
    </row>
    <row r="3745" spans="1:2" x14ac:dyDescent="0.25">
      <c r="A3745">
        <v>3744</v>
      </c>
      <c r="B3745" s="159">
        <v>0.49246960964721098</v>
      </c>
    </row>
    <row r="3746" spans="1:2" x14ac:dyDescent="0.25">
      <c r="A3746">
        <v>3745</v>
      </c>
      <c r="B3746" s="159">
        <v>0.49244995805059599</v>
      </c>
    </row>
    <row r="3747" spans="1:2" x14ac:dyDescent="0.25">
      <c r="A3747">
        <v>3746</v>
      </c>
      <c r="B3747" s="159">
        <v>0.49215629520648402</v>
      </c>
    </row>
    <row r="3748" spans="1:2" x14ac:dyDescent="0.25">
      <c r="A3748">
        <v>3747</v>
      </c>
      <c r="B3748" s="159">
        <v>0.49208977930494602</v>
      </c>
    </row>
    <row r="3749" spans="1:2" x14ac:dyDescent="0.25">
      <c r="A3749">
        <v>3748</v>
      </c>
      <c r="B3749" s="159">
        <v>0.49190115857849398</v>
      </c>
    </row>
    <row r="3750" spans="1:2" x14ac:dyDescent="0.25">
      <c r="A3750">
        <v>3749</v>
      </c>
      <c r="B3750" s="159">
        <v>0.49176946268969002</v>
      </c>
    </row>
    <row r="3751" spans="1:2" x14ac:dyDescent="0.25">
      <c r="A3751">
        <v>3750</v>
      </c>
      <c r="B3751" s="159">
        <v>0.491732460789299</v>
      </c>
    </row>
    <row r="3752" spans="1:2" x14ac:dyDescent="0.25">
      <c r="A3752">
        <v>3751</v>
      </c>
      <c r="B3752" s="159">
        <v>0.49169655319067601</v>
      </c>
    </row>
    <row r="3753" spans="1:2" x14ac:dyDescent="0.25">
      <c r="A3753">
        <v>3752</v>
      </c>
      <c r="B3753" s="159">
        <v>0.49169078753311501</v>
      </c>
    </row>
    <row r="3754" spans="1:2" x14ac:dyDescent="0.25">
      <c r="A3754">
        <v>3753</v>
      </c>
      <c r="B3754" s="159">
        <v>0.49165729767999899</v>
      </c>
    </row>
    <row r="3755" spans="1:2" x14ac:dyDescent="0.25">
      <c r="A3755">
        <v>3754</v>
      </c>
      <c r="B3755" s="159">
        <v>0.49165729767999899</v>
      </c>
    </row>
    <row r="3756" spans="1:2" x14ac:dyDescent="0.25">
      <c r="A3756">
        <v>3755</v>
      </c>
      <c r="B3756" s="159">
        <v>0.49165729767999899</v>
      </c>
    </row>
    <row r="3757" spans="1:2" x14ac:dyDescent="0.25">
      <c r="A3757">
        <v>3756</v>
      </c>
      <c r="B3757" s="159">
        <v>0.49152640096966699</v>
      </c>
    </row>
    <row r="3758" spans="1:2" x14ac:dyDescent="0.25">
      <c r="A3758">
        <v>3757</v>
      </c>
      <c r="B3758" s="159">
        <v>0.49137889857998701</v>
      </c>
    </row>
    <row r="3759" spans="1:2" x14ac:dyDescent="0.25">
      <c r="A3759">
        <v>3758</v>
      </c>
      <c r="B3759" s="159">
        <v>0.4912458942713</v>
      </c>
    </row>
    <row r="3760" spans="1:2" x14ac:dyDescent="0.25">
      <c r="A3760">
        <v>3759</v>
      </c>
      <c r="B3760" s="159">
        <v>0.49117490919496498</v>
      </c>
    </row>
    <row r="3761" spans="1:2" x14ac:dyDescent="0.25">
      <c r="A3761">
        <v>3760</v>
      </c>
      <c r="B3761" s="159">
        <v>0.49106926660698003</v>
      </c>
    </row>
    <row r="3762" spans="1:2" x14ac:dyDescent="0.25">
      <c r="A3762">
        <v>3761</v>
      </c>
      <c r="B3762" s="159">
        <v>0.490944934798341</v>
      </c>
    </row>
    <row r="3763" spans="1:2" x14ac:dyDescent="0.25">
      <c r="A3763">
        <v>3762</v>
      </c>
      <c r="B3763" s="159">
        <v>0.49082671640704101</v>
      </c>
    </row>
    <row r="3764" spans="1:2" x14ac:dyDescent="0.25">
      <c r="A3764">
        <v>3763</v>
      </c>
      <c r="B3764" s="159">
        <v>0.49072919764295703</v>
      </c>
    </row>
    <row r="3765" spans="1:2" x14ac:dyDescent="0.25">
      <c r="A3765">
        <v>3764</v>
      </c>
      <c r="B3765" s="159">
        <v>0.49072834320557901</v>
      </c>
    </row>
    <row r="3766" spans="1:2" x14ac:dyDescent="0.25">
      <c r="A3766">
        <v>3765</v>
      </c>
      <c r="B3766" s="159">
        <v>0.49070353591597299</v>
      </c>
    </row>
    <row r="3767" spans="1:2" x14ac:dyDescent="0.25">
      <c r="A3767">
        <v>3766</v>
      </c>
      <c r="B3767" s="159">
        <v>0.49058133574340901</v>
      </c>
    </row>
    <row r="3768" spans="1:2" x14ac:dyDescent="0.25">
      <c r="A3768">
        <v>3767</v>
      </c>
      <c r="B3768" s="159">
        <v>0.49033922918567302</v>
      </c>
    </row>
    <row r="3769" spans="1:2" x14ac:dyDescent="0.25">
      <c r="A3769">
        <v>3768</v>
      </c>
      <c r="B3769" s="159">
        <v>0.490207282092816</v>
      </c>
    </row>
    <row r="3770" spans="1:2" x14ac:dyDescent="0.25">
      <c r="A3770">
        <v>3769</v>
      </c>
      <c r="B3770" s="159">
        <v>0.49008795076829198</v>
      </c>
    </row>
    <row r="3771" spans="1:2" x14ac:dyDescent="0.25">
      <c r="A3771">
        <v>3770</v>
      </c>
      <c r="B3771" s="159">
        <v>0.49006491898483301</v>
      </c>
    </row>
    <row r="3772" spans="1:2" x14ac:dyDescent="0.25">
      <c r="A3772">
        <v>3771</v>
      </c>
      <c r="B3772" s="159">
        <v>0.49004284599079601</v>
      </c>
    </row>
    <row r="3773" spans="1:2" x14ac:dyDescent="0.25">
      <c r="A3773">
        <v>3772</v>
      </c>
      <c r="B3773" s="159">
        <v>0.48985384405581001</v>
      </c>
    </row>
    <row r="3774" spans="1:2" x14ac:dyDescent="0.25">
      <c r="A3774">
        <v>3773</v>
      </c>
      <c r="B3774" s="159">
        <v>0.48977855916934698</v>
      </c>
    </row>
    <row r="3775" spans="1:2" x14ac:dyDescent="0.25">
      <c r="A3775">
        <v>3774</v>
      </c>
      <c r="B3775" s="159">
        <v>0.489683773878069</v>
      </c>
    </row>
    <row r="3776" spans="1:2" x14ac:dyDescent="0.25">
      <c r="A3776">
        <v>3775</v>
      </c>
      <c r="B3776" s="159">
        <v>0.48963906936478102</v>
      </c>
    </row>
    <row r="3777" spans="1:2" x14ac:dyDescent="0.25">
      <c r="A3777">
        <v>3776</v>
      </c>
      <c r="B3777" s="159">
        <v>0.489627213216902</v>
      </c>
    </row>
    <row r="3778" spans="1:2" x14ac:dyDescent="0.25">
      <c r="A3778">
        <v>3777</v>
      </c>
      <c r="B3778" s="159">
        <v>0.48955888677348602</v>
      </c>
    </row>
    <row r="3779" spans="1:2" x14ac:dyDescent="0.25">
      <c r="A3779">
        <v>3778</v>
      </c>
      <c r="B3779" s="159">
        <v>0.489224198359414</v>
      </c>
    </row>
    <row r="3780" spans="1:2" x14ac:dyDescent="0.25">
      <c r="A3780">
        <v>3779</v>
      </c>
      <c r="B3780" s="159">
        <v>0.48910379447921398</v>
      </c>
    </row>
    <row r="3781" spans="1:2" x14ac:dyDescent="0.25">
      <c r="A3781">
        <v>3780</v>
      </c>
      <c r="B3781" s="159">
        <v>0.48883481460120498</v>
      </c>
    </row>
    <row r="3782" spans="1:2" x14ac:dyDescent="0.25">
      <c r="A3782">
        <v>3781</v>
      </c>
      <c r="B3782" s="159">
        <v>0.48870901886416501</v>
      </c>
    </row>
    <row r="3783" spans="1:2" x14ac:dyDescent="0.25">
      <c r="A3783">
        <v>3782</v>
      </c>
      <c r="B3783" s="159">
        <v>0.48870747604230302</v>
      </c>
    </row>
    <row r="3784" spans="1:2" x14ac:dyDescent="0.25">
      <c r="A3784">
        <v>3783</v>
      </c>
      <c r="B3784" s="159">
        <v>0.488625095830859</v>
      </c>
    </row>
    <row r="3785" spans="1:2" x14ac:dyDescent="0.25">
      <c r="A3785">
        <v>3784</v>
      </c>
      <c r="B3785" s="159">
        <v>0.488553147485003</v>
      </c>
    </row>
    <row r="3786" spans="1:2" x14ac:dyDescent="0.25">
      <c r="A3786">
        <v>3785</v>
      </c>
      <c r="B3786" s="159">
        <v>0.488370867618931</v>
      </c>
    </row>
    <row r="3787" spans="1:2" x14ac:dyDescent="0.25">
      <c r="A3787">
        <v>3786</v>
      </c>
      <c r="B3787" s="159">
        <v>0.48836961079990199</v>
      </c>
    </row>
    <row r="3788" spans="1:2" x14ac:dyDescent="0.25">
      <c r="A3788">
        <v>3787</v>
      </c>
      <c r="B3788" s="159">
        <v>0.488317010275992</v>
      </c>
    </row>
    <row r="3789" spans="1:2" x14ac:dyDescent="0.25">
      <c r="A3789">
        <v>3788</v>
      </c>
      <c r="B3789" s="159">
        <v>0.48826563153573299</v>
      </c>
    </row>
    <row r="3790" spans="1:2" x14ac:dyDescent="0.25">
      <c r="A3790">
        <v>3789</v>
      </c>
      <c r="B3790" s="159">
        <v>0.48825884414917498</v>
      </c>
    </row>
    <row r="3791" spans="1:2" x14ac:dyDescent="0.25">
      <c r="A3791">
        <v>3790</v>
      </c>
      <c r="B3791" s="159">
        <v>0.48817131865596702</v>
      </c>
    </row>
    <row r="3792" spans="1:2" x14ac:dyDescent="0.25">
      <c r="A3792">
        <v>3791</v>
      </c>
      <c r="B3792" s="159">
        <v>0.48809049588734899</v>
      </c>
    </row>
    <row r="3793" spans="1:2" x14ac:dyDescent="0.25">
      <c r="A3793">
        <v>3792</v>
      </c>
      <c r="B3793" s="159">
        <v>0.488077630773601</v>
      </c>
    </row>
    <row r="3794" spans="1:2" x14ac:dyDescent="0.25">
      <c r="A3794">
        <v>3793</v>
      </c>
      <c r="B3794" s="159">
        <v>0.48802389718253902</v>
      </c>
    </row>
    <row r="3795" spans="1:2" x14ac:dyDescent="0.25">
      <c r="A3795">
        <v>3794</v>
      </c>
      <c r="B3795" s="159">
        <v>0.48790044357765799</v>
      </c>
    </row>
    <row r="3796" spans="1:2" x14ac:dyDescent="0.25">
      <c r="A3796">
        <v>3795</v>
      </c>
      <c r="B3796" s="159">
        <v>0.48777512347485602</v>
      </c>
    </row>
    <row r="3797" spans="1:2" x14ac:dyDescent="0.25">
      <c r="A3797">
        <v>3796</v>
      </c>
      <c r="B3797" s="159">
        <v>0.48775128329512801</v>
      </c>
    </row>
    <row r="3798" spans="1:2" x14ac:dyDescent="0.25">
      <c r="A3798">
        <v>3797</v>
      </c>
      <c r="B3798" s="159">
        <v>0.48768041247337801</v>
      </c>
    </row>
    <row r="3799" spans="1:2" x14ac:dyDescent="0.25">
      <c r="A3799">
        <v>3798</v>
      </c>
      <c r="B3799" s="159">
        <v>0.48760985038395199</v>
      </c>
    </row>
    <row r="3800" spans="1:2" x14ac:dyDescent="0.25">
      <c r="A3800">
        <v>3799</v>
      </c>
      <c r="B3800" s="159">
        <v>0.48744708227962102</v>
      </c>
    </row>
    <row r="3801" spans="1:2" x14ac:dyDescent="0.25">
      <c r="A3801">
        <v>3800</v>
      </c>
      <c r="B3801" s="159">
        <v>0.48744708227962102</v>
      </c>
    </row>
    <row r="3802" spans="1:2" x14ac:dyDescent="0.25">
      <c r="A3802">
        <v>3801</v>
      </c>
      <c r="B3802" s="159">
        <v>0.48730612125401601</v>
      </c>
    </row>
    <row r="3803" spans="1:2" x14ac:dyDescent="0.25">
      <c r="A3803">
        <v>3802</v>
      </c>
      <c r="B3803" s="159">
        <v>0.48714706094818999</v>
      </c>
    </row>
    <row r="3804" spans="1:2" x14ac:dyDescent="0.25">
      <c r="A3804">
        <v>3803</v>
      </c>
      <c r="B3804" s="159">
        <v>0.487084798251254</v>
      </c>
    </row>
    <row r="3805" spans="1:2" x14ac:dyDescent="0.25">
      <c r="A3805">
        <v>3804</v>
      </c>
      <c r="B3805" s="159">
        <v>0.48706664553298601</v>
      </c>
    </row>
    <row r="3806" spans="1:2" x14ac:dyDescent="0.25">
      <c r="A3806">
        <v>3805</v>
      </c>
      <c r="B3806" s="159">
        <v>0.486778314056309</v>
      </c>
    </row>
    <row r="3807" spans="1:2" x14ac:dyDescent="0.25">
      <c r="A3807">
        <v>3806</v>
      </c>
      <c r="B3807" s="159">
        <v>0.48669404372601899</v>
      </c>
    </row>
    <row r="3808" spans="1:2" x14ac:dyDescent="0.25">
      <c r="A3808">
        <v>3807</v>
      </c>
      <c r="B3808" s="159">
        <v>0.48666118036421002</v>
      </c>
    </row>
    <row r="3809" spans="1:2" x14ac:dyDescent="0.25">
      <c r="A3809">
        <v>3808</v>
      </c>
      <c r="B3809" s="159">
        <v>0.48656516583722398</v>
      </c>
    </row>
    <row r="3810" spans="1:2" x14ac:dyDescent="0.25">
      <c r="A3810">
        <v>3809</v>
      </c>
      <c r="B3810" s="159">
        <v>0.48627318227607003</v>
      </c>
    </row>
    <row r="3811" spans="1:2" x14ac:dyDescent="0.25">
      <c r="A3811">
        <v>3810</v>
      </c>
      <c r="B3811" s="159">
        <v>0.48604287880699099</v>
      </c>
    </row>
    <row r="3812" spans="1:2" x14ac:dyDescent="0.25">
      <c r="A3812">
        <v>3811</v>
      </c>
      <c r="B3812" s="159">
        <v>0.48598926961556799</v>
      </c>
    </row>
    <row r="3813" spans="1:2" x14ac:dyDescent="0.25">
      <c r="A3813">
        <v>3812</v>
      </c>
      <c r="B3813" s="159">
        <v>0.48598540772749499</v>
      </c>
    </row>
    <row r="3814" spans="1:2" x14ac:dyDescent="0.25">
      <c r="A3814">
        <v>3813</v>
      </c>
      <c r="B3814" s="159">
        <v>0.485903902062917</v>
      </c>
    </row>
    <row r="3815" spans="1:2" x14ac:dyDescent="0.25">
      <c r="A3815">
        <v>3814</v>
      </c>
      <c r="B3815" s="159">
        <v>0.485860354210148</v>
      </c>
    </row>
    <row r="3816" spans="1:2" x14ac:dyDescent="0.25">
      <c r="A3816">
        <v>3815</v>
      </c>
      <c r="B3816" s="159">
        <v>0.48584024915249702</v>
      </c>
    </row>
    <row r="3817" spans="1:2" x14ac:dyDescent="0.25">
      <c r="A3817">
        <v>3816</v>
      </c>
      <c r="B3817" s="159">
        <v>0.48583049274370999</v>
      </c>
    </row>
    <row r="3818" spans="1:2" x14ac:dyDescent="0.25">
      <c r="A3818">
        <v>3817</v>
      </c>
      <c r="B3818" s="159">
        <v>0.485525270168362</v>
      </c>
    </row>
    <row r="3819" spans="1:2" x14ac:dyDescent="0.25">
      <c r="A3819">
        <v>3818</v>
      </c>
      <c r="B3819" s="159">
        <v>0.48547123505614798</v>
      </c>
    </row>
    <row r="3820" spans="1:2" x14ac:dyDescent="0.25">
      <c r="A3820">
        <v>3819</v>
      </c>
      <c r="B3820" s="159">
        <v>0.48546199807183799</v>
      </c>
    </row>
    <row r="3821" spans="1:2" x14ac:dyDescent="0.25">
      <c r="A3821">
        <v>3820</v>
      </c>
      <c r="B3821" s="159">
        <v>0.485150855519212</v>
      </c>
    </row>
    <row r="3822" spans="1:2" x14ac:dyDescent="0.25">
      <c r="A3822">
        <v>3821</v>
      </c>
      <c r="B3822" s="159">
        <v>0.48501411186568699</v>
      </c>
    </row>
    <row r="3823" spans="1:2" x14ac:dyDescent="0.25">
      <c r="A3823">
        <v>3822</v>
      </c>
      <c r="B3823" s="159">
        <v>0.48495404744417703</v>
      </c>
    </row>
    <row r="3824" spans="1:2" x14ac:dyDescent="0.25">
      <c r="A3824">
        <v>3823</v>
      </c>
      <c r="B3824" s="159">
        <v>0.48490192611414301</v>
      </c>
    </row>
    <row r="3825" spans="1:2" x14ac:dyDescent="0.25">
      <c r="A3825">
        <v>3824</v>
      </c>
      <c r="B3825" s="159">
        <v>0.48488168293563699</v>
      </c>
    </row>
    <row r="3826" spans="1:2" x14ac:dyDescent="0.25">
      <c r="A3826">
        <v>3825</v>
      </c>
      <c r="B3826" s="159">
        <v>0.48479869174870499</v>
      </c>
    </row>
    <row r="3827" spans="1:2" x14ac:dyDescent="0.25">
      <c r="A3827">
        <v>3826</v>
      </c>
      <c r="B3827" s="159">
        <v>0.48475673282839599</v>
      </c>
    </row>
    <row r="3828" spans="1:2" x14ac:dyDescent="0.25">
      <c r="A3828">
        <v>3827</v>
      </c>
      <c r="B3828" s="159">
        <v>0.48439443751949401</v>
      </c>
    </row>
    <row r="3829" spans="1:2" x14ac:dyDescent="0.25">
      <c r="A3829">
        <v>3828</v>
      </c>
      <c r="B3829" s="159">
        <v>0.48436638181979502</v>
      </c>
    </row>
    <row r="3830" spans="1:2" x14ac:dyDescent="0.25">
      <c r="A3830">
        <v>3829</v>
      </c>
      <c r="B3830" s="159">
        <v>0.48393543328460997</v>
      </c>
    </row>
    <row r="3831" spans="1:2" x14ac:dyDescent="0.25">
      <c r="A3831">
        <v>3830</v>
      </c>
      <c r="B3831" s="159">
        <v>0.48392242465618501</v>
      </c>
    </row>
    <row r="3832" spans="1:2" x14ac:dyDescent="0.25">
      <c r="A3832">
        <v>3831</v>
      </c>
      <c r="B3832" s="159">
        <v>0.48390746690942699</v>
      </c>
    </row>
    <row r="3833" spans="1:2" x14ac:dyDescent="0.25">
      <c r="A3833">
        <v>3832</v>
      </c>
      <c r="B3833" s="159">
        <v>0.483875483876479</v>
      </c>
    </row>
    <row r="3834" spans="1:2" x14ac:dyDescent="0.25">
      <c r="A3834">
        <v>3833</v>
      </c>
      <c r="B3834" s="159">
        <v>0.483498868429525</v>
      </c>
    </row>
    <row r="3835" spans="1:2" x14ac:dyDescent="0.25">
      <c r="A3835">
        <v>3834</v>
      </c>
      <c r="B3835" s="159">
        <v>0.483254895941919</v>
      </c>
    </row>
    <row r="3836" spans="1:2" x14ac:dyDescent="0.25">
      <c r="A3836">
        <v>3835</v>
      </c>
      <c r="B3836" s="159">
        <v>0.483194363886365</v>
      </c>
    </row>
    <row r="3837" spans="1:2" x14ac:dyDescent="0.25">
      <c r="A3837">
        <v>3836</v>
      </c>
      <c r="B3837" s="159">
        <v>0.482948735940673</v>
      </c>
    </row>
    <row r="3838" spans="1:2" x14ac:dyDescent="0.25">
      <c r="A3838">
        <v>3837</v>
      </c>
      <c r="B3838" s="159">
        <v>0.48281092559891797</v>
      </c>
    </row>
    <row r="3839" spans="1:2" x14ac:dyDescent="0.25">
      <c r="A3839">
        <v>3838</v>
      </c>
      <c r="B3839" s="159">
        <v>0.48257319111952601</v>
      </c>
    </row>
    <row r="3840" spans="1:2" x14ac:dyDescent="0.25">
      <c r="A3840">
        <v>3839</v>
      </c>
      <c r="B3840" s="159">
        <v>0.48247206189686298</v>
      </c>
    </row>
    <row r="3841" spans="1:2" x14ac:dyDescent="0.25">
      <c r="A3841">
        <v>3840</v>
      </c>
      <c r="B3841" s="159">
        <v>0.48244624478296799</v>
      </c>
    </row>
    <row r="3842" spans="1:2" x14ac:dyDescent="0.25">
      <c r="A3842">
        <v>3841</v>
      </c>
      <c r="B3842" s="159">
        <v>0.48234422925841303</v>
      </c>
    </row>
    <row r="3843" spans="1:2" x14ac:dyDescent="0.25">
      <c r="A3843">
        <v>3842</v>
      </c>
      <c r="B3843" s="159">
        <v>0.482278855349698</v>
      </c>
    </row>
    <row r="3844" spans="1:2" x14ac:dyDescent="0.25">
      <c r="A3844">
        <v>3843</v>
      </c>
      <c r="B3844" s="159">
        <v>0.48223702596214302</v>
      </c>
    </row>
    <row r="3845" spans="1:2" x14ac:dyDescent="0.25">
      <c r="A3845">
        <v>3844</v>
      </c>
      <c r="B3845" s="159">
        <v>0.48223702596214302</v>
      </c>
    </row>
    <row r="3846" spans="1:2" x14ac:dyDescent="0.25">
      <c r="A3846">
        <v>3845</v>
      </c>
      <c r="B3846" s="159">
        <v>0.48223702596214302</v>
      </c>
    </row>
    <row r="3847" spans="1:2" x14ac:dyDescent="0.25">
      <c r="A3847">
        <v>3846</v>
      </c>
      <c r="B3847" s="159">
        <v>0.48222784586704398</v>
      </c>
    </row>
    <row r="3848" spans="1:2" x14ac:dyDescent="0.25">
      <c r="A3848">
        <v>3847</v>
      </c>
      <c r="B3848" s="159">
        <v>0.48191476051485599</v>
      </c>
    </row>
    <row r="3849" spans="1:2" x14ac:dyDescent="0.25">
      <c r="A3849">
        <v>3848</v>
      </c>
      <c r="B3849" s="159">
        <v>0.48191184258402298</v>
      </c>
    </row>
    <row r="3850" spans="1:2" x14ac:dyDescent="0.25">
      <c r="A3850">
        <v>3849</v>
      </c>
      <c r="B3850" s="159">
        <v>0.48165815347233598</v>
      </c>
    </row>
    <row r="3851" spans="1:2" x14ac:dyDescent="0.25">
      <c r="A3851">
        <v>3850</v>
      </c>
      <c r="B3851" s="159">
        <v>0.481517449505308</v>
      </c>
    </row>
    <row r="3852" spans="1:2" x14ac:dyDescent="0.25">
      <c r="A3852">
        <v>3851</v>
      </c>
      <c r="B3852" s="159">
        <v>0.48149529198421498</v>
      </c>
    </row>
    <row r="3853" spans="1:2" x14ac:dyDescent="0.25">
      <c r="A3853">
        <v>3852</v>
      </c>
      <c r="B3853" s="159">
        <v>0.48144043415722398</v>
      </c>
    </row>
    <row r="3854" spans="1:2" x14ac:dyDescent="0.25">
      <c r="A3854">
        <v>3853</v>
      </c>
      <c r="B3854" s="159">
        <v>0.48135113356271197</v>
      </c>
    </row>
    <row r="3855" spans="1:2" x14ac:dyDescent="0.25">
      <c r="A3855">
        <v>3854</v>
      </c>
      <c r="B3855" s="159">
        <v>0.48099483714534502</v>
      </c>
    </row>
    <row r="3856" spans="1:2" x14ac:dyDescent="0.25">
      <c r="A3856">
        <v>3855</v>
      </c>
      <c r="B3856" s="159">
        <v>0.48085431743778101</v>
      </c>
    </row>
    <row r="3857" spans="1:2" x14ac:dyDescent="0.25">
      <c r="A3857">
        <v>3856</v>
      </c>
      <c r="B3857" s="159">
        <v>0.48077732425056402</v>
      </c>
    </row>
    <row r="3858" spans="1:2" x14ac:dyDescent="0.25">
      <c r="A3858">
        <v>3857</v>
      </c>
      <c r="B3858" s="159">
        <v>0.48076020020515903</v>
      </c>
    </row>
    <row r="3859" spans="1:2" x14ac:dyDescent="0.25">
      <c r="A3859">
        <v>3858</v>
      </c>
      <c r="B3859" s="159">
        <v>0.48060148788219997</v>
      </c>
    </row>
    <row r="3860" spans="1:2" x14ac:dyDescent="0.25">
      <c r="A3860">
        <v>3859</v>
      </c>
      <c r="B3860" s="159">
        <v>0.480388527811483</v>
      </c>
    </row>
    <row r="3861" spans="1:2" x14ac:dyDescent="0.25">
      <c r="A3861">
        <v>3860</v>
      </c>
      <c r="B3861" s="159">
        <v>0.480388527811483</v>
      </c>
    </row>
    <row r="3862" spans="1:2" x14ac:dyDescent="0.25">
      <c r="A3862">
        <v>3861</v>
      </c>
      <c r="B3862" s="159">
        <v>0.48035067044376301</v>
      </c>
    </row>
    <row r="3863" spans="1:2" x14ac:dyDescent="0.25">
      <c r="A3863">
        <v>3862</v>
      </c>
      <c r="B3863" s="159">
        <v>0.48034455647584401</v>
      </c>
    </row>
    <row r="3864" spans="1:2" x14ac:dyDescent="0.25">
      <c r="A3864">
        <v>3863</v>
      </c>
      <c r="B3864" s="159">
        <v>0.48025800716830203</v>
      </c>
    </row>
    <row r="3865" spans="1:2" x14ac:dyDescent="0.25">
      <c r="A3865">
        <v>3864</v>
      </c>
      <c r="B3865" s="159">
        <v>0.480209147557353</v>
      </c>
    </row>
    <row r="3866" spans="1:2" x14ac:dyDescent="0.25">
      <c r="A3866">
        <v>3865</v>
      </c>
      <c r="B3866" s="159">
        <v>0.47987071044945401</v>
      </c>
    </row>
    <row r="3867" spans="1:2" x14ac:dyDescent="0.25">
      <c r="A3867">
        <v>3866</v>
      </c>
      <c r="B3867" s="159">
        <v>0.47964319403677202</v>
      </c>
    </row>
    <row r="3868" spans="1:2" x14ac:dyDescent="0.25">
      <c r="A3868">
        <v>3867</v>
      </c>
      <c r="B3868" s="159">
        <v>0.47960539283925102</v>
      </c>
    </row>
    <row r="3869" spans="1:2" x14ac:dyDescent="0.25">
      <c r="A3869">
        <v>3868</v>
      </c>
      <c r="B3869" s="159">
        <v>0.47954229631476702</v>
      </c>
    </row>
    <row r="3870" spans="1:2" x14ac:dyDescent="0.25">
      <c r="A3870">
        <v>3869</v>
      </c>
      <c r="B3870" s="159">
        <v>0.47946527802440198</v>
      </c>
    </row>
    <row r="3871" spans="1:2" x14ac:dyDescent="0.25">
      <c r="A3871">
        <v>3870</v>
      </c>
      <c r="B3871" s="159">
        <v>0.47943314042431801</v>
      </c>
    </row>
    <row r="3872" spans="1:2" x14ac:dyDescent="0.25">
      <c r="A3872">
        <v>3871</v>
      </c>
      <c r="B3872" s="159">
        <v>0.47938227732828498</v>
      </c>
    </row>
    <row r="3873" spans="1:2" x14ac:dyDescent="0.25">
      <c r="A3873">
        <v>3872</v>
      </c>
      <c r="B3873" s="159">
        <v>0.479305928918762</v>
      </c>
    </row>
    <row r="3874" spans="1:2" x14ac:dyDescent="0.25">
      <c r="A3874">
        <v>3873</v>
      </c>
      <c r="B3874" s="159">
        <v>0.47901530349698701</v>
      </c>
    </row>
    <row r="3875" spans="1:2" x14ac:dyDescent="0.25">
      <c r="A3875">
        <v>3874</v>
      </c>
      <c r="B3875" s="159">
        <v>0.47901530349698701</v>
      </c>
    </row>
    <row r="3876" spans="1:2" x14ac:dyDescent="0.25">
      <c r="A3876">
        <v>3875</v>
      </c>
      <c r="B3876" s="159">
        <v>0.47891195467412401</v>
      </c>
    </row>
    <row r="3877" spans="1:2" x14ac:dyDescent="0.25">
      <c r="A3877">
        <v>3876</v>
      </c>
      <c r="B3877" s="159">
        <v>0.47883911386482497</v>
      </c>
    </row>
    <row r="3878" spans="1:2" x14ac:dyDescent="0.25">
      <c r="A3878">
        <v>3877</v>
      </c>
      <c r="B3878" s="159">
        <v>0.47879553149409998</v>
      </c>
    </row>
    <row r="3879" spans="1:2" x14ac:dyDescent="0.25">
      <c r="A3879">
        <v>3878</v>
      </c>
      <c r="B3879" s="159">
        <v>0.47877705467221898</v>
      </c>
    </row>
    <row r="3880" spans="1:2" x14ac:dyDescent="0.25">
      <c r="A3880">
        <v>3879</v>
      </c>
      <c r="B3880" s="159">
        <v>0.47873208012801599</v>
      </c>
    </row>
    <row r="3881" spans="1:2" x14ac:dyDescent="0.25">
      <c r="A3881">
        <v>3880</v>
      </c>
      <c r="B3881" s="159">
        <v>0.47873208012801599</v>
      </c>
    </row>
    <row r="3882" spans="1:2" x14ac:dyDescent="0.25">
      <c r="A3882">
        <v>3881</v>
      </c>
      <c r="B3882" s="159">
        <v>0.47857944099230199</v>
      </c>
    </row>
    <row r="3883" spans="1:2" x14ac:dyDescent="0.25">
      <c r="A3883">
        <v>3882</v>
      </c>
      <c r="B3883" s="159">
        <v>0.47849037244293702</v>
      </c>
    </row>
    <row r="3884" spans="1:2" x14ac:dyDescent="0.25">
      <c r="A3884">
        <v>3883</v>
      </c>
      <c r="B3884" s="159">
        <v>0.47818550427360901</v>
      </c>
    </row>
    <row r="3885" spans="1:2" x14ac:dyDescent="0.25">
      <c r="A3885">
        <v>3884</v>
      </c>
      <c r="B3885" s="159">
        <v>0.478167466729576</v>
      </c>
    </row>
    <row r="3886" spans="1:2" x14ac:dyDescent="0.25">
      <c r="A3886">
        <v>3885</v>
      </c>
      <c r="B3886" s="159">
        <v>0.47812676093802298</v>
      </c>
    </row>
    <row r="3887" spans="1:2" x14ac:dyDescent="0.25">
      <c r="A3887">
        <v>3886</v>
      </c>
      <c r="B3887" s="159">
        <v>0.47812415873799302</v>
      </c>
    </row>
    <row r="3888" spans="1:2" x14ac:dyDescent="0.25">
      <c r="A3888">
        <v>3887</v>
      </c>
      <c r="B3888" s="159">
        <v>0.47804340601401801</v>
      </c>
    </row>
    <row r="3889" spans="1:2" x14ac:dyDescent="0.25">
      <c r="A3889">
        <v>3888</v>
      </c>
      <c r="B3889" s="159">
        <v>0.47804340601401801</v>
      </c>
    </row>
    <row r="3890" spans="1:2" x14ac:dyDescent="0.25">
      <c r="A3890">
        <v>3889</v>
      </c>
      <c r="B3890" s="159">
        <v>0.47797905048153999</v>
      </c>
    </row>
    <row r="3891" spans="1:2" x14ac:dyDescent="0.25">
      <c r="A3891">
        <v>3890</v>
      </c>
      <c r="B3891" s="159">
        <v>0.47765478528623401</v>
      </c>
    </row>
    <row r="3892" spans="1:2" x14ac:dyDescent="0.25">
      <c r="A3892">
        <v>3891</v>
      </c>
      <c r="B3892" s="159">
        <v>0.47760841009927402</v>
      </c>
    </row>
    <row r="3893" spans="1:2" x14ac:dyDescent="0.25">
      <c r="A3893">
        <v>3892</v>
      </c>
      <c r="B3893" s="159">
        <v>0.47750566055990601</v>
      </c>
    </row>
    <row r="3894" spans="1:2" x14ac:dyDescent="0.25">
      <c r="A3894">
        <v>3893</v>
      </c>
      <c r="B3894" s="159">
        <v>0.47747463067358498</v>
      </c>
    </row>
    <row r="3895" spans="1:2" x14ac:dyDescent="0.25">
      <c r="A3895">
        <v>3894</v>
      </c>
      <c r="B3895" s="159">
        <v>0.47746300163008898</v>
      </c>
    </row>
    <row r="3896" spans="1:2" x14ac:dyDescent="0.25">
      <c r="A3896">
        <v>3895</v>
      </c>
      <c r="B3896" s="159">
        <v>0.47721924051159997</v>
      </c>
    </row>
    <row r="3897" spans="1:2" x14ac:dyDescent="0.25">
      <c r="A3897">
        <v>3896</v>
      </c>
      <c r="B3897" s="159">
        <v>0.47718662479694401</v>
      </c>
    </row>
    <row r="3898" spans="1:2" x14ac:dyDescent="0.25">
      <c r="A3898">
        <v>3897</v>
      </c>
      <c r="B3898" s="159">
        <v>0.47703904356250099</v>
      </c>
    </row>
    <row r="3899" spans="1:2" x14ac:dyDescent="0.25">
      <c r="A3899">
        <v>3898</v>
      </c>
      <c r="B3899" s="159">
        <v>0.476984536857396</v>
      </c>
    </row>
    <row r="3900" spans="1:2" x14ac:dyDescent="0.25">
      <c r="A3900">
        <v>3899</v>
      </c>
      <c r="B3900" s="159">
        <v>0.47698067376824899</v>
      </c>
    </row>
    <row r="3901" spans="1:2" x14ac:dyDescent="0.25">
      <c r="A3901">
        <v>3900</v>
      </c>
      <c r="B3901" s="159">
        <v>0.476950889057001</v>
      </c>
    </row>
    <row r="3902" spans="1:2" x14ac:dyDescent="0.25">
      <c r="A3902">
        <v>3901</v>
      </c>
      <c r="B3902" s="159">
        <v>0.47653747562875098</v>
      </c>
    </row>
    <row r="3903" spans="1:2" x14ac:dyDescent="0.25">
      <c r="A3903">
        <v>3902</v>
      </c>
      <c r="B3903" s="159">
        <v>0.47653747562875098</v>
      </c>
    </row>
    <row r="3904" spans="1:2" x14ac:dyDescent="0.25">
      <c r="A3904">
        <v>3903</v>
      </c>
      <c r="B3904" s="159">
        <v>0.47653747562875098</v>
      </c>
    </row>
    <row r="3905" spans="1:2" x14ac:dyDescent="0.25">
      <c r="A3905">
        <v>3904</v>
      </c>
      <c r="B3905" s="159">
        <v>0.476236012507607</v>
      </c>
    </row>
    <row r="3906" spans="1:2" x14ac:dyDescent="0.25">
      <c r="A3906">
        <v>3905</v>
      </c>
      <c r="B3906" s="159">
        <v>0.47620691654520397</v>
      </c>
    </row>
    <row r="3907" spans="1:2" x14ac:dyDescent="0.25">
      <c r="A3907">
        <v>3906</v>
      </c>
      <c r="B3907" s="159">
        <v>0.47605442039881302</v>
      </c>
    </row>
    <row r="3908" spans="1:2" x14ac:dyDescent="0.25">
      <c r="A3908">
        <v>3907</v>
      </c>
      <c r="B3908" s="159">
        <v>0.47602199233256998</v>
      </c>
    </row>
    <row r="3909" spans="1:2" x14ac:dyDescent="0.25">
      <c r="A3909">
        <v>3908</v>
      </c>
      <c r="B3909" s="159">
        <v>0.47577550569687299</v>
      </c>
    </row>
    <row r="3910" spans="1:2" x14ac:dyDescent="0.25">
      <c r="A3910">
        <v>3909</v>
      </c>
      <c r="B3910" s="159">
        <v>0.47567378002933502</v>
      </c>
    </row>
    <row r="3911" spans="1:2" x14ac:dyDescent="0.25">
      <c r="A3911">
        <v>3910</v>
      </c>
      <c r="B3911" s="159">
        <v>0.47554896003325198</v>
      </c>
    </row>
    <row r="3912" spans="1:2" x14ac:dyDescent="0.25">
      <c r="A3912">
        <v>3911</v>
      </c>
      <c r="B3912" s="159">
        <v>0.47544366794881199</v>
      </c>
    </row>
    <row r="3913" spans="1:2" x14ac:dyDescent="0.25">
      <c r="A3913">
        <v>3912</v>
      </c>
      <c r="B3913" s="159">
        <v>0.475424364474623</v>
      </c>
    </row>
    <row r="3914" spans="1:2" x14ac:dyDescent="0.25">
      <c r="A3914">
        <v>3913</v>
      </c>
      <c r="B3914" s="159">
        <v>0.47538399766649903</v>
      </c>
    </row>
    <row r="3915" spans="1:2" x14ac:dyDescent="0.25">
      <c r="A3915">
        <v>3914</v>
      </c>
      <c r="B3915" s="159">
        <v>0.47536434867694799</v>
      </c>
    </row>
    <row r="3916" spans="1:2" x14ac:dyDescent="0.25">
      <c r="A3916">
        <v>3915</v>
      </c>
      <c r="B3916" s="159">
        <v>0.47527120913270998</v>
      </c>
    </row>
    <row r="3917" spans="1:2" x14ac:dyDescent="0.25">
      <c r="A3917">
        <v>3916</v>
      </c>
      <c r="B3917" s="159">
        <v>0.47527120913270998</v>
      </c>
    </row>
    <row r="3918" spans="1:2" x14ac:dyDescent="0.25">
      <c r="A3918">
        <v>3917</v>
      </c>
      <c r="B3918" s="159">
        <v>0.47527120913270998</v>
      </c>
    </row>
    <row r="3919" spans="1:2" x14ac:dyDescent="0.25">
      <c r="A3919">
        <v>3918</v>
      </c>
      <c r="B3919" s="159">
        <v>0.47518704210393498</v>
      </c>
    </row>
    <row r="3920" spans="1:2" x14ac:dyDescent="0.25">
      <c r="A3920">
        <v>3919</v>
      </c>
      <c r="B3920" s="159">
        <v>0.47515519950374002</v>
      </c>
    </row>
    <row r="3921" spans="1:2" x14ac:dyDescent="0.25">
      <c r="A3921">
        <v>3920</v>
      </c>
      <c r="B3921" s="159">
        <v>0.47512110279771202</v>
      </c>
    </row>
    <row r="3922" spans="1:2" x14ac:dyDescent="0.25">
      <c r="A3922">
        <v>3921</v>
      </c>
      <c r="B3922" s="159">
        <v>0.47502349908810998</v>
      </c>
    </row>
    <row r="3923" spans="1:2" x14ac:dyDescent="0.25">
      <c r="A3923">
        <v>3922</v>
      </c>
      <c r="B3923" s="159">
        <v>0.47491507972119401</v>
      </c>
    </row>
    <row r="3924" spans="1:2" x14ac:dyDescent="0.25">
      <c r="A3924">
        <v>3923</v>
      </c>
      <c r="B3924" s="159">
        <v>0.474692843531206</v>
      </c>
    </row>
    <row r="3925" spans="1:2" x14ac:dyDescent="0.25">
      <c r="A3925">
        <v>3924</v>
      </c>
      <c r="B3925" s="159">
        <v>0.474692843531206</v>
      </c>
    </row>
    <row r="3926" spans="1:2" x14ac:dyDescent="0.25">
      <c r="A3926">
        <v>3925</v>
      </c>
      <c r="B3926" s="159">
        <v>0.47461045101559202</v>
      </c>
    </row>
    <row r="3927" spans="1:2" x14ac:dyDescent="0.25">
      <c r="A3927">
        <v>3926</v>
      </c>
      <c r="B3927" s="159">
        <v>0.47422788994198301</v>
      </c>
    </row>
    <row r="3928" spans="1:2" x14ac:dyDescent="0.25">
      <c r="A3928">
        <v>3927</v>
      </c>
      <c r="B3928" s="159">
        <v>0.47392658754531303</v>
      </c>
    </row>
    <row r="3929" spans="1:2" x14ac:dyDescent="0.25">
      <c r="A3929">
        <v>3928</v>
      </c>
      <c r="B3929" s="159">
        <v>0.47373771938999099</v>
      </c>
    </row>
    <row r="3930" spans="1:2" x14ac:dyDescent="0.25">
      <c r="A3930">
        <v>3929</v>
      </c>
      <c r="B3930" s="159">
        <v>0.47371970307517097</v>
      </c>
    </row>
    <row r="3931" spans="1:2" x14ac:dyDescent="0.25">
      <c r="A3931">
        <v>3930</v>
      </c>
      <c r="B3931" s="159">
        <v>0.47371930559786402</v>
      </c>
    </row>
    <row r="3932" spans="1:2" x14ac:dyDescent="0.25">
      <c r="A3932">
        <v>3931</v>
      </c>
      <c r="B3932" s="159">
        <v>0.47347105193322298</v>
      </c>
    </row>
    <row r="3933" spans="1:2" x14ac:dyDescent="0.25">
      <c r="A3933">
        <v>3932</v>
      </c>
      <c r="B3933" s="159">
        <v>0.473384244646402</v>
      </c>
    </row>
    <row r="3934" spans="1:2" x14ac:dyDescent="0.25">
      <c r="A3934">
        <v>3933</v>
      </c>
      <c r="B3934" s="159">
        <v>0.47333394701168102</v>
      </c>
    </row>
    <row r="3935" spans="1:2" x14ac:dyDescent="0.25">
      <c r="A3935">
        <v>3934</v>
      </c>
      <c r="B3935" s="159">
        <v>0.47331109795867798</v>
      </c>
    </row>
    <row r="3936" spans="1:2" x14ac:dyDescent="0.25">
      <c r="A3936">
        <v>3935</v>
      </c>
      <c r="B3936" s="159">
        <v>0.47331033346589202</v>
      </c>
    </row>
    <row r="3937" spans="1:2" x14ac:dyDescent="0.25">
      <c r="A3937">
        <v>3936</v>
      </c>
      <c r="B3937" s="159">
        <v>0.47327375041554598</v>
      </c>
    </row>
    <row r="3938" spans="1:2" x14ac:dyDescent="0.25">
      <c r="A3938">
        <v>3937</v>
      </c>
      <c r="B3938" s="159">
        <v>0.473224443150907</v>
      </c>
    </row>
    <row r="3939" spans="1:2" x14ac:dyDescent="0.25">
      <c r="A3939">
        <v>3938</v>
      </c>
      <c r="B3939" s="159">
        <v>0.47321441635286499</v>
      </c>
    </row>
    <row r="3940" spans="1:2" x14ac:dyDescent="0.25">
      <c r="A3940">
        <v>3939</v>
      </c>
      <c r="B3940" s="159">
        <v>0.47314522112897001</v>
      </c>
    </row>
    <row r="3941" spans="1:2" x14ac:dyDescent="0.25">
      <c r="A3941">
        <v>3940</v>
      </c>
      <c r="B3941" s="159">
        <v>0.47300663543636601</v>
      </c>
    </row>
    <row r="3942" spans="1:2" x14ac:dyDescent="0.25">
      <c r="A3942">
        <v>3941</v>
      </c>
      <c r="B3942" s="159">
        <v>0.47284905409780198</v>
      </c>
    </row>
    <row r="3943" spans="1:2" x14ac:dyDescent="0.25">
      <c r="A3943">
        <v>3942</v>
      </c>
      <c r="B3943" s="159">
        <v>0.47278058392823302</v>
      </c>
    </row>
    <row r="3944" spans="1:2" x14ac:dyDescent="0.25">
      <c r="A3944">
        <v>3943</v>
      </c>
      <c r="B3944" s="159">
        <v>0.47257572348198301</v>
      </c>
    </row>
    <row r="3945" spans="1:2" x14ac:dyDescent="0.25">
      <c r="A3945">
        <v>3944</v>
      </c>
      <c r="B3945" s="159">
        <v>0.47255696741527897</v>
      </c>
    </row>
    <row r="3946" spans="1:2" x14ac:dyDescent="0.25">
      <c r="A3946">
        <v>3945</v>
      </c>
      <c r="B3946" s="159">
        <v>0.47205207512740899</v>
      </c>
    </row>
    <row r="3947" spans="1:2" x14ac:dyDescent="0.25">
      <c r="A3947">
        <v>3946</v>
      </c>
      <c r="B3947" s="159">
        <v>0.47205207512740899</v>
      </c>
    </row>
    <row r="3948" spans="1:2" x14ac:dyDescent="0.25">
      <c r="A3948">
        <v>3947</v>
      </c>
      <c r="B3948" s="159">
        <v>0.47205207512740899</v>
      </c>
    </row>
    <row r="3949" spans="1:2" x14ac:dyDescent="0.25">
      <c r="A3949">
        <v>3948</v>
      </c>
      <c r="B3949" s="159">
        <v>0.47189405419313701</v>
      </c>
    </row>
    <row r="3950" spans="1:2" x14ac:dyDescent="0.25">
      <c r="A3950">
        <v>3949</v>
      </c>
      <c r="B3950" s="159">
        <v>0.47183602199928498</v>
      </c>
    </row>
    <row r="3951" spans="1:2" x14ac:dyDescent="0.25">
      <c r="A3951">
        <v>3950</v>
      </c>
      <c r="B3951" s="159">
        <v>0.47183602199928498</v>
      </c>
    </row>
    <row r="3952" spans="1:2" x14ac:dyDescent="0.25">
      <c r="A3952">
        <v>3951</v>
      </c>
      <c r="B3952" s="159">
        <v>0.47183602199928498</v>
      </c>
    </row>
    <row r="3953" spans="1:2" x14ac:dyDescent="0.25">
      <c r="A3953">
        <v>3952</v>
      </c>
      <c r="B3953" s="159">
        <v>0.47178437948537599</v>
      </c>
    </row>
    <row r="3954" spans="1:2" x14ac:dyDescent="0.25">
      <c r="A3954">
        <v>3953</v>
      </c>
      <c r="B3954" s="159">
        <v>0.471681197369967</v>
      </c>
    </row>
    <row r="3955" spans="1:2" x14ac:dyDescent="0.25">
      <c r="A3955">
        <v>3954</v>
      </c>
      <c r="B3955" s="159">
        <v>0.47149271858472203</v>
      </c>
    </row>
    <row r="3956" spans="1:2" x14ac:dyDescent="0.25">
      <c r="A3956">
        <v>3955</v>
      </c>
      <c r="B3956" s="159">
        <v>0.47134483688344597</v>
      </c>
    </row>
    <row r="3957" spans="1:2" x14ac:dyDescent="0.25">
      <c r="A3957">
        <v>3956</v>
      </c>
      <c r="B3957" s="159">
        <v>0.47121822890465997</v>
      </c>
    </row>
    <row r="3958" spans="1:2" x14ac:dyDescent="0.25">
      <c r="A3958">
        <v>3957</v>
      </c>
      <c r="B3958" s="159">
        <v>0.47070334008581199</v>
      </c>
    </row>
    <row r="3959" spans="1:2" x14ac:dyDescent="0.25">
      <c r="A3959">
        <v>3958</v>
      </c>
      <c r="B3959" s="159">
        <v>0.47069632824803498</v>
      </c>
    </row>
    <row r="3960" spans="1:2" x14ac:dyDescent="0.25">
      <c r="A3960">
        <v>3959</v>
      </c>
      <c r="B3960" s="159">
        <v>0.47056548646621599</v>
      </c>
    </row>
    <row r="3961" spans="1:2" x14ac:dyDescent="0.25">
      <c r="A3961">
        <v>3960</v>
      </c>
      <c r="B3961" s="159">
        <v>0.47046433991111503</v>
      </c>
    </row>
    <row r="3962" spans="1:2" x14ac:dyDescent="0.25">
      <c r="A3962">
        <v>3961</v>
      </c>
      <c r="B3962" s="159">
        <v>0.47017863575137098</v>
      </c>
    </row>
    <row r="3963" spans="1:2" x14ac:dyDescent="0.25">
      <c r="A3963">
        <v>3962</v>
      </c>
      <c r="B3963" s="159">
        <v>0.47017319684754399</v>
      </c>
    </row>
    <row r="3964" spans="1:2" x14ac:dyDescent="0.25">
      <c r="A3964">
        <v>3963</v>
      </c>
      <c r="B3964" s="159">
        <v>0.470150959075674</v>
      </c>
    </row>
    <row r="3965" spans="1:2" x14ac:dyDescent="0.25">
      <c r="A3965">
        <v>3964</v>
      </c>
      <c r="B3965" s="159">
        <v>0.47005053468165903</v>
      </c>
    </row>
    <row r="3966" spans="1:2" x14ac:dyDescent="0.25">
      <c r="A3966">
        <v>3965</v>
      </c>
      <c r="B3966" s="159">
        <v>0.47002589456427901</v>
      </c>
    </row>
    <row r="3967" spans="1:2" x14ac:dyDescent="0.25">
      <c r="A3967">
        <v>3966</v>
      </c>
      <c r="B3967" s="159">
        <v>0.46988127387602802</v>
      </c>
    </row>
    <row r="3968" spans="1:2" x14ac:dyDescent="0.25">
      <c r="A3968">
        <v>3967</v>
      </c>
      <c r="B3968" s="159">
        <v>0.46988127387602802</v>
      </c>
    </row>
    <row r="3969" spans="1:2" x14ac:dyDescent="0.25">
      <c r="A3969">
        <v>3968</v>
      </c>
      <c r="B3969" s="159">
        <v>0.46988127387602802</v>
      </c>
    </row>
    <row r="3970" spans="1:2" x14ac:dyDescent="0.25">
      <c r="A3970">
        <v>3969</v>
      </c>
      <c r="B3970" s="159">
        <v>0.46985348587275899</v>
      </c>
    </row>
    <row r="3971" spans="1:2" x14ac:dyDescent="0.25">
      <c r="A3971">
        <v>3970</v>
      </c>
      <c r="B3971" s="159">
        <v>0.46978208992846399</v>
      </c>
    </row>
    <row r="3972" spans="1:2" x14ac:dyDescent="0.25">
      <c r="A3972">
        <v>3971</v>
      </c>
      <c r="B3972" s="159">
        <v>0.469758533185206</v>
      </c>
    </row>
    <row r="3973" spans="1:2" x14ac:dyDescent="0.25">
      <c r="A3973">
        <v>3972</v>
      </c>
      <c r="B3973" s="159">
        <v>0.46968574642635802</v>
      </c>
    </row>
    <row r="3974" spans="1:2" x14ac:dyDescent="0.25">
      <c r="A3974">
        <v>3973</v>
      </c>
      <c r="B3974" s="159">
        <v>0.469685678045977</v>
      </c>
    </row>
    <row r="3975" spans="1:2" x14ac:dyDescent="0.25">
      <c r="A3975">
        <v>3974</v>
      </c>
      <c r="B3975" s="159">
        <v>0.469622524402525</v>
      </c>
    </row>
    <row r="3976" spans="1:2" x14ac:dyDescent="0.25">
      <c r="A3976">
        <v>3975</v>
      </c>
      <c r="B3976" s="159">
        <v>0.46946976307374799</v>
      </c>
    </row>
    <row r="3977" spans="1:2" x14ac:dyDescent="0.25">
      <c r="A3977">
        <v>3976</v>
      </c>
      <c r="B3977" s="159">
        <v>0.46914901740762299</v>
      </c>
    </row>
    <row r="3978" spans="1:2" x14ac:dyDescent="0.25">
      <c r="A3978">
        <v>3977</v>
      </c>
      <c r="B3978" s="159">
        <v>0.46913408016513702</v>
      </c>
    </row>
    <row r="3979" spans="1:2" x14ac:dyDescent="0.25">
      <c r="A3979">
        <v>3978</v>
      </c>
      <c r="B3979" s="159">
        <v>0.46909614660483501</v>
      </c>
    </row>
    <row r="3980" spans="1:2" x14ac:dyDescent="0.25">
      <c r="A3980">
        <v>3979</v>
      </c>
      <c r="B3980" s="159">
        <v>0.46909614660483501</v>
      </c>
    </row>
    <row r="3981" spans="1:2" x14ac:dyDescent="0.25">
      <c r="A3981">
        <v>3980</v>
      </c>
      <c r="B3981" s="159">
        <v>0.46898489334936699</v>
      </c>
    </row>
    <row r="3982" spans="1:2" x14ac:dyDescent="0.25">
      <c r="A3982">
        <v>3981</v>
      </c>
      <c r="B3982" s="159">
        <v>0.46862654797221098</v>
      </c>
    </row>
    <row r="3983" spans="1:2" x14ac:dyDescent="0.25">
      <c r="A3983">
        <v>3982</v>
      </c>
      <c r="B3983" s="159">
        <v>0.46854573793436799</v>
      </c>
    </row>
    <row r="3984" spans="1:2" x14ac:dyDescent="0.25">
      <c r="A3984">
        <v>3983</v>
      </c>
      <c r="B3984" s="159">
        <v>0.46831427934990799</v>
      </c>
    </row>
    <row r="3985" spans="1:2" x14ac:dyDescent="0.25">
      <c r="A3985">
        <v>3984</v>
      </c>
      <c r="B3985" s="159">
        <v>0.46831427934990799</v>
      </c>
    </row>
    <row r="3986" spans="1:2" x14ac:dyDescent="0.25">
      <c r="A3986">
        <v>3985</v>
      </c>
      <c r="B3986" s="159">
        <v>0.46828670676589701</v>
      </c>
    </row>
    <row r="3987" spans="1:2" x14ac:dyDescent="0.25">
      <c r="A3987">
        <v>3986</v>
      </c>
      <c r="B3987" s="159">
        <v>0.467917509331364</v>
      </c>
    </row>
    <row r="3988" spans="1:2" x14ac:dyDescent="0.25">
      <c r="A3988">
        <v>3987</v>
      </c>
      <c r="B3988" s="159">
        <v>0.46790403970668798</v>
      </c>
    </row>
    <row r="3989" spans="1:2" x14ac:dyDescent="0.25">
      <c r="A3989">
        <v>3988</v>
      </c>
      <c r="B3989" s="159">
        <v>0.46785840014494401</v>
      </c>
    </row>
    <row r="3990" spans="1:2" x14ac:dyDescent="0.25">
      <c r="A3990">
        <v>3989</v>
      </c>
      <c r="B3990" s="159">
        <v>0.46757884970073099</v>
      </c>
    </row>
    <row r="3991" spans="1:2" x14ac:dyDescent="0.25">
      <c r="A3991">
        <v>3990</v>
      </c>
      <c r="B3991" s="159">
        <v>0.46735822166170399</v>
      </c>
    </row>
    <row r="3992" spans="1:2" x14ac:dyDescent="0.25">
      <c r="A3992">
        <v>3991</v>
      </c>
      <c r="B3992" s="159">
        <v>0.46734830551616002</v>
      </c>
    </row>
    <row r="3993" spans="1:2" x14ac:dyDescent="0.25">
      <c r="A3993">
        <v>3992</v>
      </c>
      <c r="B3993" s="159">
        <v>0.46717980427491201</v>
      </c>
    </row>
    <row r="3994" spans="1:2" x14ac:dyDescent="0.25">
      <c r="A3994">
        <v>3993</v>
      </c>
      <c r="B3994" s="159">
        <v>0.467166323886056</v>
      </c>
    </row>
    <row r="3995" spans="1:2" x14ac:dyDescent="0.25">
      <c r="A3995">
        <v>3994</v>
      </c>
      <c r="B3995" s="159">
        <v>0.467166323886056</v>
      </c>
    </row>
    <row r="3996" spans="1:2" x14ac:dyDescent="0.25">
      <c r="A3996">
        <v>3995</v>
      </c>
      <c r="B3996" s="159">
        <v>0.467166323886056</v>
      </c>
    </row>
    <row r="3997" spans="1:2" x14ac:dyDescent="0.25">
      <c r="A3997">
        <v>3996</v>
      </c>
      <c r="B3997" s="159">
        <v>0.46711927085995097</v>
      </c>
    </row>
    <row r="3998" spans="1:2" x14ac:dyDescent="0.25">
      <c r="A3998">
        <v>3997</v>
      </c>
      <c r="B3998" s="159">
        <v>0.46704664463915102</v>
      </c>
    </row>
    <row r="3999" spans="1:2" x14ac:dyDescent="0.25">
      <c r="A3999">
        <v>3998</v>
      </c>
      <c r="B3999" s="159">
        <v>0.46696308974421102</v>
      </c>
    </row>
    <row r="4000" spans="1:2" x14ac:dyDescent="0.25">
      <c r="A4000">
        <v>3999</v>
      </c>
      <c r="B4000" s="159">
        <v>0.46675264463113397</v>
      </c>
    </row>
    <row r="4001" spans="1:2" x14ac:dyDescent="0.25">
      <c r="A4001">
        <v>4000</v>
      </c>
      <c r="B4001" s="159">
        <v>0.46674449267078999</v>
      </c>
    </row>
    <row r="4002" spans="1:2" x14ac:dyDescent="0.25">
      <c r="A4002">
        <v>4001</v>
      </c>
      <c r="B4002" s="159">
        <v>0.46664842310082499</v>
      </c>
    </row>
    <row r="4003" spans="1:2" x14ac:dyDescent="0.25">
      <c r="A4003">
        <v>4002</v>
      </c>
      <c r="B4003" s="159">
        <v>0.46653689105813301</v>
      </c>
    </row>
    <row r="4004" spans="1:2" x14ac:dyDescent="0.25">
      <c r="A4004">
        <v>4003</v>
      </c>
      <c r="B4004" s="159">
        <v>0.46650785123585498</v>
      </c>
    </row>
    <row r="4005" spans="1:2" x14ac:dyDescent="0.25">
      <c r="A4005">
        <v>4004</v>
      </c>
      <c r="B4005" s="159">
        <v>0.46650378217029997</v>
      </c>
    </row>
    <row r="4006" spans="1:2" x14ac:dyDescent="0.25">
      <c r="A4006">
        <v>4005</v>
      </c>
      <c r="B4006" s="159">
        <v>0.46645188921605202</v>
      </c>
    </row>
    <row r="4007" spans="1:2" x14ac:dyDescent="0.25">
      <c r="A4007">
        <v>4006</v>
      </c>
      <c r="B4007" s="159">
        <v>0.46633097101673199</v>
      </c>
    </row>
    <row r="4008" spans="1:2" x14ac:dyDescent="0.25">
      <c r="A4008">
        <v>4007</v>
      </c>
      <c r="B4008" s="159">
        <v>0.46607795920008899</v>
      </c>
    </row>
    <row r="4009" spans="1:2" x14ac:dyDescent="0.25">
      <c r="A4009">
        <v>4008</v>
      </c>
      <c r="B4009" s="159">
        <v>0.466016444293397</v>
      </c>
    </row>
    <row r="4010" spans="1:2" x14ac:dyDescent="0.25">
      <c r="A4010">
        <v>4009</v>
      </c>
      <c r="B4010" s="159">
        <v>0.46597232644112402</v>
      </c>
    </row>
    <row r="4011" spans="1:2" x14ac:dyDescent="0.25">
      <c r="A4011">
        <v>4010</v>
      </c>
      <c r="B4011" s="159">
        <v>0.46595044143453901</v>
      </c>
    </row>
    <row r="4012" spans="1:2" x14ac:dyDescent="0.25">
      <c r="A4012">
        <v>4011</v>
      </c>
      <c r="B4012" s="159">
        <v>0.46571870523590297</v>
      </c>
    </row>
    <row r="4013" spans="1:2" x14ac:dyDescent="0.25">
      <c r="A4013">
        <v>4012</v>
      </c>
      <c r="B4013" s="159">
        <v>0.46569403116500402</v>
      </c>
    </row>
    <row r="4014" spans="1:2" x14ac:dyDescent="0.25">
      <c r="A4014">
        <v>4013</v>
      </c>
      <c r="B4014" s="159">
        <v>0.46559643701771403</v>
      </c>
    </row>
    <row r="4015" spans="1:2" x14ac:dyDescent="0.25">
      <c r="A4015">
        <v>4014</v>
      </c>
      <c r="B4015" s="159">
        <v>0.46555949929428497</v>
      </c>
    </row>
    <row r="4016" spans="1:2" x14ac:dyDescent="0.25">
      <c r="A4016">
        <v>4015</v>
      </c>
      <c r="B4016" s="159">
        <v>0.46545844544866699</v>
      </c>
    </row>
    <row r="4017" spans="1:2" x14ac:dyDescent="0.25">
      <c r="A4017">
        <v>4016</v>
      </c>
      <c r="B4017" s="159">
        <v>0.46503884210193702</v>
      </c>
    </row>
    <row r="4018" spans="1:2" x14ac:dyDescent="0.25">
      <c r="A4018">
        <v>4017</v>
      </c>
      <c r="B4018" s="159">
        <v>0.46503884210193702</v>
      </c>
    </row>
    <row r="4019" spans="1:2" x14ac:dyDescent="0.25">
      <c r="A4019">
        <v>4018</v>
      </c>
      <c r="B4019" s="159">
        <v>0.46503608931189899</v>
      </c>
    </row>
    <row r="4020" spans="1:2" x14ac:dyDescent="0.25">
      <c r="A4020">
        <v>4019</v>
      </c>
      <c r="B4020" s="159">
        <v>0.46497306342009698</v>
      </c>
    </row>
    <row r="4021" spans="1:2" x14ac:dyDescent="0.25">
      <c r="A4021">
        <v>4020</v>
      </c>
      <c r="B4021" s="159">
        <v>0.464826471237752</v>
      </c>
    </row>
    <row r="4022" spans="1:2" x14ac:dyDescent="0.25">
      <c r="A4022">
        <v>4021</v>
      </c>
      <c r="B4022" s="159">
        <v>0.464826471237752</v>
      </c>
    </row>
    <row r="4023" spans="1:2" x14ac:dyDescent="0.25">
      <c r="A4023">
        <v>4022</v>
      </c>
      <c r="B4023" s="159">
        <v>0.464826471237752</v>
      </c>
    </row>
    <row r="4024" spans="1:2" x14ac:dyDescent="0.25">
      <c r="A4024">
        <v>4023</v>
      </c>
      <c r="B4024" s="159">
        <v>0.46466866159912401</v>
      </c>
    </row>
    <row r="4025" spans="1:2" x14ac:dyDescent="0.25">
      <c r="A4025">
        <v>4024</v>
      </c>
      <c r="B4025" s="159">
        <v>0.46427329296071401</v>
      </c>
    </row>
    <row r="4026" spans="1:2" x14ac:dyDescent="0.25">
      <c r="A4026">
        <v>4025</v>
      </c>
      <c r="B4026" s="159">
        <v>0.46409797889693799</v>
      </c>
    </row>
    <row r="4027" spans="1:2" x14ac:dyDescent="0.25">
      <c r="A4027">
        <v>4026</v>
      </c>
      <c r="B4027" s="159">
        <v>0.46409468255377501</v>
      </c>
    </row>
    <row r="4028" spans="1:2" x14ac:dyDescent="0.25">
      <c r="A4028">
        <v>4027</v>
      </c>
      <c r="B4028" s="159">
        <v>0.46408324752098201</v>
      </c>
    </row>
    <row r="4029" spans="1:2" x14ac:dyDescent="0.25">
      <c r="A4029">
        <v>4028</v>
      </c>
      <c r="B4029" s="159">
        <v>0.46401458419649499</v>
      </c>
    </row>
    <row r="4030" spans="1:2" x14ac:dyDescent="0.25">
      <c r="A4030">
        <v>4029</v>
      </c>
      <c r="B4030" s="159">
        <v>0.463929883427742</v>
      </c>
    </row>
    <row r="4031" spans="1:2" x14ac:dyDescent="0.25">
      <c r="A4031">
        <v>4030</v>
      </c>
      <c r="B4031" s="159">
        <v>0.463929883427742</v>
      </c>
    </row>
    <row r="4032" spans="1:2" x14ac:dyDescent="0.25">
      <c r="A4032">
        <v>4031</v>
      </c>
      <c r="B4032" s="159">
        <v>0.46381417891339899</v>
      </c>
    </row>
    <row r="4033" spans="1:2" x14ac:dyDescent="0.25">
      <c r="A4033">
        <v>4032</v>
      </c>
      <c r="B4033" s="159">
        <v>0.46379981223651301</v>
      </c>
    </row>
    <row r="4034" spans="1:2" x14ac:dyDescent="0.25">
      <c r="A4034">
        <v>4033</v>
      </c>
      <c r="B4034" s="159">
        <v>0.46375453810061301</v>
      </c>
    </row>
    <row r="4035" spans="1:2" x14ac:dyDescent="0.25">
      <c r="A4035">
        <v>4034</v>
      </c>
      <c r="B4035" s="159">
        <v>0.46366458838486801</v>
      </c>
    </row>
    <row r="4036" spans="1:2" x14ac:dyDescent="0.25">
      <c r="A4036">
        <v>4035</v>
      </c>
      <c r="B4036" s="159">
        <v>0.46365943670611298</v>
      </c>
    </row>
    <row r="4037" spans="1:2" x14ac:dyDescent="0.25">
      <c r="A4037">
        <v>4036</v>
      </c>
      <c r="B4037" s="159">
        <v>0.463609915448226</v>
      </c>
    </row>
    <row r="4038" spans="1:2" x14ac:dyDescent="0.25">
      <c r="A4038">
        <v>4037</v>
      </c>
      <c r="B4038" s="159">
        <v>0.46351044442818401</v>
      </c>
    </row>
    <row r="4039" spans="1:2" x14ac:dyDescent="0.25">
      <c r="A4039">
        <v>4038</v>
      </c>
      <c r="B4039" s="159">
        <v>0.46345331662532302</v>
      </c>
    </row>
    <row r="4040" spans="1:2" x14ac:dyDescent="0.25">
      <c r="A4040">
        <v>4039</v>
      </c>
      <c r="B4040" s="159">
        <v>0.46345114034437801</v>
      </c>
    </row>
    <row r="4041" spans="1:2" x14ac:dyDescent="0.25">
      <c r="A4041">
        <v>4040</v>
      </c>
      <c r="B4041" s="159">
        <v>0.46345114034437801</v>
      </c>
    </row>
    <row r="4042" spans="1:2" x14ac:dyDescent="0.25">
      <c r="A4042">
        <v>4041</v>
      </c>
      <c r="B4042" s="159">
        <v>0.46345114034437801</v>
      </c>
    </row>
    <row r="4043" spans="1:2" x14ac:dyDescent="0.25">
      <c r="A4043">
        <v>4042</v>
      </c>
      <c r="B4043" s="159">
        <v>0.46339941503934801</v>
      </c>
    </row>
    <row r="4044" spans="1:2" x14ac:dyDescent="0.25">
      <c r="A4044">
        <v>4043</v>
      </c>
      <c r="B4044" s="159">
        <v>0.46337425846332903</v>
      </c>
    </row>
    <row r="4045" spans="1:2" x14ac:dyDescent="0.25">
      <c r="A4045">
        <v>4044</v>
      </c>
      <c r="B4045" s="159">
        <v>0.46288961427379999</v>
      </c>
    </row>
    <row r="4046" spans="1:2" x14ac:dyDescent="0.25">
      <c r="A4046">
        <v>4045</v>
      </c>
      <c r="B4046" s="159">
        <v>0.46232481334929099</v>
      </c>
    </row>
    <row r="4047" spans="1:2" x14ac:dyDescent="0.25">
      <c r="A4047">
        <v>4046</v>
      </c>
      <c r="B4047" s="159">
        <v>0.46219817797380602</v>
      </c>
    </row>
    <row r="4048" spans="1:2" x14ac:dyDescent="0.25">
      <c r="A4048">
        <v>4047</v>
      </c>
      <c r="B4048" s="159">
        <v>0.46219817797380602</v>
      </c>
    </row>
    <row r="4049" spans="1:2" x14ac:dyDescent="0.25">
      <c r="A4049">
        <v>4048</v>
      </c>
      <c r="B4049" s="159">
        <v>0.46219817797380602</v>
      </c>
    </row>
    <row r="4050" spans="1:2" x14ac:dyDescent="0.25">
      <c r="A4050">
        <v>4049</v>
      </c>
      <c r="B4050" s="159">
        <v>0.462139563464466</v>
      </c>
    </row>
    <row r="4051" spans="1:2" x14ac:dyDescent="0.25">
      <c r="A4051">
        <v>4050</v>
      </c>
      <c r="B4051" s="159">
        <v>0.46209659479336901</v>
      </c>
    </row>
    <row r="4052" spans="1:2" x14ac:dyDescent="0.25">
      <c r="A4052">
        <v>4051</v>
      </c>
      <c r="B4052" s="159">
        <v>0.46201540137109998</v>
      </c>
    </row>
    <row r="4053" spans="1:2" x14ac:dyDescent="0.25">
      <c r="A4053">
        <v>4052</v>
      </c>
      <c r="B4053" s="159">
        <v>0.46198797000875802</v>
      </c>
    </row>
    <row r="4054" spans="1:2" x14ac:dyDescent="0.25">
      <c r="A4054">
        <v>4053</v>
      </c>
      <c r="B4054" s="159">
        <v>0.46186380311799202</v>
      </c>
    </row>
    <row r="4055" spans="1:2" x14ac:dyDescent="0.25">
      <c r="A4055">
        <v>4054</v>
      </c>
      <c r="B4055" s="159">
        <v>0.46184869163908099</v>
      </c>
    </row>
    <row r="4056" spans="1:2" x14ac:dyDescent="0.25">
      <c r="A4056">
        <v>4055</v>
      </c>
      <c r="B4056" s="159">
        <v>0.46180033268186699</v>
      </c>
    </row>
    <row r="4057" spans="1:2" x14ac:dyDescent="0.25">
      <c r="A4057">
        <v>4056</v>
      </c>
      <c r="B4057" s="159">
        <v>0.46167112467398003</v>
      </c>
    </row>
    <row r="4058" spans="1:2" x14ac:dyDescent="0.25">
      <c r="A4058">
        <v>4057</v>
      </c>
      <c r="B4058" s="159">
        <v>0.461616384457602</v>
      </c>
    </row>
    <row r="4059" spans="1:2" x14ac:dyDescent="0.25">
      <c r="A4059">
        <v>4058</v>
      </c>
      <c r="B4059" s="159">
        <v>0.46159703012807202</v>
      </c>
    </row>
    <row r="4060" spans="1:2" x14ac:dyDescent="0.25">
      <c r="A4060">
        <v>4059</v>
      </c>
      <c r="B4060" s="159">
        <v>0.46153377252852701</v>
      </c>
    </row>
    <row r="4061" spans="1:2" x14ac:dyDescent="0.25">
      <c r="A4061">
        <v>4060</v>
      </c>
      <c r="B4061" s="159">
        <v>0.46130904974977999</v>
      </c>
    </row>
    <row r="4062" spans="1:2" x14ac:dyDescent="0.25">
      <c r="A4062">
        <v>4061</v>
      </c>
      <c r="B4062" s="159">
        <v>0.46127675788924799</v>
      </c>
    </row>
    <row r="4063" spans="1:2" x14ac:dyDescent="0.25">
      <c r="A4063">
        <v>4062</v>
      </c>
      <c r="B4063" s="159">
        <v>0.46124123793539401</v>
      </c>
    </row>
    <row r="4064" spans="1:2" x14ac:dyDescent="0.25">
      <c r="A4064">
        <v>4063</v>
      </c>
      <c r="B4064" s="159">
        <v>0.46086779280388401</v>
      </c>
    </row>
    <row r="4065" spans="1:2" x14ac:dyDescent="0.25">
      <c r="A4065">
        <v>4064</v>
      </c>
      <c r="B4065" s="159">
        <v>0.46075273312472798</v>
      </c>
    </row>
    <row r="4066" spans="1:2" x14ac:dyDescent="0.25">
      <c r="A4066">
        <v>4065</v>
      </c>
      <c r="B4066" s="159">
        <v>0.46069806626086202</v>
      </c>
    </row>
    <row r="4067" spans="1:2" x14ac:dyDescent="0.25">
      <c r="A4067">
        <v>4066</v>
      </c>
      <c r="B4067" s="159">
        <v>0.460558830065745</v>
      </c>
    </row>
    <row r="4068" spans="1:2" x14ac:dyDescent="0.25">
      <c r="A4068">
        <v>4067</v>
      </c>
      <c r="B4068" s="159">
        <v>0.46053171832862799</v>
      </c>
    </row>
    <row r="4069" spans="1:2" x14ac:dyDescent="0.25">
      <c r="A4069">
        <v>4068</v>
      </c>
      <c r="B4069" s="159">
        <v>0.46040023930763402</v>
      </c>
    </row>
    <row r="4070" spans="1:2" x14ac:dyDescent="0.25">
      <c r="A4070">
        <v>4069</v>
      </c>
      <c r="B4070" s="159">
        <v>0.46039207928444997</v>
      </c>
    </row>
    <row r="4071" spans="1:2" x14ac:dyDescent="0.25">
      <c r="A4071">
        <v>4070</v>
      </c>
      <c r="B4071" s="159">
        <v>0.46034632777809897</v>
      </c>
    </row>
    <row r="4072" spans="1:2" x14ac:dyDescent="0.25">
      <c r="A4072">
        <v>4071</v>
      </c>
      <c r="B4072" s="159">
        <v>0.460193478397663</v>
      </c>
    </row>
    <row r="4073" spans="1:2" x14ac:dyDescent="0.25">
      <c r="A4073">
        <v>4072</v>
      </c>
      <c r="B4073" s="159">
        <v>0.46015783928390602</v>
      </c>
    </row>
    <row r="4074" spans="1:2" x14ac:dyDescent="0.25">
      <c r="A4074">
        <v>4073</v>
      </c>
      <c r="B4074" s="159">
        <v>0.46004141299398199</v>
      </c>
    </row>
    <row r="4075" spans="1:2" x14ac:dyDescent="0.25">
      <c r="A4075">
        <v>4074</v>
      </c>
      <c r="B4075" s="159">
        <v>0.46004141299398199</v>
      </c>
    </row>
    <row r="4076" spans="1:2" x14ac:dyDescent="0.25">
      <c r="A4076">
        <v>4075</v>
      </c>
      <c r="B4076" s="159">
        <v>0.46004141299398199</v>
      </c>
    </row>
    <row r="4077" spans="1:2" x14ac:dyDescent="0.25">
      <c r="A4077">
        <v>4076</v>
      </c>
      <c r="B4077" s="159">
        <v>0.46002802899445799</v>
      </c>
    </row>
    <row r="4078" spans="1:2" x14ac:dyDescent="0.25">
      <c r="A4078">
        <v>4077</v>
      </c>
      <c r="B4078" s="159">
        <v>0.45998797291325999</v>
      </c>
    </row>
    <row r="4079" spans="1:2" x14ac:dyDescent="0.25">
      <c r="A4079">
        <v>4078</v>
      </c>
      <c r="B4079" s="159">
        <v>0.45998797291325999</v>
      </c>
    </row>
    <row r="4080" spans="1:2" x14ac:dyDescent="0.25">
      <c r="A4080">
        <v>4079</v>
      </c>
      <c r="B4080" s="159">
        <v>0.45979853884836702</v>
      </c>
    </row>
    <row r="4081" spans="1:2" x14ac:dyDescent="0.25">
      <c r="A4081">
        <v>4080</v>
      </c>
      <c r="B4081" s="159">
        <v>0.45962304371382301</v>
      </c>
    </row>
    <row r="4082" spans="1:2" x14ac:dyDescent="0.25">
      <c r="A4082">
        <v>4081</v>
      </c>
      <c r="B4082" s="159">
        <v>0.45943323447166001</v>
      </c>
    </row>
    <row r="4083" spans="1:2" x14ac:dyDescent="0.25">
      <c r="A4083">
        <v>4082</v>
      </c>
      <c r="B4083" s="159">
        <v>0.45938374124210801</v>
      </c>
    </row>
    <row r="4084" spans="1:2" x14ac:dyDescent="0.25">
      <c r="A4084">
        <v>4083</v>
      </c>
      <c r="B4084" s="159">
        <v>0.45931741270533</v>
      </c>
    </row>
    <row r="4085" spans="1:2" x14ac:dyDescent="0.25">
      <c r="A4085">
        <v>4084</v>
      </c>
      <c r="B4085" s="159">
        <v>0.45930700174203398</v>
      </c>
    </row>
    <row r="4086" spans="1:2" x14ac:dyDescent="0.25">
      <c r="A4086">
        <v>4085</v>
      </c>
      <c r="B4086" s="159">
        <v>0.45899308255615601</v>
      </c>
    </row>
    <row r="4087" spans="1:2" x14ac:dyDescent="0.25">
      <c r="A4087">
        <v>4086</v>
      </c>
      <c r="B4087" s="159">
        <v>0.458686529072594</v>
      </c>
    </row>
    <row r="4088" spans="1:2" x14ac:dyDescent="0.25">
      <c r="A4088">
        <v>4087</v>
      </c>
      <c r="B4088" s="159">
        <v>0.45863905273679301</v>
      </c>
    </row>
    <row r="4089" spans="1:2" x14ac:dyDescent="0.25">
      <c r="A4089">
        <v>4088</v>
      </c>
      <c r="B4089" s="159">
        <v>0.45851504128278397</v>
      </c>
    </row>
    <row r="4090" spans="1:2" x14ac:dyDescent="0.25">
      <c r="A4090">
        <v>4089</v>
      </c>
      <c r="B4090" s="159">
        <v>0.45844503167649697</v>
      </c>
    </row>
    <row r="4091" spans="1:2" x14ac:dyDescent="0.25">
      <c r="A4091">
        <v>4090</v>
      </c>
      <c r="B4091" s="159">
        <v>0.458431620290565</v>
      </c>
    </row>
    <row r="4092" spans="1:2" x14ac:dyDescent="0.25">
      <c r="A4092">
        <v>4091</v>
      </c>
      <c r="B4092" s="159">
        <v>0.458431620290565</v>
      </c>
    </row>
    <row r="4093" spans="1:2" x14ac:dyDescent="0.25">
      <c r="A4093">
        <v>4092</v>
      </c>
      <c r="B4093" s="159">
        <v>0.458431620290565</v>
      </c>
    </row>
    <row r="4094" spans="1:2" x14ac:dyDescent="0.25">
      <c r="A4094">
        <v>4093</v>
      </c>
      <c r="B4094" s="159">
        <v>0.45838698259418098</v>
      </c>
    </row>
    <row r="4095" spans="1:2" x14ac:dyDescent="0.25">
      <c r="A4095">
        <v>4094</v>
      </c>
      <c r="B4095" s="159">
        <v>0.45837465432549301</v>
      </c>
    </row>
    <row r="4096" spans="1:2" x14ac:dyDescent="0.25">
      <c r="A4096">
        <v>4095</v>
      </c>
      <c r="B4096" s="159">
        <v>0.45834278849009202</v>
      </c>
    </row>
    <row r="4097" spans="1:2" x14ac:dyDescent="0.25">
      <c r="A4097">
        <v>4096</v>
      </c>
      <c r="B4097" s="159">
        <v>0.45832453037849002</v>
      </c>
    </row>
    <row r="4098" spans="1:2" x14ac:dyDescent="0.25">
      <c r="A4098">
        <v>4097</v>
      </c>
      <c r="B4098" s="159">
        <v>0.45828620700334399</v>
      </c>
    </row>
    <row r="4099" spans="1:2" x14ac:dyDescent="0.25">
      <c r="A4099">
        <v>4098</v>
      </c>
      <c r="B4099" s="159">
        <v>0.45825079538441899</v>
      </c>
    </row>
    <row r="4100" spans="1:2" x14ac:dyDescent="0.25">
      <c r="A4100">
        <v>4099</v>
      </c>
      <c r="B4100" s="159">
        <v>0.45792348206976602</v>
      </c>
    </row>
    <row r="4101" spans="1:2" x14ac:dyDescent="0.25">
      <c r="A4101">
        <v>4100</v>
      </c>
      <c r="B4101" s="159">
        <v>0.45773412928534801</v>
      </c>
    </row>
    <row r="4102" spans="1:2" x14ac:dyDescent="0.25">
      <c r="A4102">
        <v>4101</v>
      </c>
      <c r="B4102" s="159">
        <v>0.45773412928534801</v>
      </c>
    </row>
    <row r="4103" spans="1:2" x14ac:dyDescent="0.25">
      <c r="A4103">
        <v>4102</v>
      </c>
      <c r="B4103" s="159">
        <v>0.45773412928534801</v>
      </c>
    </row>
    <row r="4104" spans="1:2" x14ac:dyDescent="0.25">
      <c r="A4104">
        <v>4103</v>
      </c>
      <c r="B4104" s="159">
        <v>0.45760693528705998</v>
      </c>
    </row>
    <row r="4105" spans="1:2" x14ac:dyDescent="0.25">
      <c r="A4105">
        <v>4104</v>
      </c>
      <c r="B4105" s="159">
        <v>0.45760693528705998</v>
      </c>
    </row>
    <row r="4106" spans="1:2" x14ac:dyDescent="0.25">
      <c r="A4106">
        <v>4105</v>
      </c>
      <c r="B4106" s="159">
        <v>0.45760693528705998</v>
      </c>
    </row>
    <row r="4107" spans="1:2" x14ac:dyDescent="0.25">
      <c r="A4107">
        <v>4106</v>
      </c>
      <c r="B4107" s="159">
        <v>0.457555048506114</v>
      </c>
    </row>
    <row r="4108" spans="1:2" x14ac:dyDescent="0.25">
      <c r="A4108">
        <v>4107</v>
      </c>
      <c r="B4108" s="159">
        <v>0.45751812402327002</v>
      </c>
    </row>
    <row r="4109" spans="1:2" x14ac:dyDescent="0.25">
      <c r="A4109">
        <v>4108</v>
      </c>
      <c r="B4109" s="159">
        <v>0.45712618207265099</v>
      </c>
    </row>
    <row r="4110" spans="1:2" x14ac:dyDescent="0.25">
      <c r="A4110">
        <v>4109</v>
      </c>
      <c r="B4110" s="159">
        <v>0.45704679609124799</v>
      </c>
    </row>
    <row r="4111" spans="1:2" x14ac:dyDescent="0.25">
      <c r="A4111">
        <v>4110</v>
      </c>
      <c r="B4111" s="159">
        <v>0.45694464069093799</v>
      </c>
    </row>
    <row r="4112" spans="1:2" x14ac:dyDescent="0.25">
      <c r="A4112">
        <v>4111</v>
      </c>
      <c r="B4112" s="159">
        <v>0.456854540288405</v>
      </c>
    </row>
    <row r="4113" spans="1:2" x14ac:dyDescent="0.25">
      <c r="A4113">
        <v>4112</v>
      </c>
      <c r="B4113" s="159">
        <v>0.45669839111196697</v>
      </c>
    </row>
    <row r="4114" spans="1:2" x14ac:dyDescent="0.25">
      <c r="A4114">
        <v>4113</v>
      </c>
      <c r="B4114" s="159">
        <v>0.45669073359964302</v>
      </c>
    </row>
    <row r="4115" spans="1:2" x14ac:dyDescent="0.25">
      <c r="A4115">
        <v>4114</v>
      </c>
      <c r="B4115" s="159">
        <v>0.45653807088972398</v>
      </c>
    </row>
    <row r="4116" spans="1:2" x14ac:dyDescent="0.25">
      <c r="A4116">
        <v>4115</v>
      </c>
      <c r="B4116" s="159">
        <v>0.45643375953283299</v>
      </c>
    </row>
    <row r="4117" spans="1:2" x14ac:dyDescent="0.25">
      <c r="A4117">
        <v>4116</v>
      </c>
      <c r="B4117" s="159">
        <v>0.45624520187948098</v>
      </c>
    </row>
    <row r="4118" spans="1:2" x14ac:dyDescent="0.25">
      <c r="A4118">
        <v>4117</v>
      </c>
      <c r="B4118" s="159">
        <v>0.45614944087835002</v>
      </c>
    </row>
    <row r="4119" spans="1:2" x14ac:dyDescent="0.25">
      <c r="A4119">
        <v>4118</v>
      </c>
      <c r="B4119" s="159">
        <v>0.45609151074865201</v>
      </c>
    </row>
    <row r="4120" spans="1:2" x14ac:dyDescent="0.25">
      <c r="A4120">
        <v>4119</v>
      </c>
      <c r="B4120" s="159">
        <v>0.45599459790033597</v>
      </c>
    </row>
    <row r="4121" spans="1:2" x14ac:dyDescent="0.25">
      <c r="A4121">
        <v>4120</v>
      </c>
      <c r="B4121" s="159">
        <v>0.45585298042257999</v>
      </c>
    </row>
    <row r="4122" spans="1:2" x14ac:dyDescent="0.25">
      <c r="A4122">
        <v>4121</v>
      </c>
      <c r="B4122" s="159">
        <v>0.45570060741836899</v>
      </c>
    </row>
    <row r="4123" spans="1:2" x14ac:dyDescent="0.25">
      <c r="A4123">
        <v>4122</v>
      </c>
      <c r="B4123" s="159">
        <v>0.45560915068728403</v>
      </c>
    </row>
    <row r="4124" spans="1:2" x14ac:dyDescent="0.25">
      <c r="A4124">
        <v>4123</v>
      </c>
      <c r="B4124" s="159">
        <v>0.45542440308936399</v>
      </c>
    </row>
    <row r="4125" spans="1:2" x14ac:dyDescent="0.25">
      <c r="A4125">
        <v>4124</v>
      </c>
      <c r="B4125" s="159">
        <v>0.45515018246109001</v>
      </c>
    </row>
    <row r="4126" spans="1:2" x14ac:dyDescent="0.25">
      <c r="A4126">
        <v>4125</v>
      </c>
      <c r="B4126" s="159">
        <v>0.45504754279514298</v>
      </c>
    </row>
    <row r="4127" spans="1:2" x14ac:dyDescent="0.25">
      <c r="A4127">
        <v>4126</v>
      </c>
      <c r="B4127" s="159">
        <v>0.45489198465986003</v>
      </c>
    </row>
    <row r="4128" spans="1:2" x14ac:dyDescent="0.25">
      <c r="A4128">
        <v>4127</v>
      </c>
      <c r="B4128" s="159">
        <v>0.45481771805728499</v>
      </c>
    </row>
    <row r="4129" spans="1:2" x14ac:dyDescent="0.25">
      <c r="A4129">
        <v>4128</v>
      </c>
      <c r="B4129" s="159">
        <v>0.45480746960136598</v>
      </c>
    </row>
    <row r="4130" spans="1:2" x14ac:dyDescent="0.25">
      <c r="A4130">
        <v>4129</v>
      </c>
      <c r="B4130" s="159">
        <v>0.45437303870698298</v>
      </c>
    </row>
    <row r="4131" spans="1:2" x14ac:dyDescent="0.25">
      <c r="A4131">
        <v>4130</v>
      </c>
      <c r="B4131" s="159">
        <v>0.45403141167042299</v>
      </c>
    </row>
    <row r="4132" spans="1:2" x14ac:dyDescent="0.25">
      <c r="A4132">
        <v>4131</v>
      </c>
      <c r="B4132" s="159">
        <v>0.45401977170198898</v>
      </c>
    </row>
    <row r="4133" spans="1:2" x14ac:dyDescent="0.25">
      <c r="A4133">
        <v>4132</v>
      </c>
      <c r="B4133" s="159">
        <v>0.45399086188363902</v>
      </c>
    </row>
    <row r="4134" spans="1:2" x14ac:dyDescent="0.25">
      <c r="A4134">
        <v>4133</v>
      </c>
      <c r="B4134" s="159">
        <v>0.45373698037940702</v>
      </c>
    </row>
    <row r="4135" spans="1:2" x14ac:dyDescent="0.25">
      <c r="A4135">
        <v>4134</v>
      </c>
      <c r="B4135" s="159">
        <v>0.45362778143104898</v>
      </c>
    </row>
    <row r="4136" spans="1:2" x14ac:dyDescent="0.25">
      <c r="A4136">
        <v>4135</v>
      </c>
      <c r="B4136" s="159">
        <v>0.45362778143104898</v>
      </c>
    </row>
    <row r="4137" spans="1:2" x14ac:dyDescent="0.25">
      <c r="A4137">
        <v>4136</v>
      </c>
      <c r="B4137" s="159">
        <v>0.45362778143104898</v>
      </c>
    </row>
    <row r="4138" spans="1:2" x14ac:dyDescent="0.25">
      <c r="A4138">
        <v>4137</v>
      </c>
      <c r="B4138" s="159">
        <v>0.45359536303921</v>
      </c>
    </row>
    <row r="4139" spans="1:2" x14ac:dyDescent="0.25">
      <c r="A4139">
        <v>4138</v>
      </c>
      <c r="B4139" s="159">
        <v>0.45352475778901102</v>
      </c>
    </row>
    <row r="4140" spans="1:2" x14ac:dyDescent="0.25">
      <c r="A4140">
        <v>4139</v>
      </c>
      <c r="B4140" s="159">
        <v>0.45350972764109898</v>
      </c>
    </row>
    <row r="4141" spans="1:2" x14ac:dyDescent="0.25">
      <c r="A4141">
        <v>4140</v>
      </c>
      <c r="B4141" s="159">
        <v>0.453448632055518</v>
      </c>
    </row>
    <row r="4142" spans="1:2" x14ac:dyDescent="0.25">
      <c r="A4142">
        <v>4141</v>
      </c>
      <c r="B4142" s="159">
        <v>0.45335686660477098</v>
      </c>
    </row>
    <row r="4143" spans="1:2" x14ac:dyDescent="0.25">
      <c r="A4143">
        <v>4142</v>
      </c>
      <c r="B4143" s="159">
        <v>0.45331434634859102</v>
      </c>
    </row>
    <row r="4144" spans="1:2" x14ac:dyDescent="0.25">
      <c r="A4144">
        <v>4143</v>
      </c>
      <c r="B4144" s="159">
        <v>0.45285281618950601</v>
      </c>
    </row>
    <row r="4145" spans="1:2" x14ac:dyDescent="0.25">
      <c r="A4145">
        <v>4144</v>
      </c>
      <c r="B4145" s="159">
        <v>0.45274233489107901</v>
      </c>
    </row>
    <row r="4146" spans="1:2" x14ac:dyDescent="0.25">
      <c r="A4146">
        <v>4145</v>
      </c>
      <c r="B4146" s="159">
        <v>0.45274233489107901</v>
      </c>
    </row>
    <row r="4147" spans="1:2" x14ac:dyDescent="0.25">
      <c r="A4147">
        <v>4146</v>
      </c>
      <c r="B4147" s="159">
        <v>0.45274233489107901</v>
      </c>
    </row>
    <row r="4148" spans="1:2" x14ac:dyDescent="0.25">
      <c r="A4148">
        <v>4147</v>
      </c>
      <c r="B4148" s="159">
        <v>0.45272356248850398</v>
      </c>
    </row>
    <row r="4149" spans="1:2" x14ac:dyDescent="0.25">
      <c r="A4149">
        <v>4148</v>
      </c>
      <c r="B4149" s="159">
        <v>0.45269059556861502</v>
      </c>
    </row>
    <row r="4150" spans="1:2" x14ac:dyDescent="0.25">
      <c r="A4150">
        <v>4149</v>
      </c>
      <c r="B4150" s="159">
        <v>0.45266960749271401</v>
      </c>
    </row>
    <row r="4151" spans="1:2" x14ac:dyDescent="0.25">
      <c r="A4151">
        <v>4150</v>
      </c>
      <c r="B4151" s="159">
        <v>0.452342418591474</v>
      </c>
    </row>
    <row r="4152" spans="1:2" x14ac:dyDescent="0.25">
      <c r="A4152">
        <v>4151</v>
      </c>
      <c r="B4152" s="159">
        <v>0.45225804877848902</v>
      </c>
    </row>
    <row r="4153" spans="1:2" x14ac:dyDescent="0.25">
      <c r="A4153">
        <v>4152</v>
      </c>
      <c r="B4153" s="159">
        <v>0.45217006148038003</v>
      </c>
    </row>
    <row r="4154" spans="1:2" x14ac:dyDescent="0.25">
      <c r="A4154">
        <v>4153</v>
      </c>
      <c r="B4154" s="159">
        <v>0.452064324725513</v>
      </c>
    </row>
    <row r="4155" spans="1:2" x14ac:dyDescent="0.25">
      <c r="A4155">
        <v>4154</v>
      </c>
      <c r="B4155" s="159">
        <v>0.45201260349885802</v>
      </c>
    </row>
    <row r="4156" spans="1:2" x14ac:dyDescent="0.25">
      <c r="A4156">
        <v>4155</v>
      </c>
      <c r="B4156" s="159">
        <v>0.45201260349885802</v>
      </c>
    </row>
    <row r="4157" spans="1:2" x14ac:dyDescent="0.25">
      <c r="A4157">
        <v>4156</v>
      </c>
      <c r="B4157" s="159">
        <v>0.45201260349885802</v>
      </c>
    </row>
    <row r="4158" spans="1:2" x14ac:dyDescent="0.25">
      <c r="A4158">
        <v>4157</v>
      </c>
      <c r="B4158" s="159">
        <v>0.451688318845407</v>
      </c>
    </row>
    <row r="4159" spans="1:2" x14ac:dyDescent="0.25">
      <c r="A4159">
        <v>4158</v>
      </c>
      <c r="B4159" s="159">
        <v>0.45130399123906101</v>
      </c>
    </row>
    <row r="4160" spans="1:2" x14ac:dyDescent="0.25">
      <c r="A4160">
        <v>4159</v>
      </c>
      <c r="B4160" s="159">
        <v>0.45120784573992601</v>
      </c>
    </row>
    <row r="4161" spans="1:2" x14ac:dyDescent="0.25">
      <c r="A4161">
        <v>4160</v>
      </c>
      <c r="B4161" s="159">
        <v>0.451009253024865</v>
      </c>
    </row>
    <row r="4162" spans="1:2" x14ac:dyDescent="0.25">
      <c r="A4162">
        <v>4161</v>
      </c>
      <c r="B4162" s="159">
        <v>0.45091116199609899</v>
      </c>
    </row>
    <row r="4163" spans="1:2" x14ac:dyDescent="0.25">
      <c r="A4163">
        <v>4162</v>
      </c>
      <c r="B4163" s="159">
        <v>0.45073312081329803</v>
      </c>
    </row>
    <row r="4164" spans="1:2" x14ac:dyDescent="0.25">
      <c r="A4164">
        <v>4163</v>
      </c>
      <c r="B4164" s="159">
        <v>0.45057302421176099</v>
      </c>
    </row>
    <row r="4165" spans="1:2" x14ac:dyDescent="0.25">
      <c r="A4165">
        <v>4164</v>
      </c>
      <c r="B4165" s="159">
        <v>0.45046643371851203</v>
      </c>
    </row>
    <row r="4166" spans="1:2" x14ac:dyDescent="0.25">
      <c r="A4166">
        <v>4165</v>
      </c>
      <c r="B4166" s="159">
        <v>0.45045567509461198</v>
      </c>
    </row>
    <row r="4167" spans="1:2" x14ac:dyDescent="0.25">
      <c r="A4167">
        <v>4166</v>
      </c>
      <c r="B4167" s="159">
        <v>0.45037669551735199</v>
      </c>
    </row>
    <row r="4168" spans="1:2" x14ac:dyDescent="0.25">
      <c r="A4168">
        <v>4167</v>
      </c>
      <c r="B4168" s="159">
        <v>0.45034523998769399</v>
      </c>
    </row>
    <row r="4169" spans="1:2" x14ac:dyDescent="0.25">
      <c r="A4169">
        <v>4168</v>
      </c>
      <c r="B4169" s="159">
        <v>0.45016964070142201</v>
      </c>
    </row>
    <row r="4170" spans="1:2" x14ac:dyDescent="0.25">
      <c r="A4170">
        <v>4169</v>
      </c>
      <c r="B4170" s="159">
        <v>0.45014941976164902</v>
      </c>
    </row>
    <row r="4171" spans="1:2" x14ac:dyDescent="0.25">
      <c r="A4171">
        <v>4170</v>
      </c>
      <c r="B4171" s="159">
        <v>0.45005816506985002</v>
      </c>
    </row>
    <row r="4172" spans="1:2" x14ac:dyDescent="0.25">
      <c r="A4172">
        <v>4171</v>
      </c>
      <c r="B4172" s="159">
        <v>0.44978735226494798</v>
      </c>
    </row>
    <row r="4173" spans="1:2" x14ac:dyDescent="0.25">
      <c r="A4173">
        <v>4172</v>
      </c>
      <c r="B4173" s="159">
        <v>0.44970107622809402</v>
      </c>
    </row>
    <row r="4174" spans="1:2" x14ac:dyDescent="0.25">
      <c r="A4174">
        <v>4173</v>
      </c>
      <c r="B4174" s="159">
        <v>0.44961193203847</v>
      </c>
    </row>
    <row r="4175" spans="1:2" x14ac:dyDescent="0.25">
      <c r="A4175">
        <v>4174</v>
      </c>
      <c r="B4175" s="159">
        <v>0.44940084496275601</v>
      </c>
    </row>
    <row r="4176" spans="1:2" x14ac:dyDescent="0.25">
      <c r="A4176">
        <v>4175</v>
      </c>
      <c r="B4176" s="159">
        <v>0.44924587088291101</v>
      </c>
    </row>
    <row r="4177" spans="1:2" x14ac:dyDescent="0.25">
      <c r="A4177">
        <v>4176</v>
      </c>
      <c r="B4177" s="159">
        <v>0.44924587088291101</v>
      </c>
    </row>
    <row r="4178" spans="1:2" x14ac:dyDescent="0.25">
      <c r="A4178">
        <v>4177</v>
      </c>
      <c r="B4178" s="159">
        <v>0.44902270383977699</v>
      </c>
    </row>
    <row r="4179" spans="1:2" x14ac:dyDescent="0.25">
      <c r="A4179">
        <v>4178</v>
      </c>
      <c r="B4179" s="159">
        <v>0.44899473933248302</v>
      </c>
    </row>
    <row r="4180" spans="1:2" x14ac:dyDescent="0.25">
      <c r="A4180">
        <v>4179</v>
      </c>
      <c r="B4180" s="159">
        <v>0.448764415165474</v>
      </c>
    </row>
    <row r="4181" spans="1:2" x14ac:dyDescent="0.25">
      <c r="A4181">
        <v>4180</v>
      </c>
      <c r="B4181" s="159">
        <v>0.44864354715371302</v>
      </c>
    </row>
    <row r="4182" spans="1:2" x14ac:dyDescent="0.25">
      <c r="A4182">
        <v>4181</v>
      </c>
      <c r="B4182" s="159">
        <v>0.44844183583428698</v>
      </c>
    </row>
    <row r="4183" spans="1:2" x14ac:dyDescent="0.25">
      <c r="A4183">
        <v>4182</v>
      </c>
      <c r="B4183" s="159">
        <v>0.44835381563395499</v>
      </c>
    </row>
    <row r="4184" spans="1:2" x14ac:dyDescent="0.25">
      <c r="A4184">
        <v>4183</v>
      </c>
      <c r="B4184" s="159">
        <v>0.448257226023351</v>
      </c>
    </row>
    <row r="4185" spans="1:2" x14ac:dyDescent="0.25">
      <c r="A4185">
        <v>4184</v>
      </c>
      <c r="B4185" s="159">
        <v>0.44792434095433198</v>
      </c>
    </row>
    <row r="4186" spans="1:2" x14ac:dyDescent="0.25">
      <c r="A4186">
        <v>4185</v>
      </c>
      <c r="B4186" s="159">
        <v>0.447845911887225</v>
      </c>
    </row>
    <row r="4187" spans="1:2" x14ac:dyDescent="0.25">
      <c r="A4187">
        <v>4186</v>
      </c>
      <c r="B4187" s="159">
        <v>0.44778556398699498</v>
      </c>
    </row>
    <row r="4188" spans="1:2" x14ac:dyDescent="0.25">
      <c r="A4188">
        <v>4187</v>
      </c>
      <c r="B4188" s="159">
        <v>0.44768252116859197</v>
      </c>
    </row>
    <row r="4189" spans="1:2" x14ac:dyDescent="0.25">
      <c r="A4189">
        <v>4188</v>
      </c>
      <c r="B4189" s="159">
        <v>0.44747071793258703</v>
      </c>
    </row>
    <row r="4190" spans="1:2" x14ac:dyDescent="0.25">
      <c r="A4190">
        <v>4189</v>
      </c>
      <c r="B4190" s="159">
        <v>0.44744716325739198</v>
      </c>
    </row>
    <row r="4191" spans="1:2" x14ac:dyDescent="0.25">
      <c r="A4191">
        <v>4190</v>
      </c>
      <c r="B4191" s="159">
        <v>0.44725688029024702</v>
      </c>
    </row>
    <row r="4192" spans="1:2" x14ac:dyDescent="0.25">
      <c r="A4192">
        <v>4191</v>
      </c>
      <c r="B4192" s="159">
        <v>0.44722260592451901</v>
      </c>
    </row>
    <row r="4193" spans="1:2" x14ac:dyDescent="0.25">
      <c r="A4193">
        <v>4192</v>
      </c>
      <c r="B4193" s="159">
        <v>0.44722260592451901</v>
      </c>
    </row>
    <row r="4194" spans="1:2" x14ac:dyDescent="0.25">
      <c r="A4194">
        <v>4193</v>
      </c>
      <c r="B4194" s="159">
        <v>0.44722260592451901</v>
      </c>
    </row>
    <row r="4195" spans="1:2" x14ac:dyDescent="0.25">
      <c r="A4195">
        <v>4194</v>
      </c>
      <c r="B4195" s="159">
        <v>0.44709624190673902</v>
      </c>
    </row>
    <row r="4196" spans="1:2" x14ac:dyDescent="0.25">
      <c r="A4196">
        <v>4195</v>
      </c>
      <c r="B4196" s="159">
        <v>0.44709624190673902</v>
      </c>
    </row>
    <row r="4197" spans="1:2" x14ac:dyDescent="0.25">
      <c r="A4197">
        <v>4196</v>
      </c>
      <c r="B4197" s="159">
        <v>0.44709624190673902</v>
      </c>
    </row>
    <row r="4198" spans="1:2" x14ac:dyDescent="0.25">
      <c r="A4198">
        <v>4197</v>
      </c>
      <c r="B4198" s="159">
        <v>0.44639251622910803</v>
      </c>
    </row>
    <row r="4199" spans="1:2" x14ac:dyDescent="0.25">
      <c r="A4199">
        <v>4198</v>
      </c>
      <c r="B4199" s="159">
        <v>0.44611527071562701</v>
      </c>
    </row>
    <row r="4200" spans="1:2" x14ac:dyDescent="0.25">
      <c r="A4200">
        <v>4199</v>
      </c>
      <c r="B4200" s="159">
        <v>0.44595471254327401</v>
      </c>
    </row>
    <row r="4201" spans="1:2" x14ac:dyDescent="0.25">
      <c r="A4201">
        <v>4200</v>
      </c>
      <c r="B4201" s="159">
        <v>0.44594308132381999</v>
      </c>
    </row>
    <row r="4202" spans="1:2" x14ac:dyDescent="0.25">
      <c r="A4202">
        <v>4201</v>
      </c>
      <c r="B4202" s="159">
        <v>0.44593018635357301</v>
      </c>
    </row>
    <row r="4203" spans="1:2" x14ac:dyDescent="0.25">
      <c r="A4203">
        <v>4202</v>
      </c>
      <c r="B4203" s="159">
        <v>0.44575565338235801</v>
      </c>
    </row>
    <row r="4204" spans="1:2" x14ac:dyDescent="0.25">
      <c r="A4204">
        <v>4203</v>
      </c>
      <c r="B4204" s="159">
        <v>0.44571529268169002</v>
      </c>
    </row>
    <row r="4205" spans="1:2" x14ac:dyDescent="0.25">
      <c r="A4205">
        <v>4204</v>
      </c>
      <c r="B4205" s="159">
        <v>0.44567107070834999</v>
      </c>
    </row>
    <row r="4206" spans="1:2" x14ac:dyDescent="0.25">
      <c r="A4206">
        <v>4205</v>
      </c>
      <c r="B4206" s="159">
        <v>0.445584303989213</v>
      </c>
    </row>
    <row r="4207" spans="1:2" x14ac:dyDescent="0.25">
      <c r="A4207">
        <v>4206</v>
      </c>
      <c r="B4207" s="159">
        <v>0.445490579402603</v>
      </c>
    </row>
    <row r="4208" spans="1:2" x14ac:dyDescent="0.25">
      <c r="A4208">
        <v>4207</v>
      </c>
      <c r="B4208" s="159">
        <v>0.445154795000056</v>
      </c>
    </row>
    <row r="4209" spans="1:2" x14ac:dyDescent="0.25">
      <c r="A4209">
        <v>4208</v>
      </c>
      <c r="B4209" s="159">
        <v>0.445154795000056</v>
      </c>
    </row>
    <row r="4210" spans="1:2" x14ac:dyDescent="0.25">
      <c r="A4210">
        <v>4209</v>
      </c>
      <c r="B4210" s="159">
        <v>0.445154795000056</v>
      </c>
    </row>
    <row r="4211" spans="1:2" x14ac:dyDescent="0.25">
      <c r="A4211">
        <v>4210</v>
      </c>
      <c r="B4211" s="159">
        <v>0.44513374699047398</v>
      </c>
    </row>
    <row r="4212" spans="1:2" x14ac:dyDescent="0.25">
      <c r="A4212">
        <v>4211</v>
      </c>
      <c r="B4212" s="159">
        <v>0.44507063276650599</v>
      </c>
    </row>
    <row r="4213" spans="1:2" x14ac:dyDescent="0.25">
      <c r="A4213">
        <v>4212</v>
      </c>
      <c r="B4213" s="159">
        <v>0.44503841493517998</v>
      </c>
    </row>
    <row r="4214" spans="1:2" x14ac:dyDescent="0.25">
      <c r="A4214">
        <v>4213</v>
      </c>
      <c r="B4214" s="159">
        <v>0.445029571972828</v>
      </c>
    </row>
    <row r="4215" spans="1:2" x14ac:dyDescent="0.25">
      <c r="A4215">
        <v>4214</v>
      </c>
      <c r="B4215" s="159">
        <v>0.44498484794513599</v>
      </c>
    </row>
    <row r="4216" spans="1:2" x14ac:dyDescent="0.25">
      <c r="A4216">
        <v>4215</v>
      </c>
      <c r="B4216" s="159">
        <v>0.44498484794513599</v>
      </c>
    </row>
    <row r="4217" spans="1:2" x14ac:dyDescent="0.25">
      <c r="A4217">
        <v>4216</v>
      </c>
      <c r="B4217" s="159">
        <v>0.44498484794513599</v>
      </c>
    </row>
    <row r="4218" spans="1:2" x14ac:dyDescent="0.25">
      <c r="A4218">
        <v>4217</v>
      </c>
      <c r="B4218" s="159">
        <v>0.44488719774890001</v>
      </c>
    </row>
    <row r="4219" spans="1:2" x14ac:dyDescent="0.25">
      <c r="A4219">
        <v>4218</v>
      </c>
      <c r="B4219" s="159">
        <v>0.44464713892278401</v>
      </c>
    </row>
    <row r="4220" spans="1:2" x14ac:dyDescent="0.25">
      <c r="A4220">
        <v>4219</v>
      </c>
      <c r="B4220" s="159">
        <v>0.44453619863486799</v>
      </c>
    </row>
    <row r="4221" spans="1:2" x14ac:dyDescent="0.25">
      <c r="A4221">
        <v>4220</v>
      </c>
      <c r="B4221" s="159">
        <v>0.44449843857599203</v>
      </c>
    </row>
    <row r="4222" spans="1:2" x14ac:dyDescent="0.25">
      <c r="A4222">
        <v>4221</v>
      </c>
      <c r="B4222" s="159">
        <v>0.44434612578585803</v>
      </c>
    </row>
    <row r="4223" spans="1:2" x14ac:dyDescent="0.25">
      <c r="A4223">
        <v>4222</v>
      </c>
      <c r="B4223" s="159">
        <v>0.44433038596220797</v>
      </c>
    </row>
    <row r="4224" spans="1:2" x14ac:dyDescent="0.25">
      <c r="A4224">
        <v>4223</v>
      </c>
      <c r="B4224" s="159">
        <v>0.44432801362531299</v>
      </c>
    </row>
    <row r="4225" spans="1:2" x14ac:dyDescent="0.25">
      <c r="A4225">
        <v>4224</v>
      </c>
      <c r="B4225" s="159">
        <v>0.44432801362531299</v>
      </c>
    </row>
    <row r="4226" spans="1:2" x14ac:dyDescent="0.25">
      <c r="A4226">
        <v>4225</v>
      </c>
      <c r="B4226" s="159">
        <v>0.44432801362531299</v>
      </c>
    </row>
    <row r="4227" spans="1:2" x14ac:dyDescent="0.25">
      <c r="A4227">
        <v>4226</v>
      </c>
      <c r="B4227" s="159">
        <v>0.44422848644884999</v>
      </c>
    </row>
    <row r="4228" spans="1:2" x14ac:dyDescent="0.25">
      <c r="A4228">
        <v>4227</v>
      </c>
      <c r="B4228" s="159">
        <v>0.44413396320874399</v>
      </c>
    </row>
    <row r="4229" spans="1:2" x14ac:dyDescent="0.25">
      <c r="A4229">
        <v>4228</v>
      </c>
      <c r="B4229" s="159">
        <v>0.44404604068889297</v>
      </c>
    </row>
    <row r="4230" spans="1:2" x14ac:dyDescent="0.25">
      <c r="A4230">
        <v>4229</v>
      </c>
      <c r="B4230" s="159">
        <v>0.44366323123843598</v>
      </c>
    </row>
    <row r="4231" spans="1:2" x14ac:dyDescent="0.25">
      <c r="A4231">
        <v>4230</v>
      </c>
      <c r="B4231" s="159">
        <v>0.44360024912669399</v>
      </c>
    </row>
    <row r="4232" spans="1:2" x14ac:dyDescent="0.25">
      <c r="A4232">
        <v>4231</v>
      </c>
      <c r="B4232" s="159">
        <v>0.44360024912669399</v>
      </c>
    </row>
    <row r="4233" spans="1:2" x14ac:dyDescent="0.25">
      <c r="A4233">
        <v>4232</v>
      </c>
      <c r="B4233" s="159">
        <v>0.44360024912669399</v>
      </c>
    </row>
    <row r="4234" spans="1:2" x14ac:dyDescent="0.25">
      <c r="A4234">
        <v>4233</v>
      </c>
      <c r="B4234" s="159">
        <v>0.44352485949109199</v>
      </c>
    </row>
    <row r="4235" spans="1:2" x14ac:dyDescent="0.25">
      <c r="A4235">
        <v>4234</v>
      </c>
      <c r="B4235" s="159">
        <v>0.443315828849764</v>
      </c>
    </row>
    <row r="4236" spans="1:2" x14ac:dyDescent="0.25">
      <c r="A4236">
        <v>4235</v>
      </c>
      <c r="B4236" s="159">
        <v>0.44276621711212399</v>
      </c>
    </row>
    <row r="4237" spans="1:2" x14ac:dyDescent="0.25">
      <c r="A4237">
        <v>4236</v>
      </c>
      <c r="B4237" s="159">
        <v>0.442741722888158</v>
      </c>
    </row>
    <row r="4238" spans="1:2" x14ac:dyDescent="0.25">
      <c r="A4238">
        <v>4237</v>
      </c>
      <c r="B4238" s="159">
        <v>0.44270512796719202</v>
      </c>
    </row>
    <row r="4239" spans="1:2" x14ac:dyDescent="0.25">
      <c r="A4239">
        <v>4238</v>
      </c>
      <c r="B4239" s="159">
        <v>0.44263289344719497</v>
      </c>
    </row>
    <row r="4240" spans="1:2" x14ac:dyDescent="0.25">
      <c r="A4240">
        <v>4239</v>
      </c>
      <c r="B4240" s="159">
        <v>0.44200606677422499</v>
      </c>
    </row>
    <row r="4241" spans="1:2" x14ac:dyDescent="0.25">
      <c r="A4241">
        <v>4240</v>
      </c>
      <c r="B4241" s="159">
        <v>0.44198915408679701</v>
      </c>
    </row>
    <row r="4242" spans="1:2" x14ac:dyDescent="0.25">
      <c r="A4242">
        <v>4241</v>
      </c>
      <c r="B4242" s="159">
        <v>0.44196474820333498</v>
      </c>
    </row>
    <row r="4243" spans="1:2" x14ac:dyDescent="0.25">
      <c r="A4243">
        <v>4242</v>
      </c>
      <c r="B4243" s="159">
        <v>0.44196474820333498</v>
      </c>
    </row>
    <row r="4244" spans="1:2" x14ac:dyDescent="0.25">
      <c r="A4244">
        <v>4243</v>
      </c>
      <c r="B4244" s="159">
        <v>0.44196474820333498</v>
      </c>
    </row>
    <row r="4245" spans="1:2" x14ac:dyDescent="0.25">
      <c r="A4245">
        <v>4244</v>
      </c>
      <c r="B4245" s="159">
        <v>0.44186945411648698</v>
      </c>
    </row>
    <row r="4246" spans="1:2" x14ac:dyDescent="0.25">
      <c r="A4246">
        <v>4245</v>
      </c>
      <c r="B4246" s="159">
        <v>0.44180836396138801</v>
      </c>
    </row>
    <row r="4247" spans="1:2" x14ac:dyDescent="0.25">
      <c r="A4247">
        <v>4246</v>
      </c>
      <c r="B4247" s="159">
        <v>0.44180836396138801</v>
      </c>
    </row>
    <row r="4248" spans="1:2" x14ac:dyDescent="0.25">
      <c r="A4248">
        <v>4247</v>
      </c>
      <c r="B4248" s="159">
        <v>0.44180836396138801</v>
      </c>
    </row>
    <row r="4249" spans="1:2" x14ac:dyDescent="0.25">
      <c r="A4249">
        <v>4248</v>
      </c>
      <c r="B4249" s="159">
        <v>0.44169624122244</v>
      </c>
    </row>
    <row r="4250" spans="1:2" x14ac:dyDescent="0.25">
      <c r="A4250">
        <v>4249</v>
      </c>
      <c r="B4250" s="159">
        <v>0.44157976978699798</v>
      </c>
    </row>
    <row r="4251" spans="1:2" x14ac:dyDescent="0.25">
      <c r="A4251">
        <v>4250</v>
      </c>
      <c r="B4251" s="159">
        <v>0.44157976978699798</v>
      </c>
    </row>
    <row r="4252" spans="1:2" x14ac:dyDescent="0.25">
      <c r="A4252">
        <v>4251</v>
      </c>
      <c r="B4252" s="159">
        <v>0.44157976978699798</v>
      </c>
    </row>
    <row r="4253" spans="1:2" x14ac:dyDescent="0.25">
      <c r="A4253">
        <v>4252</v>
      </c>
      <c r="B4253" s="159">
        <v>0.44155358604935002</v>
      </c>
    </row>
    <row r="4254" spans="1:2" x14ac:dyDescent="0.25">
      <c r="A4254">
        <v>4253</v>
      </c>
      <c r="B4254" s="159">
        <v>0.44102019746139598</v>
      </c>
    </row>
    <row r="4255" spans="1:2" x14ac:dyDescent="0.25">
      <c r="A4255">
        <v>4254</v>
      </c>
      <c r="B4255" s="159">
        <v>0.440972027924804</v>
      </c>
    </row>
    <row r="4256" spans="1:2" x14ac:dyDescent="0.25">
      <c r="A4256">
        <v>4255</v>
      </c>
      <c r="B4256" s="159">
        <v>0.44094489272193499</v>
      </c>
    </row>
    <row r="4257" spans="1:2" x14ac:dyDescent="0.25">
      <c r="A4257">
        <v>4256</v>
      </c>
      <c r="B4257" s="159">
        <v>0.44080645513597499</v>
      </c>
    </row>
    <row r="4258" spans="1:2" x14ac:dyDescent="0.25">
      <c r="A4258">
        <v>4257</v>
      </c>
      <c r="B4258" s="159">
        <v>0.440624904563024</v>
      </c>
    </row>
    <row r="4259" spans="1:2" x14ac:dyDescent="0.25">
      <c r="A4259">
        <v>4258</v>
      </c>
      <c r="B4259" s="159">
        <v>0.44053746740325</v>
      </c>
    </row>
    <row r="4260" spans="1:2" x14ac:dyDescent="0.25">
      <c r="A4260">
        <v>4259</v>
      </c>
      <c r="B4260" s="159">
        <v>0.44051275465364398</v>
      </c>
    </row>
    <row r="4261" spans="1:2" x14ac:dyDescent="0.25">
      <c r="A4261">
        <v>4260</v>
      </c>
      <c r="B4261" s="159">
        <v>0.440505494363026</v>
      </c>
    </row>
    <row r="4262" spans="1:2" x14ac:dyDescent="0.25">
      <c r="A4262">
        <v>4261</v>
      </c>
      <c r="B4262" s="159">
        <v>0.44049998852387401</v>
      </c>
    </row>
    <row r="4263" spans="1:2" x14ac:dyDescent="0.25">
      <c r="A4263">
        <v>4262</v>
      </c>
      <c r="B4263" s="159">
        <v>0.44049258498000599</v>
      </c>
    </row>
    <row r="4264" spans="1:2" x14ac:dyDescent="0.25">
      <c r="A4264">
        <v>4263</v>
      </c>
      <c r="B4264" s="159">
        <v>0.44006619214479398</v>
      </c>
    </row>
    <row r="4265" spans="1:2" x14ac:dyDescent="0.25">
      <c r="A4265">
        <v>4264</v>
      </c>
      <c r="B4265" s="159">
        <v>0.44004011059544001</v>
      </c>
    </row>
    <row r="4266" spans="1:2" x14ac:dyDescent="0.25">
      <c r="A4266">
        <v>4265</v>
      </c>
      <c r="B4266" s="159">
        <v>0.43997899326092099</v>
      </c>
    </row>
    <row r="4267" spans="1:2" x14ac:dyDescent="0.25">
      <c r="A4267">
        <v>4266</v>
      </c>
      <c r="B4267" s="159">
        <v>0.43983799060440498</v>
      </c>
    </row>
    <row r="4268" spans="1:2" x14ac:dyDescent="0.25">
      <c r="A4268">
        <v>4267</v>
      </c>
      <c r="B4268" s="159">
        <v>0.43983799060440498</v>
      </c>
    </row>
    <row r="4269" spans="1:2" x14ac:dyDescent="0.25">
      <c r="A4269">
        <v>4268</v>
      </c>
      <c r="B4269" s="159">
        <v>0.43983799060440498</v>
      </c>
    </row>
    <row r="4270" spans="1:2" x14ac:dyDescent="0.25">
      <c r="A4270">
        <v>4269</v>
      </c>
      <c r="B4270" s="159">
        <v>0.43982182490619298</v>
      </c>
    </row>
    <row r="4271" spans="1:2" x14ac:dyDescent="0.25">
      <c r="A4271">
        <v>4270</v>
      </c>
      <c r="B4271" s="159">
        <v>0.43977005076513398</v>
      </c>
    </row>
    <row r="4272" spans="1:2" x14ac:dyDescent="0.25">
      <c r="A4272">
        <v>4271</v>
      </c>
      <c r="B4272" s="159">
        <v>0.43973713540964399</v>
      </c>
    </row>
    <row r="4273" spans="1:2" x14ac:dyDescent="0.25">
      <c r="A4273">
        <v>4272</v>
      </c>
      <c r="B4273" s="159">
        <v>0.43963951599041701</v>
      </c>
    </row>
    <row r="4274" spans="1:2" x14ac:dyDescent="0.25">
      <c r="A4274">
        <v>4273</v>
      </c>
      <c r="B4274" s="159">
        <v>0.43960996557545201</v>
      </c>
    </row>
    <row r="4275" spans="1:2" x14ac:dyDescent="0.25">
      <c r="A4275">
        <v>4274</v>
      </c>
      <c r="B4275" s="159">
        <v>0.43958129863923001</v>
      </c>
    </row>
    <row r="4276" spans="1:2" x14ac:dyDescent="0.25">
      <c r="A4276">
        <v>4275</v>
      </c>
      <c r="B4276" s="159">
        <v>0.43951893753625298</v>
      </c>
    </row>
    <row r="4277" spans="1:2" x14ac:dyDescent="0.25">
      <c r="A4277">
        <v>4276</v>
      </c>
      <c r="B4277" s="159">
        <v>0.43943285557756101</v>
      </c>
    </row>
    <row r="4278" spans="1:2" x14ac:dyDescent="0.25">
      <c r="A4278">
        <v>4277</v>
      </c>
      <c r="B4278" s="159">
        <v>0.43918667193156102</v>
      </c>
    </row>
    <row r="4279" spans="1:2" x14ac:dyDescent="0.25">
      <c r="A4279">
        <v>4278</v>
      </c>
      <c r="B4279" s="159">
        <v>0.43917055837321101</v>
      </c>
    </row>
    <row r="4280" spans="1:2" x14ac:dyDescent="0.25">
      <c r="A4280">
        <v>4279</v>
      </c>
      <c r="B4280" s="159">
        <v>0.43909132322941802</v>
      </c>
    </row>
    <row r="4281" spans="1:2" x14ac:dyDescent="0.25">
      <c r="A4281">
        <v>4280</v>
      </c>
      <c r="B4281" s="159">
        <v>0.43905694800689299</v>
      </c>
    </row>
    <row r="4282" spans="1:2" x14ac:dyDescent="0.25">
      <c r="A4282">
        <v>4281</v>
      </c>
      <c r="B4282" s="159">
        <v>0.43900669708539303</v>
      </c>
    </row>
    <row r="4283" spans="1:2" x14ac:dyDescent="0.25">
      <c r="A4283">
        <v>4282</v>
      </c>
      <c r="B4283" s="159">
        <v>0.43900669708539303</v>
      </c>
    </row>
    <row r="4284" spans="1:2" x14ac:dyDescent="0.25">
      <c r="A4284">
        <v>4283</v>
      </c>
      <c r="B4284" s="159">
        <v>0.43900669708539303</v>
      </c>
    </row>
    <row r="4285" spans="1:2" x14ac:dyDescent="0.25">
      <c r="A4285">
        <v>4284</v>
      </c>
      <c r="B4285" s="159">
        <v>0.43861899306055002</v>
      </c>
    </row>
    <row r="4286" spans="1:2" x14ac:dyDescent="0.25">
      <c r="A4286">
        <v>4285</v>
      </c>
      <c r="B4286" s="159">
        <v>0.43859780602151099</v>
      </c>
    </row>
    <row r="4287" spans="1:2" x14ac:dyDescent="0.25">
      <c r="A4287">
        <v>4286</v>
      </c>
      <c r="B4287" s="159">
        <v>0.438439203840919</v>
      </c>
    </row>
    <row r="4288" spans="1:2" x14ac:dyDescent="0.25">
      <c r="A4288">
        <v>4287</v>
      </c>
      <c r="B4288" s="159">
        <v>0.43819242655714502</v>
      </c>
    </row>
    <row r="4289" spans="1:2" x14ac:dyDescent="0.25">
      <c r="A4289">
        <v>4288</v>
      </c>
      <c r="B4289" s="159">
        <v>0.43806251572089799</v>
      </c>
    </row>
    <row r="4290" spans="1:2" x14ac:dyDescent="0.25">
      <c r="A4290">
        <v>4289</v>
      </c>
      <c r="B4290" s="159">
        <v>0.43794786559561499</v>
      </c>
    </row>
    <row r="4291" spans="1:2" x14ac:dyDescent="0.25">
      <c r="A4291">
        <v>4290</v>
      </c>
      <c r="B4291" s="159">
        <v>0.43761617748514398</v>
      </c>
    </row>
    <row r="4292" spans="1:2" x14ac:dyDescent="0.25">
      <c r="A4292">
        <v>4291</v>
      </c>
      <c r="B4292" s="159">
        <v>0.43730672046813202</v>
      </c>
    </row>
    <row r="4293" spans="1:2" x14ac:dyDescent="0.25">
      <c r="A4293">
        <v>4292</v>
      </c>
      <c r="B4293" s="159">
        <v>0.43722463920209098</v>
      </c>
    </row>
    <row r="4294" spans="1:2" x14ac:dyDescent="0.25">
      <c r="A4294">
        <v>4293</v>
      </c>
      <c r="B4294" s="159">
        <v>0.43694524972557702</v>
      </c>
    </row>
    <row r="4295" spans="1:2" x14ac:dyDescent="0.25">
      <c r="A4295">
        <v>4294</v>
      </c>
      <c r="B4295" s="159">
        <v>0.43691461800799403</v>
      </c>
    </row>
    <row r="4296" spans="1:2" x14ac:dyDescent="0.25">
      <c r="A4296">
        <v>4295</v>
      </c>
      <c r="B4296" s="159">
        <v>0.43681193118550798</v>
      </c>
    </row>
    <row r="4297" spans="1:2" x14ac:dyDescent="0.25">
      <c r="A4297">
        <v>4296</v>
      </c>
      <c r="B4297" s="159">
        <v>0.43670049229532298</v>
      </c>
    </row>
    <row r="4298" spans="1:2" x14ac:dyDescent="0.25">
      <c r="A4298">
        <v>4297</v>
      </c>
      <c r="B4298" s="159">
        <v>0.43664737653486502</v>
      </c>
    </row>
    <row r="4299" spans="1:2" x14ac:dyDescent="0.25">
      <c r="A4299">
        <v>4298</v>
      </c>
      <c r="B4299" s="159">
        <v>0.436515012138809</v>
      </c>
    </row>
    <row r="4300" spans="1:2" x14ac:dyDescent="0.25">
      <c r="A4300">
        <v>4299</v>
      </c>
      <c r="B4300" s="159">
        <v>0.43640524868167402</v>
      </c>
    </row>
    <row r="4301" spans="1:2" x14ac:dyDescent="0.25">
      <c r="A4301">
        <v>4300</v>
      </c>
      <c r="B4301" s="159">
        <v>0.43638896195308302</v>
      </c>
    </row>
    <row r="4302" spans="1:2" x14ac:dyDescent="0.25">
      <c r="A4302">
        <v>4301</v>
      </c>
      <c r="B4302" s="159">
        <v>0.43623598260180602</v>
      </c>
    </row>
    <row r="4303" spans="1:2" x14ac:dyDescent="0.25">
      <c r="A4303">
        <v>4302</v>
      </c>
      <c r="B4303" s="159">
        <v>0.43599901846568601</v>
      </c>
    </row>
    <row r="4304" spans="1:2" x14ac:dyDescent="0.25">
      <c r="A4304">
        <v>4303</v>
      </c>
      <c r="B4304" s="159">
        <v>0.435981388413966</v>
      </c>
    </row>
    <row r="4305" spans="1:2" x14ac:dyDescent="0.25">
      <c r="A4305">
        <v>4304</v>
      </c>
      <c r="B4305" s="159">
        <v>0.43597852903954798</v>
      </c>
    </row>
    <row r="4306" spans="1:2" x14ac:dyDescent="0.25">
      <c r="A4306">
        <v>4305</v>
      </c>
      <c r="B4306" s="159">
        <v>0.43585399143277398</v>
      </c>
    </row>
    <row r="4307" spans="1:2" x14ac:dyDescent="0.25">
      <c r="A4307">
        <v>4306</v>
      </c>
      <c r="B4307" s="159">
        <v>0.43581827813355101</v>
      </c>
    </row>
    <row r="4308" spans="1:2" x14ac:dyDescent="0.25">
      <c r="A4308">
        <v>4307</v>
      </c>
      <c r="B4308" s="159">
        <v>0.43570356968031099</v>
      </c>
    </row>
    <row r="4309" spans="1:2" x14ac:dyDescent="0.25">
      <c r="A4309">
        <v>4308</v>
      </c>
      <c r="B4309" s="159">
        <v>0.43555235094612799</v>
      </c>
    </row>
    <row r="4310" spans="1:2" x14ac:dyDescent="0.25">
      <c r="A4310">
        <v>4309</v>
      </c>
      <c r="B4310" s="159">
        <v>0.435356874087658</v>
      </c>
    </row>
    <row r="4311" spans="1:2" x14ac:dyDescent="0.25">
      <c r="A4311">
        <v>4310</v>
      </c>
      <c r="B4311" s="159">
        <v>0.43528524691057902</v>
      </c>
    </row>
    <row r="4312" spans="1:2" x14ac:dyDescent="0.25">
      <c r="A4312">
        <v>4311</v>
      </c>
      <c r="B4312" s="159">
        <v>0.43528453342103401</v>
      </c>
    </row>
    <row r="4313" spans="1:2" x14ac:dyDescent="0.25">
      <c r="A4313">
        <v>4312</v>
      </c>
      <c r="B4313" s="159">
        <v>0.43516936494014502</v>
      </c>
    </row>
    <row r="4314" spans="1:2" x14ac:dyDescent="0.25">
      <c r="A4314">
        <v>4313</v>
      </c>
      <c r="B4314" s="159">
        <v>0.43505255397756298</v>
      </c>
    </row>
    <row r="4315" spans="1:2" x14ac:dyDescent="0.25">
      <c r="A4315">
        <v>4314</v>
      </c>
      <c r="B4315" s="159">
        <v>0.434874037995444</v>
      </c>
    </row>
    <row r="4316" spans="1:2" x14ac:dyDescent="0.25">
      <c r="A4316">
        <v>4315</v>
      </c>
      <c r="B4316" s="159">
        <v>0.43485951590994698</v>
      </c>
    </row>
    <row r="4317" spans="1:2" x14ac:dyDescent="0.25">
      <c r="A4317">
        <v>4316</v>
      </c>
      <c r="B4317" s="159">
        <v>0.434531982547192</v>
      </c>
    </row>
    <row r="4318" spans="1:2" x14ac:dyDescent="0.25">
      <c r="A4318">
        <v>4317</v>
      </c>
      <c r="B4318" s="159">
        <v>0.43436898692999198</v>
      </c>
    </row>
    <row r="4319" spans="1:2" x14ac:dyDescent="0.25">
      <c r="A4319">
        <v>4318</v>
      </c>
      <c r="B4319" s="159">
        <v>0.43427758644369802</v>
      </c>
    </row>
    <row r="4320" spans="1:2" x14ac:dyDescent="0.25">
      <c r="A4320">
        <v>4319</v>
      </c>
      <c r="B4320" s="159">
        <v>0.43426905685317502</v>
      </c>
    </row>
    <row r="4321" spans="1:2" x14ac:dyDescent="0.25">
      <c r="A4321">
        <v>4320</v>
      </c>
      <c r="B4321" s="159">
        <v>0.434257118398302</v>
      </c>
    </row>
    <row r="4322" spans="1:2" x14ac:dyDescent="0.25">
      <c r="A4322">
        <v>4321</v>
      </c>
      <c r="B4322" s="159">
        <v>0.43416742676075598</v>
      </c>
    </row>
    <row r="4323" spans="1:2" x14ac:dyDescent="0.25">
      <c r="A4323">
        <v>4322</v>
      </c>
      <c r="B4323" s="159">
        <v>0.43410050069665901</v>
      </c>
    </row>
    <row r="4324" spans="1:2" x14ac:dyDescent="0.25">
      <c r="A4324">
        <v>4323</v>
      </c>
      <c r="B4324" s="159">
        <v>0.43405860028182303</v>
      </c>
    </row>
    <row r="4325" spans="1:2" x14ac:dyDescent="0.25">
      <c r="A4325">
        <v>4324</v>
      </c>
      <c r="B4325" s="159">
        <v>0.43403340872048701</v>
      </c>
    </row>
    <row r="4326" spans="1:2" x14ac:dyDescent="0.25">
      <c r="A4326">
        <v>4325</v>
      </c>
      <c r="B4326" s="159">
        <v>0.433925973066843</v>
      </c>
    </row>
    <row r="4327" spans="1:2" x14ac:dyDescent="0.25">
      <c r="A4327">
        <v>4326</v>
      </c>
      <c r="B4327" s="159">
        <v>0.43391777045834601</v>
      </c>
    </row>
    <row r="4328" spans="1:2" x14ac:dyDescent="0.25">
      <c r="A4328">
        <v>4327</v>
      </c>
      <c r="B4328" s="159">
        <v>0.433895533069803</v>
      </c>
    </row>
    <row r="4329" spans="1:2" x14ac:dyDescent="0.25">
      <c r="A4329">
        <v>4328</v>
      </c>
      <c r="B4329" s="159">
        <v>0.43385684840731298</v>
      </c>
    </row>
    <row r="4330" spans="1:2" x14ac:dyDescent="0.25">
      <c r="A4330">
        <v>4329</v>
      </c>
      <c r="B4330" s="159">
        <v>0.43371551107079698</v>
      </c>
    </row>
    <row r="4331" spans="1:2" x14ac:dyDescent="0.25">
      <c r="A4331">
        <v>4330</v>
      </c>
      <c r="B4331" s="159">
        <v>0.43351912496579698</v>
      </c>
    </row>
    <row r="4332" spans="1:2" x14ac:dyDescent="0.25">
      <c r="A4332">
        <v>4331</v>
      </c>
      <c r="B4332" s="159">
        <v>0.43349829879648299</v>
      </c>
    </row>
    <row r="4333" spans="1:2" x14ac:dyDescent="0.25">
      <c r="A4333">
        <v>4332</v>
      </c>
      <c r="B4333" s="159">
        <v>0.43341453804185398</v>
      </c>
    </row>
    <row r="4334" spans="1:2" x14ac:dyDescent="0.25">
      <c r="A4334">
        <v>4333</v>
      </c>
      <c r="B4334" s="159">
        <v>0.43341453804185398</v>
      </c>
    </row>
    <row r="4335" spans="1:2" x14ac:dyDescent="0.25">
      <c r="A4335">
        <v>4334</v>
      </c>
      <c r="B4335" s="159">
        <v>0.43341453804185398</v>
      </c>
    </row>
    <row r="4336" spans="1:2" x14ac:dyDescent="0.25">
      <c r="A4336">
        <v>4335</v>
      </c>
      <c r="B4336" s="159">
        <v>0.43341266516188698</v>
      </c>
    </row>
    <row r="4337" spans="1:2" x14ac:dyDescent="0.25">
      <c r="A4337">
        <v>4336</v>
      </c>
      <c r="B4337" s="159">
        <v>0.43335602723184902</v>
      </c>
    </row>
    <row r="4338" spans="1:2" x14ac:dyDescent="0.25">
      <c r="A4338">
        <v>4337</v>
      </c>
      <c r="B4338" s="159">
        <v>0.43334187146416298</v>
      </c>
    </row>
    <row r="4339" spans="1:2" x14ac:dyDescent="0.25">
      <c r="A4339">
        <v>4338</v>
      </c>
      <c r="B4339" s="159">
        <v>0.43329941423825802</v>
      </c>
    </row>
    <row r="4340" spans="1:2" x14ac:dyDescent="0.25">
      <c r="A4340">
        <v>4339</v>
      </c>
      <c r="B4340" s="159">
        <v>0.43322133370735799</v>
      </c>
    </row>
    <row r="4341" spans="1:2" x14ac:dyDescent="0.25">
      <c r="A4341">
        <v>4340</v>
      </c>
      <c r="B4341" s="159">
        <v>0.43253114620743299</v>
      </c>
    </row>
    <row r="4342" spans="1:2" x14ac:dyDescent="0.25">
      <c r="A4342">
        <v>4341</v>
      </c>
      <c r="B4342" s="159">
        <v>0.43252609218974702</v>
      </c>
    </row>
    <row r="4343" spans="1:2" x14ac:dyDescent="0.25">
      <c r="A4343">
        <v>4342</v>
      </c>
      <c r="B4343" s="159">
        <v>0.43244830068739898</v>
      </c>
    </row>
    <row r="4344" spans="1:2" x14ac:dyDescent="0.25">
      <c r="A4344">
        <v>4343</v>
      </c>
      <c r="B4344" s="159">
        <v>0.43228016986620899</v>
      </c>
    </row>
    <row r="4345" spans="1:2" x14ac:dyDescent="0.25">
      <c r="A4345">
        <v>4344</v>
      </c>
      <c r="B4345" s="159">
        <v>0.43227287815718402</v>
      </c>
    </row>
    <row r="4346" spans="1:2" x14ac:dyDescent="0.25">
      <c r="A4346">
        <v>4345</v>
      </c>
      <c r="B4346" s="159">
        <v>0.43226661340838102</v>
      </c>
    </row>
    <row r="4347" spans="1:2" x14ac:dyDescent="0.25">
      <c r="A4347">
        <v>4346</v>
      </c>
      <c r="B4347" s="159">
        <v>0.43220195329910499</v>
      </c>
    </row>
    <row r="4348" spans="1:2" x14ac:dyDescent="0.25">
      <c r="A4348">
        <v>4347</v>
      </c>
      <c r="B4348" s="159">
        <v>0.43219785460773102</v>
      </c>
    </row>
    <row r="4349" spans="1:2" x14ac:dyDescent="0.25">
      <c r="A4349">
        <v>4348</v>
      </c>
      <c r="B4349" s="159">
        <v>0.43218890693046902</v>
      </c>
    </row>
    <row r="4350" spans="1:2" x14ac:dyDescent="0.25">
      <c r="A4350">
        <v>4349</v>
      </c>
      <c r="B4350" s="159">
        <v>0.43207491847533802</v>
      </c>
    </row>
    <row r="4351" spans="1:2" x14ac:dyDescent="0.25">
      <c r="A4351">
        <v>4350</v>
      </c>
      <c r="B4351" s="159">
        <v>0.43195181941862199</v>
      </c>
    </row>
    <row r="4352" spans="1:2" x14ac:dyDescent="0.25">
      <c r="A4352">
        <v>4351</v>
      </c>
      <c r="B4352" s="159">
        <v>0.431926241504625</v>
      </c>
    </row>
    <row r="4353" spans="1:2" x14ac:dyDescent="0.25">
      <c r="A4353">
        <v>4352</v>
      </c>
      <c r="B4353" s="159">
        <v>0.43191636752399498</v>
      </c>
    </row>
    <row r="4354" spans="1:2" x14ac:dyDescent="0.25">
      <c r="A4354">
        <v>4353</v>
      </c>
      <c r="B4354" s="159">
        <v>0.431644899614822</v>
      </c>
    </row>
    <row r="4355" spans="1:2" x14ac:dyDescent="0.25">
      <c r="A4355">
        <v>4354</v>
      </c>
      <c r="B4355" s="159">
        <v>0.43150282079454</v>
      </c>
    </row>
    <row r="4356" spans="1:2" x14ac:dyDescent="0.25">
      <c r="A4356">
        <v>4355</v>
      </c>
      <c r="B4356" s="159">
        <v>0.43141734408342203</v>
      </c>
    </row>
    <row r="4357" spans="1:2" x14ac:dyDescent="0.25">
      <c r="A4357">
        <v>4356</v>
      </c>
      <c r="B4357" s="159">
        <v>0.43141350925775401</v>
      </c>
    </row>
    <row r="4358" spans="1:2" x14ac:dyDescent="0.25">
      <c r="A4358">
        <v>4357</v>
      </c>
      <c r="B4358" s="159">
        <v>0.43139571752884798</v>
      </c>
    </row>
    <row r="4359" spans="1:2" x14ac:dyDescent="0.25">
      <c r="A4359">
        <v>4358</v>
      </c>
      <c r="B4359" s="159">
        <v>0.431240340962666</v>
      </c>
    </row>
    <row r="4360" spans="1:2" x14ac:dyDescent="0.25">
      <c r="A4360">
        <v>4359</v>
      </c>
      <c r="B4360" s="159">
        <v>0.431240340962666</v>
      </c>
    </row>
    <row r="4361" spans="1:2" x14ac:dyDescent="0.25">
      <c r="A4361">
        <v>4360</v>
      </c>
      <c r="B4361" s="159">
        <v>0.431240340962666</v>
      </c>
    </row>
    <row r="4362" spans="1:2" x14ac:dyDescent="0.25">
      <c r="A4362">
        <v>4361</v>
      </c>
      <c r="B4362" s="159">
        <v>0.431240340962666</v>
      </c>
    </row>
    <row r="4363" spans="1:2" x14ac:dyDescent="0.25">
      <c r="A4363">
        <v>4362</v>
      </c>
      <c r="B4363" s="159">
        <v>0.431223270997182</v>
      </c>
    </row>
    <row r="4364" spans="1:2" x14ac:dyDescent="0.25">
      <c r="A4364">
        <v>4363</v>
      </c>
      <c r="B4364" s="159">
        <v>0.43118087125146298</v>
      </c>
    </row>
    <row r="4365" spans="1:2" x14ac:dyDescent="0.25">
      <c r="A4365">
        <v>4364</v>
      </c>
      <c r="B4365" s="159">
        <v>0.43097967274739801</v>
      </c>
    </row>
    <row r="4366" spans="1:2" x14ac:dyDescent="0.25">
      <c r="A4366">
        <v>4365</v>
      </c>
      <c r="B4366" s="159">
        <v>0.430908004449023</v>
      </c>
    </row>
    <row r="4367" spans="1:2" x14ac:dyDescent="0.25">
      <c r="A4367">
        <v>4366</v>
      </c>
      <c r="B4367" s="159">
        <v>0.43070216283682999</v>
      </c>
    </row>
    <row r="4368" spans="1:2" x14ac:dyDescent="0.25">
      <c r="A4368">
        <v>4367</v>
      </c>
      <c r="B4368" s="159">
        <v>0.43059519602971102</v>
      </c>
    </row>
    <row r="4369" spans="1:2" x14ac:dyDescent="0.25">
      <c r="A4369">
        <v>4368</v>
      </c>
      <c r="B4369" s="159">
        <v>0.43058454852821498</v>
      </c>
    </row>
    <row r="4370" spans="1:2" x14ac:dyDescent="0.25">
      <c r="A4370">
        <v>4369</v>
      </c>
      <c r="B4370" s="159">
        <v>0.43054372604668101</v>
      </c>
    </row>
    <row r="4371" spans="1:2" x14ac:dyDescent="0.25">
      <c r="A4371">
        <v>4370</v>
      </c>
      <c r="B4371" s="159">
        <v>0.43032940285710197</v>
      </c>
    </row>
    <row r="4372" spans="1:2" x14ac:dyDescent="0.25">
      <c r="A4372">
        <v>4371</v>
      </c>
      <c r="B4372" s="159">
        <v>0.43019837972023001</v>
      </c>
    </row>
    <row r="4373" spans="1:2" x14ac:dyDescent="0.25">
      <c r="A4373">
        <v>4372</v>
      </c>
      <c r="B4373" s="159">
        <v>0.43013495157937998</v>
      </c>
    </row>
    <row r="4374" spans="1:2" x14ac:dyDescent="0.25">
      <c r="A4374">
        <v>4373</v>
      </c>
      <c r="B4374" s="159">
        <v>0.430118544201054</v>
      </c>
    </row>
    <row r="4375" spans="1:2" x14ac:dyDescent="0.25">
      <c r="A4375">
        <v>4374</v>
      </c>
      <c r="B4375" s="159">
        <v>0.43008574503986602</v>
      </c>
    </row>
    <row r="4376" spans="1:2" x14ac:dyDescent="0.25">
      <c r="A4376">
        <v>4375</v>
      </c>
      <c r="B4376" s="159">
        <v>0.42994776098006598</v>
      </c>
    </row>
    <row r="4377" spans="1:2" x14ac:dyDescent="0.25">
      <c r="A4377">
        <v>4376</v>
      </c>
      <c r="B4377" s="159">
        <v>0.42970338418784798</v>
      </c>
    </row>
    <row r="4378" spans="1:2" x14ac:dyDescent="0.25">
      <c r="A4378">
        <v>4377</v>
      </c>
      <c r="B4378" s="159">
        <v>0.42966494065319599</v>
      </c>
    </row>
    <row r="4379" spans="1:2" x14ac:dyDescent="0.25">
      <c r="A4379">
        <v>4378</v>
      </c>
      <c r="B4379" s="159">
        <v>0.42964736587197</v>
      </c>
    </row>
    <row r="4380" spans="1:2" x14ac:dyDescent="0.25">
      <c r="A4380">
        <v>4379</v>
      </c>
      <c r="B4380" s="159">
        <v>0.42952159088851199</v>
      </c>
    </row>
    <row r="4381" spans="1:2" x14ac:dyDescent="0.25">
      <c r="A4381">
        <v>4380</v>
      </c>
      <c r="B4381" s="159">
        <v>0.42949844388487202</v>
      </c>
    </row>
    <row r="4382" spans="1:2" x14ac:dyDescent="0.25">
      <c r="A4382">
        <v>4381</v>
      </c>
      <c r="B4382" s="159">
        <v>0.42946223401531503</v>
      </c>
    </row>
    <row r="4383" spans="1:2" x14ac:dyDescent="0.25">
      <c r="A4383">
        <v>4382</v>
      </c>
      <c r="B4383" s="159">
        <v>0.42946223401531503</v>
      </c>
    </row>
    <row r="4384" spans="1:2" x14ac:dyDescent="0.25">
      <c r="A4384">
        <v>4383</v>
      </c>
      <c r="B4384" s="159">
        <v>0.42946223401531503</v>
      </c>
    </row>
    <row r="4385" spans="1:2" x14ac:dyDescent="0.25">
      <c r="A4385">
        <v>4384</v>
      </c>
      <c r="B4385" s="159">
        <v>0.42934098101931001</v>
      </c>
    </row>
    <row r="4386" spans="1:2" x14ac:dyDescent="0.25">
      <c r="A4386">
        <v>4385</v>
      </c>
      <c r="B4386" s="159">
        <v>0.429063269318467</v>
      </c>
    </row>
    <row r="4387" spans="1:2" x14ac:dyDescent="0.25">
      <c r="A4387">
        <v>4386</v>
      </c>
      <c r="B4387" s="159">
        <v>0.42871426752465203</v>
      </c>
    </row>
    <row r="4388" spans="1:2" x14ac:dyDescent="0.25">
      <c r="A4388">
        <v>4387</v>
      </c>
      <c r="B4388" s="159">
        <v>0.42869171360611402</v>
      </c>
    </row>
    <row r="4389" spans="1:2" x14ac:dyDescent="0.25">
      <c r="A4389">
        <v>4388</v>
      </c>
      <c r="B4389" s="159">
        <v>0.42864707634353499</v>
      </c>
    </row>
    <row r="4390" spans="1:2" x14ac:dyDescent="0.25">
      <c r="A4390">
        <v>4389</v>
      </c>
      <c r="B4390" s="159">
        <v>0.42846883070156799</v>
      </c>
    </row>
    <row r="4391" spans="1:2" x14ac:dyDescent="0.25">
      <c r="A4391">
        <v>4390</v>
      </c>
      <c r="B4391" s="159">
        <v>0.42811471413701901</v>
      </c>
    </row>
    <row r="4392" spans="1:2" x14ac:dyDescent="0.25">
      <c r="A4392">
        <v>4391</v>
      </c>
      <c r="B4392" s="159">
        <v>0.42787200591588898</v>
      </c>
    </row>
    <row r="4393" spans="1:2" x14ac:dyDescent="0.25">
      <c r="A4393">
        <v>4392</v>
      </c>
      <c r="B4393" s="159">
        <v>0.42766758845928698</v>
      </c>
    </row>
    <row r="4394" spans="1:2" x14ac:dyDescent="0.25">
      <c r="A4394">
        <v>4393</v>
      </c>
      <c r="B4394" s="159">
        <v>0.42763238875988302</v>
      </c>
    </row>
    <row r="4395" spans="1:2" x14ac:dyDescent="0.25">
      <c r="A4395">
        <v>4394</v>
      </c>
      <c r="B4395" s="159">
        <v>0.42752035345794298</v>
      </c>
    </row>
    <row r="4396" spans="1:2" x14ac:dyDescent="0.25">
      <c r="A4396">
        <v>4395</v>
      </c>
      <c r="B4396" s="159">
        <v>0.42740638775533402</v>
      </c>
    </row>
    <row r="4397" spans="1:2" x14ac:dyDescent="0.25">
      <c r="A4397">
        <v>4396</v>
      </c>
      <c r="B4397" s="159">
        <v>0.42739770162746699</v>
      </c>
    </row>
    <row r="4398" spans="1:2" x14ac:dyDescent="0.25">
      <c r="A4398">
        <v>4397</v>
      </c>
      <c r="B4398" s="159">
        <v>0.42708721224603102</v>
      </c>
    </row>
    <row r="4399" spans="1:2" x14ac:dyDescent="0.25">
      <c r="A4399">
        <v>4398</v>
      </c>
      <c r="B4399" s="159">
        <v>0.427058030408488</v>
      </c>
    </row>
    <row r="4400" spans="1:2" x14ac:dyDescent="0.25">
      <c r="A4400">
        <v>4399</v>
      </c>
      <c r="B4400" s="159">
        <v>0.42704600164473799</v>
      </c>
    </row>
    <row r="4401" spans="1:2" x14ac:dyDescent="0.25">
      <c r="A4401">
        <v>4400</v>
      </c>
      <c r="B4401" s="159">
        <v>0.42701717674784401</v>
      </c>
    </row>
    <row r="4402" spans="1:2" x14ac:dyDescent="0.25">
      <c r="A4402">
        <v>4401</v>
      </c>
      <c r="B4402" s="159">
        <v>0.42699277533894298</v>
      </c>
    </row>
    <row r="4403" spans="1:2" x14ac:dyDescent="0.25">
      <c r="A4403">
        <v>4402</v>
      </c>
      <c r="B4403" s="159">
        <v>0.42696021355269598</v>
      </c>
    </row>
    <row r="4404" spans="1:2" x14ac:dyDescent="0.25">
      <c r="A4404">
        <v>4403</v>
      </c>
      <c r="B4404" s="159">
        <v>0.426394449327616</v>
      </c>
    </row>
    <row r="4405" spans="1:2" x14ac:dyDescent="0.25">
      <c r="A4405">
        <v>4404</v>
      </c>
      <c r="B4405" s="159">
        <v>0.42638204516249301</v>
      </c>
    </row>
    <row r="4406" spans="1:2" x14ac:dyDescent="0.25">
      <c r="A4406">
        <v>4405</v>
      </c>
      <c r="B4406" s="159">
        <v>0.42632420661578702</v>
      </c>
    </row>
    <row r="4407" spans="1:2" x14ac:dyDescent="0.25">
      <c r="A4407">
        <v>4406</v>
      </c>
      <c r="B4407" s="159">
        <v>0.42629303831554299</v>
      </c>
    </row>
    <row r="4408" spans="1:2" x14ac:dyDescent="0.25">
      <c r="A4408">
        <v>4407</v>
      </c>
      <c r="B4408" s="159">
        <v>0.42618645483025702</v>
      </c>
    </row>
    <row r="4409" spans="1:2" x14ac:dyDescent="0.25">
      <c r="A4409">
        <v>4408</v>
      </c>
      <c r="B4409" s="159">
        <v>0.42618269082731802</v>
      </c>
    </row>
    <row r="4410" spans="1:2" x14ac:dyDescent="0.25">
      <c r="A4410">
        <v>4409</v>
      </c>
      <c r="B4410" s="159">
        <v>0.42615336722907898</v>
      </c>
    </row>
    <row r="4411" spans="1:2" x14ac:dyDescent="0.25">
      <c r="A4411">
        <v>4410</v>
      </c>
      <c r="B4411" s="159">
        <v>0.42610627507450899</v>
      </c>
    </row>
    <row r="4412" spans="1:2" x14ac:dyDescent="0.25">
      <c r="A4412">
        <v>4411</v>
      </c>
      <c r="B4412" s="159">
        <v>0.42605432864901999</v>
      </c>
    </row>
    <row r="4413" spans="1:2" x14ac:dyDescent="0.25">
      <c r="A4413">
        <v>4412</v>
      </c>
      <c r="B4413" s="159">
        <v>0.42593816999214101</v>
      </c>
    </row>
    <row r="4414" spans="1:2" x14ac:dyDescent="0.25">
      <c r="A4414">
        <v>4413</v>
      </c>
      <c r="B4414" s="159">
        <v>0.42592203835635301</v>
      </c>
    </row>
    <row r="4415" spans="1:2" x14ac:dyDescent="0.25">
      <c r="A4415">
        <v>4414</v>
      </c>
      <c r="B4415" s="159">
        <v>0.42585076903711699</v>
      </c>
    </row>
    <row r="4416" spans="1:2" x14ac:dyDescent="0.25">
      <c r="A4416">
        <v>4415</v>
      </c>
      <c r="B4416" s="159">
        <v>0.42583600468518801</v>
      </c>
    </row>
    <row r="4417" spans="1:2" x14ac:dyDescent="0.25">
      <c r="A4417">
        <v>4416</v>
      </c>
      <c r="B4417" s="159">
        <v>0.42578388158831598</v>
      </c>
    </row>
    <row r="4418" spans="1:2" x14ac:dyDescent="0.25">
      <c r="A4418">
        <v>4417</v>
      </c>
      <c r="B4418" s="159">
        <v>0.42578388158831598</v>
      </c>
    </row>
    <row r="4419" spans="1:2" x14ac:dyDescent="0.25">
      <c r="A4419">
        <v>4418</v>
      </c>
      <c r="B4419" s="159">
        <v>0.42578388158831598</v>
      </c>
    </row>
    <row r="4420" spans="1:2" x14ac:dyDescent="0.25">
      <c r="A4420">
        <v>4419</v>
      </c>
      <c r="B4420" s="159">
        <v>0.42574212223434899</v>
      </c>
    </row>
    <row r="4421" spans="1:2" x14ac:dyDescent="0.25">
      <c r="A4421">
        <v>4420</v>
      </c>
      <c r="B4421" s="159">
        <v>0.42558941940262901</v>
      </c>
    </row>
    <row r="4422" spans="1:2" x14ac:dyDescent="0.25">
      <c r="A4422">
        <v>4421</v>
      </c>
      <c r="B4422" s="159">
        <v>0.42542883297384498</v>
      </c>
    </row>
    <row r="4423" spans="1:2" x14ac:dyDescent="0.25">
      <c r="A4423">
        <v>4422</v>
      </c>
      <c r="B4423" s="159">
        <v>0.42529305287708302</v>
      </c>
    </row>
    <row r="4424" spans="1:2" x14ac:dyDescent="0.25">
      <c r="A4424">
        <v>4423</v>
      </c>
      <c r="B4424" s="159">
        <v>0.425240346514487</v>
      </c>
    </row>
    <row r="4425" spans="1:2" x14ac:dyDescent="0.25">
      <c r="A4425">
        <v>4424</v>
      </c>
      <c r="B4425" s="159">
        <v>0.42513830146449699</v>
      </c>
    </row>
    <row r="4426" spans="1:2" x14ac:dyDescent="0.25">
      <c r="A4426">
        <v>4425</v>
      </c>
      <c r="B4426" s="159">
        <v>0.42512318365590701</v>
      </c>
    </row>
    <row r="4427" spans="1:2" x14ac:dyDescent="0.25">
      <c r="A4427">
        <v>4426</v>
      </c>
      <c r="B4427" s="159">
        <v>0.42497403000092998</v>
      </c>
    </row>
    <row r="4428" spans="1:2" x14ac:dyDescent="0.25">
      <c r="A4428">
        <v>4427</v>
      </c>
      <c r="B4428" s="159">
        <v>0.42491012489873897</v>
      </c>
    </row>
    <row r="4429" spans="1:2" x14ac:dyDescent="0.25">
      <c r="A4429">
        <v>4428</v>
      </c>
      <c r="B4429" s="159">
        <v>0.42485071753468001</v>
      </c>
    </row>
    <row r="4430" spans="1:2" x14ac:dyDescent="0.25">
      <c r="A4430">
        <v>4429</v>
      </c>
      <c r="B4430" s="159">
        <v>0.42436644839054699</v>
      </c>
    </row>
    <row r="4431" spans="1:2" x14ac:dyDescent="0.25">
      <c r="A4431">
        <v>4430</v>
      </c>
      <c r="B4431" s="159">
        <v>0.42435102326136698</v>
      </c>
    </row>
    <row r="4432" spans="1:2" x14ac:dyDescent="0.25">
      <c r="A4432">
        <v>4431</v>
      </c>
      <c r="B4432" s="159">
        <v>0.424309483096172</v>
      </c>
    </row>
    <row r="4433" spans="1:2" x14ac:dyDescent="0.25">
      <c r="A4433">
        <v>4432</v>
      </c>
      <c r="B4433" s="159">
        <v>0.42428584658525997</v>
      </c>
    </row>
    <row r="4434" spans="1:2" x14ac:dyDescent="0.25">
      <c r="A4434">
        <v>4433</v>
      </c>
      <c r="B4434" s="159">
        <v>0.42415546100562501</v>
      </c>
    </row>
    <row r="4435" spans="1:2" x14ac:dyDescent="0.25">
      <c r="A4435">
        <v>4434</v>
      </c>
      <c r="B4435" s="159">
        <v>0.42413703209738202</v>
      </c>
    </row>
    <row r="4436" spans="1:2" x14ac:dyDescent="0.25">
      <c r="A4436">
        <v>4435</v>
      </c>
      <c r="B4436" s="159">
        <v>0.42409840023203299</v>
      </c>
    </row>
    <row r="4437" spans="1:2" x14ac:dyDescent="0.25">
      <c r="A4437">
        <v>4436</v>
      </c>
      <c r="B4437" s="159">
        <v>0.423966849801861</v>
      </c>
    </row>
    <row r="4438" spans="1:2" x14ac:dyDescent="0.25">
      <c r="A4438">
        <v>4437</v>
      </c>
      <c r="B4438" s="159">
        <v>0.423905112865686</v>
      </c>
    </row>
    <row r="4439" spans="1:2" x14ac:dyDescent="0.25">
      <c r="A4439">
        <v>4438</v>
      </c>
      <c r="B4439" s="159">
        <v>0.42389137544796601</v>
      </c>
    </row>
    <row r="4440" spans="1:2" x14ac:dyDescent="0.25">
      <c r="A4440">
        <v>4439</v>
      </c>
      <c r="B4440" s="159">
        <v>0.423873236137979</v>
      </c>
    </row>
    <row r="4441" spans="1:2" x14ac:dyDescent="0.25">
      <c r="A4441">
        <v>4440</v>
      </c>
      <c r="B4441" s="159">
        <v>0.423873236137979</v>
      </c>
    </row>
    <row r="4442" spans="1:2" x14ac:dyDescent="0.25">
      <c r="A4442">
        <v>4441</v>
      </c>
      <c r="B4442" s="159">
        <v>0.423873236137979</v>
      </c>
    </row>
    <row r="4443" spans="1:2" x14ac:dyDescent="0.25">
      <c r="A4443">
        <v>4442</v>
      </c>
      <c r="B4443" s="159">
        <v>0.42383482031235797</v>
      </c>
    </row>
    <row r="4444" spans="1:2" x14ac:dyDescent="0.25">
      <c r="A4444">
        <v>4443</v>
      </c>
      <c r="B4444" s="159">
        <v>0.42378990557829799</v>
      </c>
    </row>
    <row r="4445" spans="1:2" x14ac:dyDescent="0.25">
      <c r="A4445">
        <v>4444</v>
      </c>
      <c r="B4445" s="159">
        <v>0.423759414396567</v>
      </c>
    </row>
    <row r="4446" spans="1:2" x14ac:dyDescent="0.25">
      <c r="A4446">
        <v>4445</v>
      </c>
      <c r="B4446" s="159">
        <v>0.42373000477752398</v>
      </c>
    </row>
    <row r="4447" spans="1:2" x14ac:dyDescent="0.25">
      <c r="A4447">
        <v>4446</v>
      </c>
      <c r="B4447" s="159">
        <v>0.42367917559955998</v>
      </c>
    </row>
    <row r="4448" spans="1:2" x14ac:dyDescent="0.25">
      <c r="A4448">
        <v>4447</v>
      </c>
      <c r="B4448" s="159">
        <v>0.42367021376504699</v>
      </c>
    </row>
    <row r="4449" spans="1:2" x14ac:dyDescent="0.25">
      <c r="A4449">
        <v>4448</v>
      </c>
      <c r="B4449" s="159">
        <v>0.42367021376504699</v>
      </c>
    </row>
    <row r="4450" spans="1:2" x14ac:dyDescent="0.25">
      <c r="A4450">
        <v>4449</v>
      </c>
      <c r="B4450" s="159">
        <v>0.42367021376504699</v>
      </c>
    </row>
    <row r="4451" spans="1:2" x14ac:dyDescent="0.25">
      <c r="A4451">
        <v>4450</v>
      </c>
      <c r="B4451" s="159">
        <v>0.42361622496346202</v>
      </c>
    </row>
    <row r="4452" spans="1:2" x14ac:dyDescent="0.25">
      <c r="A4452">
        <v>4451</v>
      </c>
      <c r="B4452" s="159">
        <v>0.42360952937468199</v>
      </c>
    </row>
    <row r="4453" spans="1:2" x14ac:dyDescent="0.25">
      <c r="A4453">
        <v>4452</v>
      </c>
      <c r="B4453" s="159">
        <v>0.423502339324278</v>
      </c>
    </row>
    <row r="4454" spans="1:2" x14ac:dyDescent="0.25">
      <c r="A4454">
        <v>4453</v>
      </c>
      <c r="B4454" s="159">
        <v>0.42343517932261798</v>
      </c>
    </row>
    <row r="4455" spans="1:2" x14ac:dyDescent="0.25">
      <c r="A4455">
        <v>4454</v>
      </c>
      <c r="B4455" s="159">
        <v>0.42341913838767697</v>
      </c>
    </row>
    <row r="4456" spans="1:2" x14ac:dyDescent="0.25">
      <c r="A4456">
        <v>4455</v>
      </c>
      <c r="B4456" s="159">
        <v>0.423226458404249</v>
      </c>
    </row>
    <row r="4457" spans="1:2" x14ac:dyDescent="0.25">
      <c r="A4457">
        <v>4456</v>
      </c>
      <c r="B4457" s="159">
        <v>0.423172869621673</v>
      </c>
    </row>
    <row r="4458" spans="1:2" x14ac:dyDescent="0.25">
      <c r="A4458">
        <v>4457</v>
      </c>
      <c r="B4458" s="159">
        <v>0.42316617080143898</v>
      </c>
    </row>
    <row r="4459" spans="1:2" x14ac:dyDescent="0.25">
      <c r="A4459">
        <v>4458</v>
      </c>
      <c r="B4459" s="159">
        <v>0.42314153509977098</v>
      </c>
    </row>
    <row r="4460" spans="1:2" x14ac:dyDescent="0.25">
      <c r="A4460">
        <v>4459</v>
      </c>
      <c r="B4460" s="159">
        <v>0.42311728065805898</v>
      </c>
    </row>
    <row r="4461" spans="1:2" x14ac:dyDescent="0.25">
      <c r="A4461">
        <v>4460</v>
      </c>
      <c r="B4461" s="159">
        <v>0.423111607884958</v>
      </c>
    </row>
    <row r="4462" spans="1:2" x14ac:dyDescent="0.25">
      <c r="A4462">
        <v>4461</v>
      </c>
      <c r="B4462" s="159">
        <v>0.42296552628212702</v>
      </c>
    </row>
    <row r="4463" spans="1:2" x14ac:dyDescent="0.25">
      <c r="A4463">
        <v>4462</v>
      </c>
      <c r="B4463" s="159">
        <v>0.42295866780241098</v>
      </c>
    </row>
    <row r="4464" spans="1:2" x14ac:dyDescent="0.25">
      <c r="A4464">
        <v>4463</v>
      </c>
      <c r="B4464" s="159">
        <v>0.42285778651734501</v>
      </c>
    </row>
    <row r="4465" spans="1:2" x14ac:dyDescent="0.25">
      <c r="A4465">
        <v>4464</v>
      </c>
      <c r="B4465" s="159">
        <v>0.42275457309579501</v>
      </c>
    </row>
    <row r="4466" spans="1:2" x14ac:dyDescent="0.25">
      <c r="A4466">
        <v>4465</v>
      </c>
      <c r="B4466" s="159">
        <v>0.422654158404351</v>
      </c>
    </row>
    <row r="4467" spans="1:2" x14ac:dyDescent="0.25">
      <c r="A4467">
        <v>4466</v>
      </c>
      <c r="B4467" s="159">
        <v>0.42253798548336002</v>
      </c>
    </row>
    <row r="4468" spans="1:2" x14ac:dyDescent="0.25">
      <c r="A4468">
        <v>4467</v>
      </c>
      <c r="B4468" s="159">
        <v>0.42243868666297901</v>
      </c>
    </row>
    <row r="4469" spans="1:2" x14ac:dyDescent="0.25">
      <c r="A4469">
        <v>4468</v>
      </c>
      <c r="B4469" s="159">
        <v>0.42240830588699602</v>
      </c>
    </row>
    <row r="4470" spans="1:2" x14ac:dyDescent="0.25">
      <c r="A4470">
        <v>4469</v>
      </c>
      <c r="B4470" s="159">
        <v>0.42229390836985198</v>
      </c>
    </row>
    <row r="4471" spans="1:2" x14ac:dyDescent="0.25">
      <c r="A4471">
        <v>4470</v>
      </c>
      <c r="B4471" s="159">
        <v>0.42224600045653199</v>
      </c>
    </row>
    <row r="4472" spans="1:2" x14ac:dyDescent="0.25">
      <c r="A4472">
        <v>4471</v>
      </c>
      <c r="B4472" s="159">
        <v>0.42213418961985399</v>
      </c>
    </row>
    <row r="4473" spans="1:2" x14ac:dyDescent="0.25">
      <c r="A4473">
        <v>4472</v>
      </c>
      <c r="B4473" s="159">
        <v>0.42197980892776199</v>
      </c>
    </row>
    <row r="4474" spans="1:2" x14ac:dyDescent="0.25">
      <c r="A4474">
        <v>4473</v>
      </c>
      <c r="B4474" s="159">
        <v>0.421839876026183</v>
      </c>
    </row>
    <row r="4475" spans="1:2" x14ac:dyDescent="0.25">
      <c r="A4475">
        <v>4474</v>
      </c>
      <c r="B4475" s="159">
        <v>0.42180536155496401</v>
      </c>
    </row>
    <row r="4476" spans="1:2" x14ac:dyDescent="0.25">
      <c r="A4476">
        <v>4475</v>
      </c>
      <c r="B4476" s="159">
        <v>0.42177538684959298</v>
      </c>
    </row>
    <row r="4477" spans="1:2" x14ac:dyDescent="0.25">
      <c r="A4477">
        <v>4476</v>
      </c>
      <c r="B4477" s="159">
        <v>0.42167365462520201</v>
      </c>
    </row>
    <row r="4478" spans="1:2" x14ac:dyDescent="0.25">
      <c r="A4478">
        <v>4477</v>
      </c>
      <c r="B4478" s="159">
        <v>0.42164803381884602</v>
      </c>
    </row>
    <row r="4479" spans="1:2" x14ac:dyDescent="0.25">
      <c r="A4479">
        <v>4478</v>
      </c>
      <c r="B4479" s="159">
        <v>0.42164533592082099</v>
      </c>
    </row>
    <row r="4480" spans="1:2" x14ac:dyDescent="0.25">
      <c r="A4480">
        <v>4479</v>
      </c>
      <c r="B4480" s="159">
        <v>0.42163893126603902</v>
      </c>
    </row>
    <row r="4481" spans="1:2" x14ac:dyDescent="0.25">
      <c r="A4481">
        <v>4480</v>
      </c>
      <c r="B4481" s="159">
        <v>0.42148872682358302</v>
      </c>
    </row>
    <row r="4482" spans="1:2" x14ac:dyDescent="0.25">
      <c r="A4482">
        <v>4481</v>
      </c>
      <c r="B4482" s="159">
        <v>0.42142018627224298</v>
      </c>
    </row>
    <row r="4483" spans="1:2" x14ac:dyDescent="0.25">
      <c r="A4483">
        <v>4482</v>
      </c>
      <c r="B4483" s="159">
        <v>0.42127564861295003</v>
      </c>
    </row>
    <row r="4484" spans="1:2" x14ac:dyDescent="0.25">
      <c r="A4484">
        <v>4483</v>
      </c>
      <c r="B4484" s="159">
        <v>0.42120096783863797</v>
      </c>
    </row>
    <row r="4485" spans="1:2" x14ac:dyDescent="0.25">
      <c r="A4485">
        <v>4484</v>
      </c>
      <c r="B4485" s="159">
        <v>0.421138224551247</v>
      </c>
    </row>
    <row r="4486" spans="1:2" x14ac:dyDescent="0.25">
      <c r="A4486">
        <v>4485</v>
      </c>
      <c r="B4486" s="159">
        <v>0.42105863074042998</v>
      </c>
    </row>
    <row r="4487" spans="1:2" x14ac:dyDescent="0.25">
      <c r="A4487">
        <v>4486</v>
      </c>
      <c r="B4487" s="159">
        <v>0.420981513833176</v>
      </c>
    </row>
    <row r="4488" spans="1:2" x14ac:dyDescent="0.25">
      <c r="A4488">
        <v>4487</v>
      </c>
      <c r="B4488" s="159">
        <v>0.42065215380001802</v>
      </c>
    </row>
    <row r="4489" spans="1:2" x14ac:dyDescent="0.25">
      <c r="A4489">
        <v>4488</v>
      </c>
      <c r="B4489" s="159">
        <v>0.42058309447745001</v>
      </c>
    </row>
    <row r="4490" spans="1:2" x14ac:dyDescent="0.25">
      <c r="A4490">
        <v>4489</v>
      </c>
      <c r="B4490" s="159">
        <v>0.42058210780153499</v>
      </c>
    </row>
    <row r="4491" spans="1:2" x14ac:dyDescent="0.25">
      <c r="A4491">
        <v>4490</v>
      </c>
      <c r="B4491" s="159">
        <v>0.42056751631553202</v>
      </c>
    </row>
    <row r="4492" spans="1:2" x14ac:dyDescent="0.25">
      <c r="A4492">
        <v>4491</v>
      </c>
      <c r="B4492" s="159">
        <v>0.42053140796911298</v>
      </c>
    </row>
    <row r="4493" spans="1:2" x14ac:dyDescent="0.25">
      <c r="A4493">
        <v>4492</v>
      </c>
      <c r="B4493" s="159">
        <v>0.42042797014080302</v>
      </c>
    </row>
    <row r="4494" spans="1:2" x14ac:dyDescent="0.25">
      <c r="A4494">
        <v>4493</v>
      </c>
      <c r="B4494" s="159">
        <v>0.42030992084683</v>
      </c>
    </row>
    <row r="4495" spans="1:2" x14ac:dyDescent="0.25">
      <c r="A4495">
        <v>4494</v>
      </c>
      <c r="B4495" s="159">
        <v>0.42017416231758598</v>
      </c>
    </row>
    <row r="4496" spans="1:2" x14ac:dyDescent="0.25">
      <c r="A4496">
        <v>4495</v>
      </c>
      <c r="B4496" s="159">
        <v>0.420137487135119</v>
      </c>
    </row>
    <row r="4497" spans="1:2" x14ac:dyDescent="0.25">
      <c r="A4497">
        <v>4496</v>
      </c>
      <c r="B4497" s="159">
        <v>0.41992493069838099</v>
      </c>
    </row>
    <row r="4498" spans="1:2" x14ac:dyDescent="0.25">
      <c r="A4498">
        <v>4497</v>
      </c>
      <c r="B4498" s="159">
        <v>0.41992493069838099</v>
      </c>
    </row>
    <row r="4499" spans="1:2" x14ac:dyDescent="0.25">
      <c r="A4499">
        <v>4498</v>
      </c>
      <c r="B4499" s="159">
        <v>0.41992493069838099</v>
      </c>
    </row>
    <row r="4500" spans="1:2" x14ac:dyDescent="0.25">
      <c r="A4500">
        <v>4499</v>
      </c>
      <c r="B4500" s="159">
        <v>0.419825898480648</v>
      </c>
    </row>
    <row r="4501" spans="1:2" x14ac:dyDescent="0.25">
      <c r="A4501">
        <v>4500</v>
      </c>
      <c r="B4501" s="159">
        <v>0.41981716238031802</v>
      </c>
    </row>
    <row r="4502" spans="1:2" x14ac:dyDescent="0.25">
      <c r="A4502">
        <v>4501</v>
      </c>
      <c r="B4502" s="159">
        <v>0.419768812296753</v>
      </c>
    </row>
    <row r="4503" spans="1:2" x14ac:dyDescent="0.25">
      <c r="A4503">
        <v>4502</v>
      </c>
      <c r="B4503" s="159">
        <v>0.41969392165463498</v>
      </c>
    </row>
    <row r="4504" spans="1:2" x14ac:dyDescent="0.25">
      <c r="A4504">
        <v>4503</v>
      </c>
      <c r="B4504" s="159">
        <v>0.41968843657664601</v>
      </c>
    </row>
    <row r="4505" spans="1:2" x14ac:dyDescent="0.25">
      <c r="A4505">
        <v>4504</v>
      </c>
      <c r="B4505" s="159">
        <v>0.41963399613438201</v>
      </c>
    </row>
    <row r="4506" spans="1:2" x14ac:dyDescent="0.25">
      <c r="A4506">
        <v>4505</v>
      </c>
      <c r="B4506" s="159">
        <v>0.41961096378311902</v>
      </c>
    </row>
    <row r="4507" spans="1:2" x14ac:dyDescent="0.25">
      <c r="A4507">
        <v>4506</v>
      </c>
      <c r="B4507" s="159">
        <v>0.41956559698759999</v>
      </c>
    </row>
    <row r="4508" spans="1:2" x14ac:dyDescent="0.25">
      <c r="A4508">
        <v>4507</v>
      </c>
      <c r="B4508" s="159">
        <v>0.419392923109626</v>
      </c>
    </row>
    <row r="4509" spans="1:2" x14ac:dyDescent="0.25">
      <c r="A4509">
        <v>4508</v>
      </c>
      <c r="B4509" s="159">
        <v>0.419392923109626</v>
      </c>
    </row>
    <row r="4510" spans="1:2" x14ac:dyDescent="0.25">
      <c r="A4510">
        <v>4509</v>
      </c>
      <c r="B4510" s="159">
        <v>0.419392923109626</v>
      </c>
    </row>
    <row r="4511" spans="1:2" x14ac:dyDescent="0.25">
      <c r="A4511">
        <v>4510</v>
      </c>
      <c r="B4511" s="159">
        <v>0.41938673631569001</v>
      </c>
    </row>
    <row r="4512" spans="1:2" x14ac:dyDescent="0.25">
      <c r="A4512">
        <v>4511</v>
      </c>
      <c r="B4512" s="159">
        <v>0.41934889206965498</v>
      </c>
    </row>
    <row r="4513" spans="1:2" x14ac:dyDescent="0.25">
      <c r="A4513">
        <v>4512</v>
      </c>
      <c r="B4513" s="159">
        <v>0.41934889206965498</v>
      </c>
    </row>
    <row r="4514" spans="1:2" x14ac:dyDescent="0.25">
      <c r="A4514">
        <v>4513</v>
      </c>
      <c r="B4514" s="159">
        <v>0.41933496505399498</v>
      </c>
    </row>
    <row r="4515" spans="1:2" x14ac:dyDescent="0.25">
      <c r="A4515">
        <v>4514</v>
      </c>
      <c r="B4515" s="159">
        <v>0.41931339985088001</v>
      </c>
    </row>
    <row r="4516" spans="1:2" x14ac:dyDescent="0.25">
      <c r="A4516">
        <v>4515</v>
      </c>
      <c r="B4516" s="159">
        <v>0.41917397885706997</v>
      </c>
    </row>
    <row r="4517" spans="1:2" x14ac:dyDescent="0.25">
      <c r="A4517">
        <v>4516</v>
      </c>
      <c r="B4517" s="159">
        <v>0.41906017110183902</v>
      </c>
    </row>
    <row r="4518" spans="1:2" x14ac:dyDescent="0.25">
      <c r="A4518">
        <v>4517</v>
      </c>
      <c r="B4518" s="159">
        <v>0.41906017110183902</v>
      </c>
    </row>
    <row r="4519" spans="1:2" x14ac:dyDescent="0.25">
      <c r="A4519">
        <v>4518</v>
      </c>
      <c r="B4519" s="159">
        <v>0.41906017110183902</v>
      </c>
    </row>
    <row r="4520" spans="1:2" x14ac:dyDescent="0.25">
      <c r="A4520">
        <v>4519</v>
      </c>
      <c r="B4520" s="159">
        <v>0.41895910419020799</v>
      </c>
    </row>
    <row r="4521" spans="1:2" x14ac:dyDescent="0.25">
      <c r="A4521">
        <v>4520</v>
      </c>
      <c r="B4521" s="159">
        <v>0.418839175877739</v>
      </c>
    </row>
    <row r="4522" spans="1:2" x14ac:dyDescent="0.25">
      <c r="A4522">
        <v>4521</v>
      </c>
      <c r="B4522" s="159">
        <v>0.41876338872522001</v>
      </c>
    </row>
    <row r="4523" spans="1:2" x14ac:dyDescent="0.25">
      <c r="A4523">
        <v>4522</v>
      </c>
      <c r="B4523" s="159">
        <v>0.41857852892431802</v>
      </c>
    </row>
    <row r="4524" spans="1:2" x14ac:dyDescent="0.25">
      <c r="A4524">
        <v>4523</v>
      </c>
      <c r="B4524" s="159">
        <v>0.41857665788326198</v>
      </c>
    </row>
    <row r="4525" spans="1:2" x14ac:dyDescent="0.25">
      <c r="A4525">
        <v>4524</v>
      </c>
      <c r="B4525" s="159">
        <v>0.41855324915881098</v>
      </c>
    </row>
    <row r="4526" spans="1:2" x14ac:dyDescent="0.25">
      <c r="A4526">
        <v>4525</v>
      </c>
      <c r="B4526" s="159">
        <v>0.418541074430823</v>
      </c>
    </row>
    <row r="4527" spans="1:2" x14ac:dyDescent="0.25">
      <c r="A4527">
        <v>4526</v>
      </c>
      <c r="B4527" s="159">
        <v>0.41853633297039999</v>
      </c>
    </row>
    <row r="4528" spans="1:2" x14ac:dyDescent="0.25">
      <c r="A4528">
        <v>4527</v>
      </c>
      <c r="B4528" s="159">
        <v>0.41852979787306799</v>
      </c>
    </row>
    <row r="4529" spans="1:2" x14ac:dyDescent="0.25">
      <c r="A4529">
        <v>4528</v>
      </c>
      <c r="B4529" s="159">
        <v>0.41838403244816302</v>
      </c>
    </row>
    <row r="4530" spans="1:2" x14ac:dyDescent="0.25">
      <c r="A4530">
        <v>4529</v>
      </c>
      <c r="B4530" s="159">
        <v>0.41838403244816302</v>
      </c>
    </row>
    <row r="4531" spans="1:2" x14ac:dyDescent="0.25">
      <c r="A4531">
        <v>4530</v>
      </c>
      <c r="B4531" s="159">
        <v>0.41838403244816302</v>
      </c>
    </row>
    <row r="4532" spans="1:2" x14ac:dyDescent="0.25">
      <c r="A4532">
        <v>4531</v>
      </c>
      <c r="B4532" s="159">
        <v>0.418296414621458</v>
      </c>
    </row>
    <row r="4533" spans="1:2" x14ac:dyDescent="0.25">
      <c r="A4533">
        <v>4532</v>
      </c>
      <c r="B4533" s="159">
        <v>0.41828264526710501</v>
      </c>
    </row>
    <row r="4534" spans="1:2" x14ac:dyDescent="0.25">
      <c r="A4534">
        <v>4533</v>
      </c>
      <c r="B4534" s="159">
        <v>0.41826543373303998</v>
      </c>
    </row>
    <row r="4535" spans="1:2" x14ac:dyDescent="0.25">
      <c r="A4535">
        <v>4534</v>
      </c>
      <c r="B4535" s="159">
        <v>0.41826543373303998</v>
      </c>
    </row>
    <row r="4536" spans="1:2" x14ac:dyDescent="0.25">
      <c r="A4536">
        <v>4535</v>
      </c>
      <c r="B4536" s="159">
        <v>0.41826543373303998</v>
      </c>
    </row>
    <row r="4537" spans="1:2" x14ac:dyDescent="0.25">
      <c r="A4537">
        <v>4536</v>
      </c>
      <c r="B4537" s="159">
        <v>0.41825680389487802</v>
      </c>
    </row>
    <row r="4538" spans="1:2" x14ac:dyDescent="0.25">
      <c r="A4538">
        <v>4537</v>
      </c>
      <c r="B4538" s="159">
        <v>0.418248372295007</v>
      </c>
    </row>
    <row r="4539" spans="1:2" x14ac:dyDescent="0.25">
      <c r="A4539">
        <v>4538</v>
      </c>
      <c r="B4539" s="159">
        <v>0.41803271580795698</v>
      </c>
    </row>
    <row r="4540" spans="1:2" x14ac:dyDescent="0.25">
      <c r="A4540">
        <v>4539</v>
      </c>
      <c r="B4540" s="159">
        <v>0.418006937081422</v>
      </c>
    </row>
    <row r="4541" spans="1:2" x14ac:dyDescent="0.25">
      <c r="A4541">
        <v>4540</v>
      </c>
      <c r="B4541" s="159">
        <v>0.41796167148289998</v>
      </c>
    </row>
    <row r="4542" spans="1:2" x14ac:dyDescent="0.25">
      <c r="A4542">
        <v>4541</v>
      </c>
      <c r="B4542" s="159">
        <v>0.41792806932513799</v>
      </c>
    </row>
    <row r="4543" spans="1:2" x14ac:dyDescent="0.25">
      <c r="A4543">
        <v>4542</v>
      </c>
      <c r="B4543" s="159">
        <v>0.417834947161562</v>
      </c>
    </row>
    <row r="4544" spans="1:2" x14ac:dyDescent="0.25">
      <c r="A4544">
        <v>4543</v>
      </c>
      <c r="B4544" s="159">
        <v>0.41779045795208503</v>
      </c>
    </row>
    <row r="4545" spans="1:2" x14ac:dyDescent="0.25">
      <c r="A4545">
        <v>4544</v>
      </c>
      <c r="B4545" s="159">
        <v>0.41777278720660999</v>
      </c>
    </row>
    <row r="4546" spans="1:2" x14ac:dyDescent="0.25">
      <c r="A4546">
        <v>4545</v>
      </c>
      <c r="B4546" s="159">
        <v>0.41772283332633797</v>
      </c>
    </row>
    <row r="4547" spans="1:2" x14ac:dyDescent="0.25">
      <c r="A4547">
        <v>4546</v>
      </c>
      <c r="B4547" s="159">
        <v>0.41771821350908001</v>
      </c>
    </row>
    <row r="4548" spans="1:2" x14ac:dyDescent="0.25">
      <c r="A4548">
        <v>4547</v>
      </c>
      <c r="B4548" s="159">
        <v>0.41770591728209</v>
      </c>
    </row>
    <row r="4549" spans="1:2" x14ac:dyDescent="0.25">
      <c r="A4549">
        <v>4548</v>
      </c>
      <c r="B4549" s="159">
        <v>0.41761612929009201</v>
      </c>
    </row>
    <row r="4550" spans="1:2" x14ac:dyDescent="0.25">
      <c r="A4550">
        <v>4549</v>
      </c>
      <c r="B4550" s="159">
        <v>0.41754605247661097</v>
      </c>
    </row>
    <row r="4551" spans="1:2" x14ac:dyDescent="0.25">
      <c r="A4551">
        <v>4550</v>
      </c>
      <c r="B4551" s="159">
        <v>0.41752235107626301</v>
      </c>
    </row>
    <row r="4552" spans="1:2" x14ac:dyDescent="0.25">
      <c r="A4552">
        <v>4551</v>
      </c>
      <c r="B4552" s="159">
        <v>0.41724040857468497</v>
      </c>
    </row>
    <row r="4553" spans="1:2" x14ac:dyDescent="0.25">
      <c r="A4553">
        <v>4552</v>
      </c>
      <c r="B4553" s="159">
        <v>0.41713948568266701</v>
      </c>
    </row>
    <row r="4554" spans="1:2" x14ac:dyDescent="0.25">
      <c r="A4554">
        <v>4553</v>
      </c>
      <c r="B4554" s="159">
        <v>0.41708798029517302</v>
      </c>
    </row>
    <row r="4555" spans="1:2" x14ac:dyDescent="0.25">
      <c r="A4555">
        <v>4554</v>
      </c>
      <c r="B4555" s="159">
        <v>0.41701492746886498</v>
      </c>
    </row>
    <row r="4556" spans="1:2" x14ac:dyDescent="0.25">
      <c r="A4556">
        <v>4555</v>
      </c>
      <c r="B4556" s="159">
        <v>0.41701104680343998</v>
      </c>
    </row>
    <row r="4557" spans="1:2" x14ac:dyDescent="0.25">
      <c r="A4557">
        <v>4556</v>
      </c>
      <c r="B4557" s="159">
        <v>0.41701104680343998</v>
      </c>
    </row>
    <row r="4558" spans="1:2" x14ac:dyDescent="0.25">
      <c r="A4558">
        <v>4557</v>
      </c>
      <c r="B4558" s="159">
        <v>0.41701104680343998</v>
      </c>
    </row>
    <row r="4559" spans="1:2" x14ac:dyDescent="0.25">
      <c r="A4559">
        <v>4558</v>
      </c>
      <c r="B4559" s="159">
        <v>0.41701077894167099</v>
      </c>
    </row>
    <row r="4560" spans="1:2" x14ac:dyDescent="0.25">
      <c r="A4560">
        <v>4559</v>
      </c>
      <c r="B4560" s="159">
        <v>0.41700666772842099</v>
      </c>
    </row>
    <row r="4561" spans="1:2" x14ac:dyDescent="0.25">
      <c r="A4561">
        <v>4560</v>
      </c>
      <c r="B4561" s="159">
        <v>0.41695569831161899</v>
      </c>
    </row>
    <row r="4562" spans="1:2" x14ac:dyDescent="0.25">
      <c r="A4562">
        <v>4561</v>
      </c>
      <c r="B4562" s="159">
        <v>0.416862129017602</v>
      </c>
    </row>
    <row r="4563" spans="1:2" x14ac:dyDescent="0.25">
      <c r="A4563">
        <v>4562</v>
      </c>
      <c r="B4563" s="159">
        <v>0.41658018921345702</v>
      </c>
    </row>
    <row r="4564" spans="1:2" x14ac:dyDescent="0.25">
      <c r="A4564">
        <v>4563</v>
      </c>
      <c r="B4564" s="159">
        <v>0.41651815470084202</v>
      </c>
    </row>
    <row r="4565" spans="1:2" x14ac:dyDescent="0.25">
      <c r="A4565">
        <v>4564</v>
      </c>
      <c r="B4565" s="159">
        <v>0.41648865483452002</v>
      </c>
    </row>
    <row r="4566" spans="1:2" x14ac:dyDescent="0.25">
      <c r="A4566">
        <v>4565</v>
      </c>
      <c r="B4566" s="159">
        <v>0.41632359363744698</v>
      </c>
    </row>
    <row r="4567" spans="1:2" x14ac:dyDescent="0.25">
      <c r="A4567">
        <v>4566</v>
      </c>
      <c r="B4567" s="159">
        <v>0.41632309723319899</v>
      </c>
    </row>
    <row r="4568" spans="1:2" x14ac:dyDescent="0.25">
      <c r="A4568">
        <v>4567</v>
      </c>
      <c r="B4568" s="159">
        <v>0.41630374808385701</v>
      </c>
    </row>
    <row r="4569" spans="1:2" x14ac:dyDescent="0.25">
      <c r="A4569">
        <v>4568</v>
      </c>
      <c r="B4569" s="159">
        <v>0.41626313102307499</v>
      </c>
    </row>
    <row r="4570" spans="1:2" x14ac:dyDescent="0.25">
      <c r="A4570">
        <v>4569</v>
      </c>
      <c r="B4570" s="159">
        <v>0.41614501817069599</v>
      </c>
    </row>
    <row r="4571" spans="1:2" x14ac:dyDescent="0.25">
      <c r="A4571">
        <v>4570</v>
      </c>
      <c r="B4571" s="159">
        <v>0.416062796168083</v>
      </c>
    </row>
    <row r="4572" spans="1:2" x14ac:dyDescent="0.25">
      <c r="A4572">
        <v>4571</v>
      </c>
      <c r="B4572" s="159">
        <v>0.41591750926206</v>
      </c>
    </row>
    <row r="4573" spans="1:2" x14ac:dyDescent="0.25">
      <c r="A4573">
        <v>4572</v>
      </c>
      <c r="B4573" s="159">
        <v>0.41583767399627602</v>
      </c>
    </row>
    <row r="4574" spans="1:2" x14ac:dyDescent="0.25">
      <c r="A4574">
        <v>4573</v>
      </c>
      <c r="B4574" s="159">
        <v>0.41576485574384597</v>
      </c>
    </row>
    <row r="4575" spans="1:2" x14ac:dyDescent="0.25">
      <c r="A4575">
        <v>4574</v>
      </c>
      <c r="B4575" s="159">
        <v>0.41574469124066299</v>
      </c>
    </row>
    <row r="4576" spans="1:2" x14ac:dyDescent="0.25">
      <c r="A4576">
        <v>4575</v>
      </c>
      <c r="B4576" s="159">
        <v>0.415716931607711</v>
      </c>
    </row>
    <row r="4577" spans="1:2" x14ac:dyDescent="0.25">
      <c r="A4577">
        <v>4576</v>
      </c>
      <c r="B4577" s="159">
        <v>0.41566662572822299</v>
      </c>
    </row>
    <row r="4578" spans="1:2" x14ac:dyDescent="0.25">
      <c r="A4578">
        <v>4577</v>
      </c>
      <c r="B4578" s="159">
        <v>0.41565119291130798</v>
      </c>
    </row>
    <row r="4579" spans="1:2" x14ac:dyDescent="0.25">
      <c r="A4579">
        <v>4578</v>
      </c>
      <c r="B4579" s="159">
        <v>0.41564480516692698</v>
      </c>
    </row>
    <row r="4580" spans="1:2" x14ac:dyDescent="0.25">
      <c r="A4580">
        <v>4579</v>
      </c>
      <c r="B4580" s="159">
        <v>0.41560550265246099</v>
      </c>
    </row>
    <row r="4581" spans="1:2" x14ac:dyDescent="0.25">
      <c r="A4581">
        <v>4580</v>
      </c>
      <c r="B4581" s="159">
        <v>0.41558522743057802</v>
      </c>
    </row>
    <row r="4582" spans="1:2" x14ac:dyDescent="0.25">
      <c r="A4582">
        <v>4581</v>
      </c>
      <c r="B4582" s="159">
        <v>0.41554968203687898</v>
      </c>
    </row>
    <row r="4583" spans="1:2" x14ac:dyDescent="0.25">
      <c r="A4583">
        <v>4582</v>
      </c>
      <c r="B4583" s="159">
        <v>0.41550557985752901</v>
      </c>
    </row>
    <row r="4584" spans="1:2" x14ac:dyDescent="0.25">
      <c r="A4584">
        <v>4583</v>
      </c>
      <c r="B4584" s="159">
        <v>0.41550051134667398</v>
      </c>
    </row>
    <row r="4585" spans="1:2" x14ac:dyDescent="0.25">
      <c r="A4585">
        <v>4584</v>
      </c>
      <c r="B4585" s="159">
        <v>0.41518009107159298</v>
      </c>
    </row>
    <row r="4586" spans="1:2" x14ac:dyDescent="0.25">
      <c r="A4586">
        <v>4585</v>
      </c>
      <c r="B4586" s="159">
        <v>0.41515808406753102</v>
      </c>
    </row>
    <row r="4587" spans="1:2" x14ac:dyDescent="0.25">
      <c r="A4587">
        <v>4586</v>
      </c>
      <c r="B4587" s="159">
        <v>0.41515391078821801</v>
      </c>
    </row>
    <row r="4588" spans="1:2" x14ac:dyDescent="0.25">
      <c r="A4588">
        <v>4587</v>
      </c>
      <c r="B4588" s="159">
        <v>0.41491064865455701</v>
      </c>
    </row>
    <row r="4589" spans="1:2" x14ac:dyDescent="0.25">
      <c r="A4589">
        <v>4588</v>
      </c>
      <c r="B4589" s="159">
        <v>0.41491064865455701</v>
      </c>
    </row>
    <row r="4590" spans="1:2" x14ac:dyDescent="0.25">
      <c r="A4590">
        <v>4589</v>
      </c>
      <c r="B4590" s="159">
        <v>0.41491064865455701</v>
      </c>
    </row>
    <row r="4591" spans="1:2" x14ac:dyDescent="0.25">
      <c r="A4591">
        <v>4590</v>
      </c>
      <c r="B4591" s="159">
        <v>0.41489820410200001</v>
      </c>
    </row>
    <row r="4592" spans="1:2" x14ac:dyDescent="0.25">
      <c r="A4592">
        <v>4591</v>
      </c>
      <c r="B4592" s="159">
        <v>0.41489231905905699</v>
      </c>
    </row>
    <row r="4593" spans="1:2" x14ac:dyDescent="0.25">
      <c r="A4593">
        <v>4592</v>
      </c>
      <c r="B4593" s="159">
        <v>0.414865211297264</v>
      </c>
    </row>
    <row r="4594" spans="1:2" x14ac:dyDescent="0.25">
      <c r="A4594">
        <v>4593</v>
      </c>
      <c r="B4594" s="159">
        <v>0.41475233851089399</v>
      </c>
    </row>
    <row r="4595" spans="1:2" x14ac:dyDescent="0.25">
      <c r="A4595">
        <v>4594</v>
      </c>
      <c r="B4595" s="159">
        <v>0.41471238662751397</v>
      </c>
    </row>
    <row r="4596" spans="1:2" x14ac:dyDescent="0.25">
      <c r="A4596">
        <v>4595</v>
      </c>
      <c r="B4596" s="159">
        <v>0.414690332468443</v>
      </c>
    </row>
    <row r="4597" spans="1:2" x14ac:dyDescent="0.25">
      <c r="A4597">
        <v>4596</v>
      </c>
      <c r="B4597" s="159">
        <v>0.414605969943318</v>
      </c>
    </row>
    <row r="4598" spans="1:2" x14ac:dyDescent="0.25">
      <c r="A4598">
        <v>4597</v>
      </c>
      <c r="B4598" s="159">
        <v>0.414450165722001</v>
      </c>
    </row>
    <row r="4599" spans="1:2" x14ac:dyDescent="0.25">
      <c r="A4599">
        <v>4598</v>
      </c>
      <c r="B4599" s="159">
        <v>0.41444625005647501</v>
      </c>
    </row>
    <row r="4600" spans="1:2" x14ac:dyDescent="0.25">
      <c r="A4600">
        <v>4599</v>
      </c>
      <c r="B4600" s="159">
        <v>0.414424378672687</v>
      </c>
    </row>
    <row r="4601" spans="1:2" x14ac:dyDescent="0.25">
      <c r="A4601">
        <v>4600</v>
      </c>
      <c r="B4601" s="159">
        <v>0.41429668420698001</v>
      </c>
    </row>
    <row r="4602" spans="1:2" x14ac:dyDescent="0.25">
      <c r="A4602">
        <v>4601</v>
      </c>
      <c r="B4602" s="159">
        <v>0.41428636193985502</v>
      </c>
    </row>
    <row r="4603" spans="1:2" x14ac:dyDescent="0.25">
      <c r="A4603">
        <v>4602</v>
      </c>
      <c r="B4603" s="159">
        <v>0.414179156643601</v>
      </c>
    </row>
    <row r="4604" spans="1:2" x14ac:dyDescent="0.25">
      <c r="A4604">
        <v>4603</v>
      </c>
      <c r="B4604" s="159">
        <v>0.41415524553890998</v>
      </c>
    </row>
    <row r="4605" spans="1:2" x14ac:dyDescent="0.25">
      <c r="A4605">
        <v>4604</v>
      </c>
      <c r="B4605" s="159">
        <v>0.41413729842550501</v>
      </c>
    </row>
    <row r="4606" spans="1:2" x14ac:dyDescent="0.25">
      <c r="A4606">
        <v>4605</v>
      </c>
      <c r="B4606" s="159">
        <v>0.41412368566611701</v>
      </c>
    </row>
    <row r="4607" spans="1:2" x14ac:dyDescent="0.25">
      <c r="A4607">
        <v>4606</v>
      </c>
      <c r="B4607" s="159">
        <v>0.41410846729046102</v>
      </c>
    </row>
    <row r="4608" spans="1:2" x14ac:dyDescent="0.25">
      <c r="A4608">
        <v>4607</v>
      </c>
      <c r="B4608" s="159">
        <v>0.41409089906992702</v>
      </c>
    </row>
    <row r="4609" spans="1:2" x14ac:dyDescent="0.25">
      <c r="A4609">
        <v>4608</v>
      </c>
      <c r="B4609" s="159">
        <v>0.41408157130652201</v>
      </c>
    </row>
    <row r="4610" spans="1:2" x14ac:dyDescent="0.25">
      <c r="A4610">
        <v>4609</v>
      </c>
      <c r="B4610" s="159">
        <v>0.41389371727968599</v>
      </c>
    </row>
    <row r="4611" spans="1:2" x14ac:dyDescent="0.25">
      <c r="A4611">
        <v>4610</v>
      </c>
      <c r="B4611" s="159">
        <v>0.41381788184065099</v>
      </c>
    </row>
    <row r="4612" spans="1:2" x14ac:dyDescent="0.25">
      <c r="A4612">
        <v>4611</v>
      </c>
      <c r="B4612" s="159">
        <v>0.413787576889869</v>
      </c>
    </row>
    <row r="4613" spans="1:2" x14ac:dyDescent="0.25">
      <c r="A4613">
        <v>4612</v>
      </c>
      <c r="B4613" s="159">
        <v>0.41378410196294901</v>
      </c>
    </row>
    <row r="4614" spans="1:2" x14ac:dyDescent="0.25">
      <c r="A4614">
        <v>4613</v>
      </c>
      <c r="B4614" s="159">
        <v>0.41374331648403001</v>
      </c>
    </row>
    <row r="4615" spans="1:2" x14ac:dyDescent="0.25">
      <c r="A4615">
        <v>4614</v>
      </c>
      <c r="B4615" s="159">
        <v>0.41355815947684799</v>
      </c>
    </row>
    <row r="4616" spans="1:2" x14ac:dyDescent="0.25">
      <c r="A4616">
        <v>4615</v>
      </c>
      <c r="B4616" s="159">
        <v>0.413451842651054</v>
      </c>
    </row>
    <row r="4617" spans="1:2" x14ac:dyDescent="0.25">
      <c r="A4617">
        <v>4616</v>
      </c>
      <c r="B4617" s="159">
        <v>0.41340502318238798</v>
      </c>
    </row>
    <row r="4618" spans="1:2" x14ac:dyDescent="0.25">
      <c r="A4618">
        <v>4617</v>
      </c>
      <c r="B4618" s="159">
        <v>0.41340260989427602</v>
      </c>
    </row>
    <row r="4619" spans="1:2" x14ac:dyDescent="0.25">
      <c r="A4619">
        <v>4618</v>
      </c>
      <c r="B4619" s="159">
        <v>0.41337388936814101</v>
      </c>
    </row>
    <row r="4620" spans="1:2" x14ac:dyDescent="0.25">
      <c r="A4620">
        <v>4619</v>
      </c>
      <c r="B4620" s="159">
        <v>0.41333608851730502</v>
      </c>
    </row>
    <row r="4621" spans="1:2" x14ac:dyDescent="0.25">
      <c r="A4621">
        <v>4620</v>
      </c>
      <c r="B4621" s="159">
        <v>0.413281340841958</v>
      </c>
    </row>
    <row r="4622" spans="1:2" x14ac:dyDescent="0.25">
      <c r="A4622">
        <v>4621</v>
      </c>
      <c r="B4622" s="159">
        <v>0.41308790788283101</v>
      </c>
    </row>
    <row r="4623" spans="1:2" x14ac:dyDescent="0.25">
      <c r="A4623">
        <v>4622</v>
      </c>
      <c r="B4623" s="159">
        <v>0.41308663111034499</v>
      </c>
    </row>
    <row r="4624" spans="1:2" x14ac:dyDescent="0.25">
      <c r="A4624">
        <v>4623</v>
      </c>
      <c r="B4624" s="159">
        <v>0.41296937624500202</v>
      </c>
    </row>
    <row r="4625" spans="1:2" x14ac:dyDescent="0.25">
      <c r="A4625">
        <v>4624</v>
      </c>
      <c r="B4625" s="159">
        <v>0.41290787644774002</v>
      </c>
    </row>
    <row r="4626" spans="1:2" x14ac:dyDescent="0.25">
      <c r="A4626">
        <v>4625</v>
      </c>
      <c r="B4626" s="159">
        <v>0.41282592745805302</v>
      </c>
    </row>
    <row r="4627" spans="1:2" x14ac:dyDescent="0.25">
      <c r="A4627">
        <v>4626</v>
      </c>
      <c r="B4627" s="159">
        <v>0.41277384421221602</v>
      </c>
    </row>
    <row r="4628" spans="1:2" x14ac:dyDescent="0.25">
      <c r="A4628">
        <v>4627</v>
      </c>
      <c r="B4628" s="159">
        <v>0.412668898813698</v>
      </c>
    </row>
    <row r="4629" spans="1:2" x14ac:dyDescent="0.25">
      <c r="A4629">
        <v>4628</v>
      </c>
      <c r="B4629" s="159">
        <v>0.412619391703687</v>
      </c>
    </row>
    <row r="4630" spans="1:2" x14ac:dyDescent="0.25">
      <c r="A4630">
        <v>4629</v>
      </c>
      <c r="B4630" s="159">
        <v>0.41260120208252499</v>
      </c>
    </row>
    <row r="4631" spans="1:2" x14ac:dyDescent="0.25">
      <c r="A4631">
        <v>4630</v>
      </c>
      <c r="B4631" s="159">
        <v>0.41253021121876698</v>
      </c>
    </row>
    <row r="4632" spans="1:2" x14ac:dyDescent="0.25">
      <c r="A4632">
        <v>4631</v>
      </c>
      <c r="B4632" s="159">
        <v>0.41239361019815701</v>
      </c>
    </row>
    <row r="4633" spans="1:2" x14ac:dyDescent="0.25">
      <c r="A4633">
        <v>4632</v>
      </c>
      <c r="B4633" s="159">
        <v>0.41229516863701299</v>
      </c>
    </row>
    <row r="4634" spans="1:2" x14ac:dyDescent="0.25">
      <c r="A4634">
        <v>4633</v>
      </c>
      <c r="B4634" s="159">
        <v>0.41229516863701299</v>
      </c>
    </row>
    <row r="4635" spans="1:2" x14ac:dyDescent="0.25">
      <c r="A4635">
        <v>4634</v>
      </c>
      <c r="B4635" s="159">
        <v>0.41218709037622497</v>
      </c>
    </row>
    <row r="4636" spans="1:2" x14ac:dyDescent="0.25">
      <c r="A4636">
        <v>4635</v>
      </c>
      <c r="B4636" s="159">
        <v>0.41217530323484503</v>
      </c>
    </row>
    <row r="4637" spans="1:2" x14ac:dyDescent="0.25">
      <c r="A4637">
        <v>4636</v>
      </c>
      <c r="B4637" s="159">
        <v>0.41214274375350501</v>
      </c>
    </row>
    <row r="4638" spans="1:2" x14ac:dyDescent="0.25">
      <c r="A4638">
        <v>4637</v>
      </c>
      <c r="B4638" s="159">
        <v>0.41208570053101901</v>
      </c>
    </row>
    <row r="4639" spans="1:2" x14ac:dyDescent="0.25">
      <c r="A4639">
        <v>4638</v>
      </c>
      <c r="B4639" s="159">
        <v>0.41206534028160402</v>
      </c>
    </row>
    <row r="4640" spans="1:2" x14ac:dyDescent="0.25">
      <c r="A4640">
        <v>4639</v>
      </c>
      <c r="B4640" s="159">
        <v>0.41190877052874197</v>
      </c>
    </row>
    <row r="4641" spans="1:2" x14ac:dyDescent="0.25">
      <c r="A4641">
        <v>4640</v>
      </c>
      <c r="B4641" s="159">
        <v>0.41181365149681298</v>
      </c>
    </row>
    <row r="4642" spans="1:2" x14ac:dyDescent="0.25">
      <c r="A4642">
        <v>4641</v>
      </c>
      <c r="B4642" s="159">
        <v>0.41175980394277201</v>
      </c>
    </row>
    <row r="4643" spans="1:2" x14ac:dyDescent="0.25">
      <c r="A4643">
        <v>4642</v>
      </c>
      <c r="B4643" s="159">
        <v>0.41165371230303299</v>
      </c>
    </row>
    <row r="4644" spans="1:2" x14ac:dyDescent="0.25">
      <c r="A4644">
        <v>4643</v>
      </c>
      <c r="B4644" s="159">
        <v>0.41157848458608298</v>
      </c>
    </row>
    <row r="4645" spans="1:2" x14ac:dyDescent="0.25">
      <c r="A4645">
        <v>4644</v>
      </c>
      <c r="B4645" s="159">
        <v>0.41157703302121801</v>
      </c>
    </row>
    <row r="4646" spans="1:2" x14ac:dyDescent="0.25">
      <c r="A4646">
        <v>4645</v>
      </c>
      <c r="B4646" s="159">
        <v>0.411544738792958</v>
      </c>
    </row>
    <row r="4647" spans="1:2" x14ac:dyDescent="0.25">
      <c r="A4647">
        <v>4646</v>
      </c>
      <c r="B4647" s="159">
        <v>0.411465488851609</v>
      </c>
    </row>
    <row r="4648" spans="1:2" x14ac:dyDescent="0.25">
      <c r="A4648">
        <v>4647</v>
      </c>
      <c r="B4648" s="159">
        <v>0.41143374916283998</v>
      </c>
    </row>
    <row r="4649" spans="1:2" x14ac:dyDescent="0.25">
      <c r="A4649">
        <v>4648</v>
      </c>
      <c r="B4649" s="159">
        <v>0.41142102372835199</v>
      </c>
    </row>
    <row r="4650" spans="1:2" x14ac:dyDescent="0.25">
      <c r="A4650">
        <v>4649</v>
      </c>
      <c r="B4650" s="159">
        <v>0.41140596107763799</v>
      </c>
    </row>
    <row r="4651" spans="1:2" x14ac:dyDescent="0.25">
      <c r="A4651">
        <v>4650</v>
      </c>
      <c r="B4651" s="159">
        <v>0.41138998219560902</v>
      </c>
    </row>
    <row r="4652" spans="1:2" x14ac:dyDescent="0.25">
      <c r="A4652">
        <v>4651</v>
      </c>
      <c r="B4652" s="159">
        <v>0.41133899986860001</v>
      </c>
    </row>
    <row r="4653" spans="1:2" x14ac:dyDescent="0.25">
      <c r="A4653">
        <v>4652</v>
      </c>
      <c r="B4653" s="159">
        <v>0.41133899610390201</v>
      </c>
    </row>
    <row r="4654" spans="1:2" x14ac:dyDescent="0.25">
      <c r="A4654">
        <v>4653</v>
      </c>
      <c r="B4654" s="159">
        <v>0.411303617630215</v>
      </c>
    </row>
    <row r="4655" spans="1:2" x14ac:dyDescent="0.25">
      <c r="A4655">
        <v>4654</v>
      </c>
      <c r="B4655" s="159">
        <v>0.41129932571773398</v>
      </c>
    </row>
    <row r="4656" spans="1:2" x14ac:dyDescent="0.25">
      <c r="A4656">
        <v>4655</v>
      </c>
      <c r="B4656" s="159">
        <v>0.41123920017370402</v>
      </c>
    </row>
    <row r="4657" spans="1:2" x14ac:dyDescent="0.25">
      <c r="A4657">
        <v>4656</v>
      </c>
      <c r="B4657" s="159">
        <v>0.41122813671444097</v>
      </c>
    </row>
    <row r="4658" spans="1:2" x14ac:dyDescent="0.25">
      <c r="A4658">
        <v>4657</v>
      </c>
      <c r="B4658" s="159">
        <v>0.41118681373006599</v>
      </c>
    </row>
    <row r="4659" spans="1:2" x14ac:dyDescent="0.25">
      <c r="A4659">
        <v>4658</v>
      </c>
      <c r="B4659" s="159">
        <v>0.411165537844775</v>
      </c>
    </row>
    <row r="4660" spans="1:2" x14ac:dyDescent="0.25">
      <c r="A4660">
        <v>4659</v>
      </c>
      <c r="B4660" s="159">
        <v>0.41111982175801398</v>
      </c>
    </row>
    <row r="4661" spans="1:2" x14ac:dyDescent="0.25">
      <c r="A4661">
        <v>4660</v>
      </c>
      <c r="B4661" s="159">
        <v>0.41083367731112802</v>
      </c>
    </row>
    <row r="4662" spans="1:2" x14ac:dyDescent="0.25">
      <c r="A4662">
        <v>4661</v>
      </c>
      <c r="B4662" s="159">
        <v>0.41080862565681497</v>
      </c>
    </row>
    <row r="4663" spans="1:2" x14ac:dyDescent="0.25">
      <c r="A4663">
        <v>4662</v>
      </c>
      <c r="B4663" s="159">
        <v>0.41074620070745999</v>
      </c>
    </row>
    <row r="4664" spans="1:2" x14ac:dyDescent="0.25">
      <c r="A4664">
        <v>4663</v>
      </c>
      <c r="B4664" s="159">
        <v>0.41062275505159601</v>
      </c>
    </row>
    <row r="4665" spans="1:2" x14ac:dyDescent="0.25">
      <c r="A4665">
        <v>4664</v>
      </c>
      <c r="B4665" s="159">
        <v>0.41062275505159601</v>
      </c>
    </row>
    <row r="4666" spans="1:2" x14ac:dyDescent="0.25">
      <c r="A4666">
        <v>4665</v>
      </c>
      <c r="B4666" s="159">
        <v>0.41062275505159601</v>
      </c>
    </row>
    <row r="4667" spans="1:2" x14ac:dyDescent="0.25">
      <c r="A4667">
        <v>4666</v>
      </c>
      <c r="B4667" s="159">
        <v>0.410584720980045</v>
      </c>
    </row>
    <row r="4668" spans="1:2" x14ac:dyDescent="0.25">
      <c r="A4668">
        <v>4667</v>
      </c>
      <c r="B4668" s="159">
        <v>0.41056759046500302</v>
      </c>
    </row>
    <row r="4669" spans="1:2" x14ac:dyDescent="0.25">
      <c r="A4669">
        <v>4668</v>
      </c>
      <c r="B4669" s="159">
        <v>0.410548196923399</v>
      </c>
    </row>
    <row r="4670" spans="1:2" x14ac:dyDescent="0.25">
      <c r="A4670">
        <v>4669</v>
      </c>
      <c r="B4670" s="159">
        <v>0.410524602475899</v>
      </c>
    </row>
    <row r="4671" spans="1:2" x14ac:dyDescent="0.25">
      <c r="A4671">
        <v>4670</v>
      </c>
      <c r="B4671" s="159">
        <v>0.41052394121435598</v>
      </c>
    </row>
    <row r="4672" spans="1:2" x14ac:dyDescent="0.25">
      <c r="A4672">
        <v>4671</v>
      </c>
      <c r="B4672" s="159">
        <v>0.410511267043151</v>
      </c>
    </row>
    <row r="4673" spans="1:2" x14ac:dyDescent="0.25">
      <c r="A4673">
        <v>4672</v>
      </c>
      <c r="B4673" s="159">
        <v>0.41034576927004901</v>
      </c>
    </row>
    <row r="4674" spans="1:2" x14ac:dyDescent="0.25">
      <c r="A4674">
        <v>4673</v>
      </c>
      <c r="B4674" s="159">
        <v>0.41032344958880701</v>
      </c>
    </row>
    <row r="4675" spans="1:2" x14ac:dyDescent="0.25">
      <c r="A4675">
        <v>4674</v>
      </c>
      <c r="B4675" s="159">
        <v>0.41030162507322998</v>
      </c>
    </row>
    <row r="4676" spans="1:2" x14ac:dyDescent="0.25">
      <c r="A4676">
        <v>4675</v>
      </c>
      <c r="B4676" s="159">
        <v>0.41022669954977797</v>
      </c>
    </row>
    <row r="4677" spans="1:2" x14ac:dyDescent="0.25">
      <c r="A4677">
        <v>4676</v>
      </c>
      <c r="B4677" s="159">
        <v>0.41010022761999099</v>
      </c>
    </row>
    <row r="4678" spans="1:2" x14ac:dyDescent="0.25">
      <c r="A4678">
        <v>4677</v>
      </c>
      <c r="B4678" s="159">
        <v>0.41007264506326402</v>
      </c>
    </row>
    <row r="4679" spans="1:2" x14ac:dyDescent="0.25">
      <c r="A4679">
        <v>4678</v>
      </c>
      <c r="B4679" s="159">
        <v>0.41004309125796101</v>
      </c>
    </row>
    <row r="4680" spans="1:2" x14ac:dyDescent="0.25">
      <c r="A4680">
        <v>4679</v>
      </c>
      <c r="B4680" s="159">
        <v>0.41001273362928797</v>
      </c>
    </row>
    <row r="4681" spans="1:2" x14ac:dyDescent="0.25">
      <c r="A4681">
        <v>4680</v>
      </c>
      <c r="B4681" s="159">
        <v>0.41001207512563997</v>
      </c>
    </row>
    <row r="4682" spans="1:2" x14ac:dyDescent="0.25">
      <c r="A4682">
        <v>4681</v>
      </c>
      <c r="B4682" s="159">
        <v>0.410000415721684</v>
      </c>
    </row>
    <row r="4683" spans="1:2" x14ac:dyDescent="0.25">
      <c r="A4683">
        <v>4682</v>
      </c>
      <c r="B4683" s="159">
        <v>0.409911712430233</v>
      </c>
    </row>
    <row r="4684" spans="1:2" x14ac:dyDescent="0.25">
      <c r="A4684">
        <v>4683</v>
      </c>
      <c r="B4684" s="159">
        <v>0.409877584249696</v>
      </c>
    </row>
    <row r="4685" spans="1:2" x14ac:dyDescent="0.25">
      <c r="A4685">
        <v>4684</v>
      </c>
      <c r="B4685" s="159">
        <v>0.40985205538778402</v>
      </c>
    </row>
    <row r="4686" spans="1:2" x14ac:dyDescent="0.25">
      <c r="A4686">
        <v>4685</v>
      </c>
      <c r="B4686" s="159">
        <v>0.40979941335779002</v>
      </c>
    </row>
    <row r="4687" spans="1:2" x14ac:dyDescent="0.25">
      <c r="A4687">
        <v>4686</v>
      </c>
      <c r="B4687" s="159">
        <v>0.40974875875682099</v>
      </c>
    </row>
    <row r="4688" spans="1:2" x14ac:dyDescent="0.25">
      <c r="A4688">
        <v>4687</v>
      </c>
      <c r="B4688" s="159">
        <v>0.40972788739454402</v>
      </c>
    </row>
    <row r="4689" spans="1:2" x14ac:dyDescent="0.25">
      <c r="A4689">
        <v>4688</v>
      </c>
      <c r="B4689" s="159">
        <v>0.40966242276308601</v>
      </c>
    </row>
    <row r="4690" spans="1:2" x14ac:dyDescent="0.25">
      <c r="A4690">
        <v>4689</v>
      </c>
      <c r="B4690" s="159">
        <v>0.40959963669055699</v>
      </c>
    </row>
    <row r="4691" spans="1:2" x14ac:dyDescent="0.25">
      <c r="A4691">
        <v>4690</v>
      </c>
      <c r="B4691" s="159">
        <v>0.40955817533001199</v>
      </c>
    </row>
    <row r="4692" spans="1:2" x14ac:dyDescent="0.25">
      <c r="A4692">
        <v>4691</v>
      </c>
      <c r="B4692" s="159">
        <v>0.409554041600658</v>
      </c>
    </row>
    <row r="4693" spans="1:2" x14ac:dyDescent="0.25">
      <c r="A4693">
        <v>4692</v>
      </c>
      <c r="B4693" s="159">
        <v>0.40944217984343001</v>
      </c>
    </row>
    <row r="4694" spans="1:2" x14ac:dyDescent="0.25">
      <c r="A4694">
        <v>4693</v>
      </c>
      <c r="B4694" s="159">
        <v>0.40942861493176302</v>
      </c>
    </row>
    <row r="4695" spans="1:2" x14ac:dyDescent="0.25">
      <c r="A4695">
        <v>4694</v>
      </c>
      <c r="B4695" s="159">
        <v>0.40937547226236698</v>
      </c>
    </row>
    <row r="4696" spans="1:2" x14ac:dyDescent="0.25">
      <c r="A4696">
        <v>4695</v>
      </c>
      <c r="B4696" s="159">
        <v>0.40937365433360301</v>
      </c>
    </row>
    <row r="4697" spans="1:2" x14ac:dyDescent="0.25">
      <c r="A4697">
        <v>4696</v>
      </c>
      <c r="B4697" s="159">
        <v>0.40931201646561699</v>
      </c>
    </row>
    <row r="4698" spans="1:2" x14ac:dyDescent="0.25">
      <c r="A4698">
        <v>4697</v>
      </c>
      <c r="B4698" s="159">
        <v>0.40920632561686099</v>
      </c>
    </row>
    <row r="4699" spans="1:2" x14ac:dyDescent="0.25">
      <c r="A4699">
        <v>4698</v>
      </c>
      <c r="B4699" s="159">
        <v>0.40914038023988902</v>
      </c>
    </row>
    <row r="4700" spans="1:2" x14ac:dyDescent="0.25">
      <c r="A4700">
        <v>4699</v>
      </c>
      <c r="B4700" s="159">
        <v>0.409137536183036</v>
      </c>
    </row>
    <row r="4701" spans="1:2" x14ac:dyDescent="0.25">
      <c r="A4701">
        <v>4700</v>
      </c>
      <c r="B4701" s="159">
        <v>0.40904052339924102</v>
      </c>
    </row>
    <row r="4702" spans="1:2" x14ac:dyDescent="0.25">
      <c r="A4702">
        <v>4701</v>
      </c>
      <c r="B4702" s="159">
        <v>0.408996517021117</v>
      </c>
    </row>
    <row r="4703" spans="1:2" x14ac:dyDescent="0.25">
      <c r="A4703">
        <v>4702</v>
      </c>
      <c r="B4703" s="159">
        <v>0.40899028926347197</v>
      </c>
    </row>
    <row r="4704" spans="1:2" x14ac:dyDescent="0.25">
      <c r="A4704">
        <v>4703</v>
      </c>
      <c r="B4704" s="159">
        <v>0.408917718077137</v>
      </c>
    </row>
    <row r="4705" spans="1:2" x14ac:dyDescent="0.25">
      <c r="A4705">
        <v>4704</v>
      </c>
      <c r="B4705" s="159">
        <v>0.40883786526011401</v>
      </c>
    </row>
    <row r="4706" spans="1:2" x14ac:dyDescent="0.25">
      <c r="A4706">
        <v>4705</v>
      </c>
      <c r="B4706" s="159">
        <v>0.40880813652035503</v>
      </c>
    </row>
    <row r="4707" spans="1:2" x14ac:dyDescent="0.25">
      <c r="A4707">
        <v>4706</v>
      </c>
      <c r="B4707" s="159">
        <v>0.40878648937678402</v>
      </c>
    </row>
    <row r="4708" spans="1:2" x14ac:dyDescent="0.25">
      <c r="A4708">
        <v>4707</v>
      </c>
      <c r="B4708" s="159">
        <v>0.40870520768520602</v>
      </c>
    </row>
    <row r="4709" spans="1:2" x14ac:dyDescent="0.25">
      <c r="A4709">
        <v>4708</v>
      </c>
      <c r="B4709" s="159">
        <v>0.40854668920012699</v>
      </c>
    </row>
    <row r="4710" spans="1:2" x14ac:dyDescent="0.25">
      <c r="A4710">
        <v>4709</v>
      </c>
      <c r="B4710" s="159">
        <v>0.408530792465152</v>
      </c>
    </row>
    <row r="4711" spans="1:2" x14ac:dyDescent="0.25">
      <c r="A4711">
        <v>4710</v>
      </c>
      <c r="B4711" s="159">
        <v>0.40846340426278399</v>
      </c>
    </row>
    <row r="4712" spans="1:2" x14ac:dyDescent="0.25">
      <c r="A4712">
        <v>4711</v>
      </c>
      <c r="B4712" s="159">
        <v>0.40838526139551401</v>
      </c>
    </row>
    <row r="4713" spans="1:2" x14ac:dyDescent="0.25">
      <c r="A4713">
        <v>4712</v>
      </c>
      <c r="B4713" s="159">
        <v>0.40838183547369</v>
      </c>
    </row>
    <row r="4714" spans="1:2" x14ac:dyDescent="0.25">
      <c r="A4714">
        <v>4713</v>
      </c>
      <c r="B4714" s="159">
        <v>0.40836854777097098</v>
      </c>
    </row>
    <row r="4715" spans="1:2" x14ac:dyDescent="0.25">
      <c r="A4715">
        <v>4714</v>
      </c>
      <c r="B4715" s="159">
        <v>0.40810753475778899</v>
      </c>
    </row>
    <row r="4716" spans="1:2" x14ac:dyDescent="0.25">
      <c r="A4716">
        <v>4715</v>
      </c>
      <c r="B4716" s="159">
        <v>0.40809115485535002</v>
      </c>
    </row>
    <row r="4717" spans="1:2" x14ac:dyDescent="0.25">
      <c r="A4717">
        <v>4716</v>
      </c>
      <c r="B4717" s="159">
        <v>0.408077861029428</v>
      </c>
    </row>
    <row r="4718" spans="1:2" x14ac:dyDescent="0.25">
      <c r="A4718">
        <v>4717</v>
      </c>
      <c r="B4718" s="159">
        <v>0.40792869690160299</v>
      </c>
    </row>
    <row r="4719" spans="1:2" x14ac:dyDescent="0.25">
      <c r="A4719">
        <v>4718</v>
      </c>
      <c r="B4719" s="159">
        <v>0.40760459229570301</v>
      </c>
    </row>
    <row r="4720" spans="1:2" x14ac:dyDescent="0.25">
      <c r="A4720">
        <v>4719</v>
      </c>
      <c r="B4720" s="159">
        <v>0.40755625487906599</v>
      </c>
    </row>
    <row r="4721" spans="1:2" x14ac:dyDescent="0.25">
      <c r="A4721">
        <v>4720</v>
      </c>
      <c r="B4721" s="159">
        <v>0.40750835976326999</v>
      </c>
    </row>
    <row r="4722" spans="1:2" x14ac:dyDescent="0.25">
      <c r="A4722">
        <v>4721</v>
      </c>
      <c r="B4722" s="159">
        <v>0.40736174727456997</v>
      </c>
    </row>
    <row r="4723" spans="1:2" x14ac:dyDescent="0.25">
      <c r="A4723">
        <v>4722</v>
      </c>
      <c r="B4723" s="159">
        <v>0.40726380602253198</v>
      </c>
    </row>
    <row r="4724" spans="1:2" x14ac:dyDescent="0.25">
      <c r="A4724">
        <v>4723</v>
      </c>
      <c r="B4724" s="159">
        <v>0.407259363103395</v>
      </c>
    </row>
    <row r="4725" spans="1:2" x14ac:dyDescent="0.25">
      <c r="A4725">
        <v>4724</v>
      </c>
      <c r="B4725" s="159">
        <v>0.40715935296914901</v>
      </c>
    </row>
    <row r="4726" spans="1:2" x14ac:dyDescent="0.25">
      <c r="A4726">
        <v>4725</v>
      </c>
      <c r="B4726" s="159">
        <v>0.40715683964131899</v>
      </c>
    </row>
    <row r="4727" spans="1:2" x14ac:dyDescent="0.25">
      <c r="A4727">
        <v>4726</v>
      </c>
      <c r="B4727" s="159">
        <v>0.40713250892483299</v>
      </c>
    </row>
    <row r="4728" spans="1:2" x14ac:dyDescent="0.25">
      <c r="A4728">
        <v>4727</v>
      </c>
      <c r="B4728" s="159">
        <v>0.407033523768142</v>
      </c>
    </row>
    <row r="4729" spans="1:2" x14ac:dyDescent="0.25">
      <c r="A4729">
        <v>4728</v>
      </c>
      <c r="B4729" s="159">
        <v>0.40700806211817298</v>
      </c>
    </row>
    <row r="4730" spans="1:2" x14ac:dyDescent="0.25">
      <c r="A4730">
        <v>4729</v>
      </c>
      <c r="B4730" s="159">
        <v>0.406939022948479</v>
      </c>
    </row>
    <row r="4731" spans="1:2" x14ac:dyDescent="0.25">
      <c r="A4731">
        <v>4730</v>
      </c>
      <c r="B4731" s="159">
        <v>0.406932135419176</v>
      </c>
    </row>
    <row r="4732" spans="1:2" x14ac:dyDescent="0.25">
      <c r="A4732">
        <v>4731</v>
      </c>
      <c r="B4732" s="159">
        <v>0.40686711997316399</v>
      </c>
    </row>
    <row r="4733" spans="1:2" x14ac:dyDescent="0.25">
      <c r="A4733">
        <v>4732</v>
      </c>
      <c r="B4733" s="159">
        <v>0.406812239269154</v>
      </c>
    </row>
    <row r="4734" spans="1:2" x14ac:dyDescent="0.25">
      <c r="A4734">
        <v>4733</v>
      </c>
      <c r="B4734" s="159">
        <v>0.40673239197403699</v>
      </c>
    </row>
    <row r="4735" spans="1:2" x14ac:dyDescent="0.25">
      <c r="A4735">
        <v>4734</v>
      </c>
      <c r="B4735" s="159">
        <v>0.40670543498838901</v>
      </c>
    </row>
    <row r="4736" spans="1:2" x14ac:dyDescent="0.25">
      <c r="A4736">
        <v>4735</v>
      </c>
      <c r="B4736" s="159">
        <v>0.40663194431343302</v>
      </c>
    </row>
    <row r="4737" spans="1:2" x14ac:dyDescent="0.25">
      <c r="A4737">
        <v>4736</v>
      </c>
      <c r="B4737" s="159">
        <v>0.40662489293746701</v>
      </c>
    </row>
    <row r="4738" spans="1:2" x14ac:dyDescent="0.25">
      <c r="A4738">
        <v>4737</v>
      </c>
      <c r="B4738" s="159">
        <v>0.40662237674792101</v>
      </c>
    </row>
    <row r="4739" spans="1:2" x14ac:dyDescent="0.25">
      <c r="A4739">
        <v>4738</v>
      </c>
      <c r="B4739" s="159">
        <v>0.40660567252740298</v>
      </c>
    </row>
    <row r="4740" spans="1:2" x14ac:dyDescent="0.25">
      <c r="A4740">
        <v>4739</v>
      </c>
      <c r="B4740" s="159">
        <v>0.40656894994596199</v>
      </c>
    </row>
    <row r="4741" spans="1:2" x14ac:dyDescent="0.25">
      <c r="A4741">
        <v>4740</v>
      </c>
      <c r="B4741" s="159">
        <v>0.40651156668615701</v>
      </c>
    </row>
    <row r="4742" spans="1:2" x14ac:dyDescent="0.25">
      <c r="A4742">
        <v>4741</v>
      </c>
      <c r="B4742" s="159">
        <v>0.40643463770107402</v>
      </c>
    </row>
    <row r="4743" spans="1:2" x14ac:dyDescent="0.25">
      <c r="A4743">
        <v>4742</v>
      </c>
      <c r="B4743" s="159">
        <v>0.40633371074057401</v>
      </c>
    </row>
    <row r="4744" spans="1:2" x14ac:dyDescent="0.25">
      <c r="A4744">
        <v>4743</v>
      </c>
      <c r="B4744" s="159">
        <v>0.40627486398225698</v>
      </c>
    </row>
    <row r="4745" spans="1:2" x14ac:dyDescent="0.25">
      <c r="A4745">
        <v>4744</v>
      </c>
      <c r="B4745" s="159">
        <v>0.40621835488540597</v>
      </c>
    </row>
    <row r="4746" spans="1:2" x14ac:dyDescent="0.25">
      <c r="A4746">
        <v>4745</v>
      </c>
      <c r="B4746" s="159">
        <v>0.40609601595459299</v>
      </c>
    </row>
    <row r="4747" spans="1:2" x14ac:dyDescent="0.25">
      <c r="A4747">
        <v>4746</v>
      </c>
      <c r="B4747" s="159">
        <v>0.40601015246904398</v>
      </c>
    </row>
    <row r="4748" spans="1:2" x14ac:dyDescent="0.25">
      <c r="A4748">
        <v>4747</v>
      </c>
      <c r="B4748" s="159">
        <v>0.40600965627510199</v>
      </c>
    </row>
    <row r="4749" spans="1:2" x14ac:dyDescent="0.25">
      <c r="A4749">
        <v>4748</v>
      </c>
      <c r="B4749" s="159">
        <v>0.40596701589135897</v>
      </c>
    </row>
    <row r="4750" spans="1:2" x14ac:dyDescent="0.25">
      <c r="A4750">
        <v>4749</v>
      </c>
      <c r="B4750" s="159">
        <v>0.40592355434100702</v>
      </c>
    </row>
    <row r="4751" spans="1:2" x14ac:dyDescent="0.25">
      <c r="A4751">
        <v>4750</v>
      </c>
      <c r="B4751" s="159">
        <v>0.40584868511592798</v>
      </c>
    </row>
    <row r="4752" spans="1:2" x14ac:dyDescent="0.25">
      <c r="A4752">
        <v>4751</v>
      </c>
      <c r="B4752" s="159">
        <v>0.405839149471586</v>
      </c>
    </row>
    <row r="4753" spans="1:2" x14ac:dyDescent="0.25">
      <c r="A4753">
        <v>4752</v>
      </c>
      <c r="B4753" s="159">
        <v>0.40579825582477103</v>
      </c>
    </row>
    <row r="4754" spans="1:2" x14ac:dyDescent="0.25">
      <c r="A4754">
        <v>4753</v>
      </c>
      <c r="B4754" s="159">
        <v>0.405771662586494</v>
      </c>
    </row>
    <row r="4755" spans="1:2" x14ac:dyDescent="0.25">
      <c r="A4755">
        <v>4754</v>
      </c>
      <c r="B4755" s="159">
        <v>0.40568280888817299</v>
      </c>
    </row>
    <row r="4756" spans="1:2" x14ac:dyDescent="0.25">
      <c r="A4756">
        <v>4755</v>
      </c>
      <c r="B4756" s="159">
        <v>0.40547715864420802</v>
      </c>
    </row>
    <row r="4757" spans="1:2" x14ac:dyDescent="0.25">
      <c r="A4757">
        <v>4756</v>
      </c>
      <c r="B4757" s="159">
        <v>0.40529821618768302</v>
      </c>
    </row>
    <row r="4758" spans="1:2" x14ac:dyDescent="0.25">
      <c r="A4758">
        <v>4757</v>
      </c>
      <c r="B4758" s="159">
        <v>0.40520070962897198</v>
      </c>
    </row>
    <row r="4759" spans="1:2" x14ac:dyDescent="0.25">
      <c r="A4759">
        <v>4758</v>
      </c>
      <c r="B4759" s="159">
        <v>0.40505064383263301</v>
      </c>
    </row>
    <row r="4760" spans="1:2" x14ac:dyDescent="0.25">
      <c r="A4760">
        <v>4759</v>
      </c>
      <c r="B4760" s="159">
        <v>0.40502366898373598</v>
      </c>
    </row>
    <row r="4761" spans="1:2" x14ac:dyDescent="0.25">
      <c r="A4761">
        <v>4760</v>
      </c>
      <c r="B4761" s="159">
        <v>0.40495366397291299</v>
      </c>
    </row>
    <row r="4762" spans="1:2" x14ac:dyDescent="0.25">
      <c r="A4762">
        <v>4761</v>
      </c>
      <c r="B4762" s="159">
        <v>0.40492694660948703</v>
      </c>
    </row>
    <row r="4763" spans="1:2" x14ac:dyDescent="0.25">
      <c r="A4763">
        <v>4762</v>
      </c>
      <c r="B4763" s="159">
        <v>0.404925043368624</v>
      </c>
    </row>
    <row r="4764" spans="1:2" x14ac:dyDescent="0.25">
      <c r="A4764">
        <v>4763</v>
      </c>
      <c r="B4764" s="159">
        <v>0.40484919219717402</v>
      </c>
    </row>
    <row r="4765" spans="1:2" x14ac:dyDescent="0.25">
      <c r="A4765">
        <v>4764</v>
      </c>
      <c r="B4765" s="159">
        <v>0.404847110989484</v>
      </c>
    </row>
    <row r="4766" spans="1:2" x14ac:dyDescent="0.25">
      <c r="A4766">
        <v>4765</v>
      </c>
      <c r="B4766" s="159">
        <v>0.40464578275184199</v>
      </c>
    </row>
    <row r="4767" spans="1:2" x14ac:dyDescent="0.25">
      <c r="A4767">
        <v>4766</v>
      </c>
      <c r="B4767" s="159">
        <v>0.40456309186613298</v>
      </c>
    </row>
    <row r="4768" spans="1:2" x14ac:dyDescent="0.25">
      <c r="A4768">
        <v>4767</v>
      </c>
      <c r="B4768" s="159">
        <v>0.40454733203898502</v>
      </c>
    </row>
    <row r="4769" spans="1:2" x14ac:dyDescent="0.25">
      <c r="A4769">
        <v>4768</v>
      </c>
      <c r="B4769" s="159">
        <v>0.40452319883393401</v>
      </c>
    </row>
    <row r="4770" spans="1:2" x14ac:dyDescent="0.25">
      <c r="A4770">
        <v>4769</v>
      </c>
      <c r="B4770" s="159">
        <v>0.40449675538372298</v>
      </c>
    </row>
    <row r="4771" spans="1:2" x14ac:dyDescent="0.25">
      <c r="A4771">
        <v>4770</v>
      </c>
      <c r="B4771" s="159">
        <v>0.40423954944666901</v>
      </c>
    </row>
    <row r="4772" spans="1:2" x14ac:dyDescent="0.25">
      <c r="A4772">
        <v>4771</v>
      </c>
      <c r="B4772" s="159">
        <v>0.40412345789408699</v>
      </c>
    </row>
    <row r="4773" spans="1:2" x14ac:dyDescent="0.25">
      <c r="A4773">
        <v>4772</v>
      </c>
      <c r="B4773" s="159">
        <v>0.40411459857610699</v>
      </c>
    </row>
    <row r="4774" spans="1:2" x14ac:dyDescent="0.25">
      <c r="A4774">
        <v>4773</v>
      </c>
      <c r="B4774" s="159">
        <v>0.40398519462621402</v>
      </c>
    </row>
    <row r="4775" spans="1:2" x14ac:dyDescent="0.25">
      <c r="A4775">
        <v>4774</v>
      </c>
      <c r="B4775" s="159">
        <v>0.40396016992571998</v>
      </c>
    </row>
    <row r="4776" spans="1:2" x14ac:dyDescent="0.25">
      <c r="A4776">
        <v>4775</v>
      </c>
      <c r="B4776" s="159">
        <v>0.40395894041621999</v>
      </c>
    </row>
    <row r="4777" spans="1:2" x14ac:dyDescent="0.25">
      <c r="A4777">
        <v>4776</v>
      </c>
      <c r="B4777" s="159">
        <v>0.40395880991883398</v>
      </c>
    </row>
    <row r="4778" spans="1:2" x14ac:dyDescent="0.25">
      <c r="A4778">
        <v>4777</v>
      </c>
      <c r="B4778" s="159">
        <v>0.40389858609349999</v>
      </c>
    </row>
    <row r="4779" spans="1:2" x14ac:dyDescent="0.25">
      <c r="A4779">
        <v>4778</v>
      </c>
      <c r="B4779" s="159">
        <v>0.40385639934318301</v>
      </c>
    </row>
    <row r="4780" spans="1:2" x14ac:dyDescent="0.25">
      <c r="A4780">
        <v>4779</v>
      </c>
      <c r="B4780" s="159">
        <v>0.40371599427407501</v>
      </c>
    </row>
    <row r="4781" spans="1:2" x14ac:dyDescent="0.25">
      <c r="A4781">
        <v>4780</v>
      </c>
      <c r="B4781" s="159">
        <v>0.40363773065609099</v>
      </c>
    </row>
    <row r="4782" spans="1:2" x14ac:dyDescent="0.25">
      <c r="A4782">
        <v>4781</v>
      </c>
      <c r="B4782" s="159">
        <v>0.40361461779097402</v>
      </c>
    </row>
    <row r="4783" spans="1:2" x14ac:dyDescent="0.25">
      <c r="A4783">
        <v>4782</v>
      </c>
      <c r="B4783" s="159">
        <v>0.403592317352993</v>
      </c>
    </row>
    <row r="4784" spans="1:2" x14ac:dyDescent="0.25">
      <c r="A4784">
        <v>4783</v>
      </c>
      <c r="B4784" s="159">
        <v>0.40355847599860101</v>
      </c>
    </row>
    <row r="4785" spans="1:2" x14ac:dyDescent="0.25">
      <c r="A4785">
        <v>4784</v>
      </c>
      <c r="B4785" s="159">
        <v>0.40351318532721703</v>
      </c>
    </row>
    <row r="4786" spans="1:2" x14ac:dyDescent="0.25">
      <c r="A4786">
        <v>4785</v>
      </c>
      <c r="B4786" s="159">
        <v>0.403431129557624</v>
      </c>
    </row>
    <row r="4787" spans="1:2" x14ac:dyDescent="0.25">
      <c r="A4787">
        <v>4786</v>
      </c>
      <c r="B4787" s="159">
        <v>0.40343036458989701</v>
      </c>
    </row>
    <row r="4788" spans="1:2" x14ac:dyDescent="0.25">
      <c r="A4788">
        <v>4787</v>
      </c>
      <c r="B4788" s="159">
        <v>0.40339867826390002</v>
      </c>
    </row>
    <row r="4789" spans="1:2" x14ac:dyDescent="0.25">
      <c r="A4789">
        <v>4788</v>
      </c>
      <c r="B4789" s="159">
        <v>0.40334549006676701</v>
      </c>
    </row>
    <row r="4790" spans="1:2" x14ac:dyDescent="0.25">
      <c r="A4790">
        <v>4789</v>
      </c>
      <c r="B4790" s="159">
        <v>0.40325417324318802</v>
      </c>
    </row>
    <row r="4791" spans="1:2" x14ac:dyDescent="0.25">
      <c r="A4791">
        <v>4790</v>
      </c>
      <c r="B4791" s="159">
        <v>0.403252156872835</v>
      </c>
    </row>
    <row r="4792" spans="1:2" x14ac:dyDescent="0.25">
      <c r="A4792">
        <v>4791</v>
      </c>
      <c r="B4792" s="159">
        <v>0.40324928561031897</v>
      </c>
    </row>
    <row r="4793" spans="1:2" x14ac:dyDescent="0.25">
      <c r="A4793">
        <v>4792</v>
      </c>
      <c r="B4793" s="159">
        <v>0.40321513292148298</v>
      </c>
    </row>
    <row r="4794" spans="1:2" x14ac:dyDescent="0.25">
      <c r="A4794">
        <v>4793</v>
      </c>
      <c r="B4794" s="159">
        <v>0.40306932076199098</v>
      </c>
    </row>
    <row r="4795" spans="1:2" x14ac:dyDescent="0.25">
      <c r="A4795">
        <v>4794</v>
      </c>
      <c r="B4795" s="159">
        <v>0.40301752327725898</v>
      </c>
    </row>
    <row r="4796" spans="1:2" x14ac:dyDescent="0.25">
      <c r="A4796">
        <v>4795</v>
      </c>
      <c r="B4796" s="159">
        <v>0.40294550407886498</v>
      </c>
    </row>
    <row r="4797" spans="1:2" x14ac:dyDescent="0.25">
      <c r="A4797">
        <v>4796</v>
      </c>
      <c r="B4797" s="159">
        <v>0.40285324287295399</v>
      </c>
    </row>
    <row r="4798" spans="1:2" x14ac:dyDescent="0.25">
      <c r="A4798">
        <v>4797</v>
      </c>
      <c r="B4798" s="159">
        <v>0.402843084461037</v>
      </c>
    </row>
    <row r="4799" spans="1:2" x14ac:dyDescent="0.25">
      <c r="A4799">
        <v>4798</v>
      </c>
      <c r="B4799" s="159">
        <v>0.40280111880143799</v>
      </c>
    </row>
    <row r="4800" spans="1:2" x14ac:dyDescent="0.25">
      <c r="A4800">
        <v>4799</v>
      </c>
      <c r="B4800" s="159">
        <v>0.40278918195077101</v>
      </c>
    </row>
    <row r="4801" spans="1:2" x14ac:dyDescent="0.25">
      <c r="A4801">
        <v>4800</v>
      </c>
      <c r="B4801" s="159">
        <v>0.40261723023416102</v>
      </c>
    </row>
    <row r="4802" spans="1:2" x14ac:dyDescent="0.25">
      <c r="A4802">
        <v>4801</v>
      </c>
      <c r="B4802" s="159">
        <v>0.40261263745932802</v>
      </c>
    </row>
    <row r="4803" spans="1:2" x14ac:dyDescent="0.25">
      <c r="A4803">
        <v>4802</v>
      </c>
      <c r="B4803" s="159">
        <v>0.40258279369718403</v>
      </c>
    </row>
    <row r="4804" spans="1:2" x14ac:dyDescent="0.25">
      <c r="A4804">
        <v>4803</v>
      </c>
      <c r="B4804" s="159">
        <v>0.40252571043574198</v>
      </c>
    </row>
    <row r="4805" spans="1:2" x14ac:dyDescent="0.25">
      <c r="A4805">
        <v>4804</v>
      </c>
      <c r="B4805" s="159">
        <v>0.40235569709848501</v>
      </c>
    </row>
    <row r="4806" spans="1:2" x14ac:dyDescent="0.25">
      <c r="A4806">
        <v>4805</v>
      </c>
      <c r="B4806" s="159">
        <v>0.402324424865946</v>
      </c>
    </row>
    <row r="4807" spans="1:2" x14ac:dyDescent="0.25">
      <c r="A4807">
        <v>4806</v>
      </c>
      <c r="B4807" s="159">
        <v>0.40223668964054199</v>
      </c>
    </row>
    <row r="4808" spans="1:2" x14ac:dyDescent="0.25">
      <c r="A4808">
        <v>4807</v>
      </c>
      <c r="B4808" s="159">
        <v>0.40220638548578402</v>
      </c>
    </row>
    <row r="4809" spans="1:2" x14ac:dyDescent="0.25">
      <c r="A4809">
        <v>4808</v>
      </c>
      <c r="B4809" s="159">
        <v>0.402176314209993</v>
      </c>
    </row>
    <row r="4810" spans="1:2" x14ac:dyDescent="0.25">
      <c r="A4810">
        <v>4809</v>
      </c>
      <c r="B4810" s="159">
        <v>0.40217528584545797</v>
      </c>
    </row>
    <row r="4811" spans="1:2" x14ac:dyDescent="0.25">
      <c r="A4811">
        <v>4810</v>
      </c>
      <c r="B4811" s="159">
        <v>0.40212654968085698</v>
      </c>
    </row>
    <row r="4812" spans="1:2" x14ac:dyDescent="0.25">
      <c r="A4812">
        <v>4811</v>
      </c>
      <c r="B4812" s="159">
        <v>0.401893871631681</v>
      </c>
    </row>
    <row r="4813" spans="1:2" x14ac:dyDescent="0.25">
      <c r="A4813">
        <v>4812</v>
      </c>
      <c r="B4813" s="159">
        <v>0.40187807418745197</v>
      </c>
    </row>
    <row r="4814" spans="1:2" x14ac:dyDescent="0.25">
      <c r="A4814">
        <v>4813</v>
      </c>
      <c r="B4814" s="159">
        <v>0.40185049211024099</v>
      </c>
    </row>
    <row r="4815" spans="1:2" x14ac:dyDescent="0.25">
      <c r="A4815">
        <v>4814</v>
      </c>
      <c r="B4815" s="159">
        <v>0.40179292325663601</v>
      </c>
    </row>
    <row r="4816" spans="1:2" x14ac:dyDescent="0.25">
      <c r="A4816">
        <v>4815</v>
      </c>
      <c r="B4816" s="159">
        <v>0.40178016383284898</v>
      </c>
    </row>
    <row r="4817" spans="1:2" x14ac:dyDescent="0.25">
      <c r="A4817">
        <v>4816</v>
      </c>
      <c r="B4817" s="159">
        <v>0.40176123517339102</v>
      </c>
    </row>
    <row r="4818" spans="1:2" x14ac:dyDescent="0.25">
      <c r="A4818">
        <v>4817</v>
      </c>
      <c r="B4818" s="159">
        <v>0.40173700811354301</v>
      </c>
    </row>
    <row r="4819" spans="1:2" x14ac:dyDescent="0.25">
      <c r="A4819">
        <v>4818</v>
      </c>
      <c r="B4819" s="159">
        <v>0.40173343127248801</v>
      </c>
    </row>
    <row r="4820" spans="1:2" x14ac:dyDescent="0.25">
      <c r="A4820">
        <v>4819</v>
      </c>
      <c r="B4820" s="159">
        <v>0.40173262816883099</v>
      </c>
    </row>
    <row r="4821" spans="1:2" x14ac:dyDescent="0.25">
      <c r="A4821">
        <v>4820</v>
      </c>
      <c r="B4821" s="159">
        <v>0.401710896874864</v>
      </c>
    </row>
    <row r="4822" spans="1:2" x14ac:dyDescent="0.25">
      <c r="A4822">
        <v>4821</v>
      </c>
      <c r="B4822" s="159">
        <v>0.40168810279471101</v>
      </c>
    </row>
    <row r="4823" spans="1:2" x14ac:dyDescent="0.25">
      <c r="A4823">
        <v>4822</v>
      </c>
      <c r="B4823" s="159">
        <v>0.40168651781883802</v>
      </c>
    </row>
    <row r="4824" spans="1:2" x14ac:dyDescent="0.25">
      <c r="A4824">
        <v>4823</v>
      </c>
      <c r="B4824" s="159">
        <v>0.40163591119144199</v>
      </c>
    </row>
    <row r="4825" spans="1:2" x14ac:dyDescent="0.25">
      <c r="A4825">
        <v>4824</v>
      </c>
      <c r="B4825" s="159">
        <v>0.40150973120092898</v>
      </c>
    </row>
    <row r="4826" spans="1:2" x14ac:dyDescent="0.25">
      <c r="A4826">
        <v>4825</v>
      </c>
      <c r="B4826" s="159">
        <v>0.40140171621767001</v>
      </c>
    </row>
    <row r="4827" spans="1:2" x14ac:dyDescent="0.25">
      <c r="A4827">
        <v>4826</v>
      </c>
      <c r="B4827" s="159">
        <v>0.40139697058736701</v>
      </c>
    </row>
    <row r="4828" spans="1:2" x14ac:dyDescent="0.25">
      <c r="A4828">
        <v>4827</v>
      </c>
      <c r="B4828" s="159">
        <v>0.40138678582499399</v>
      </c>
    </row>
    <row r="4829" spans="1:2" x14ac:dyDescent="0.25">
      <c r="A4829">
        <v>4828</v>
      </c>
      <c r="B4829" s="159">
        <v>0.40129506717301999</v>
      </c>
    </row>
    <row r="4830" spans="1:2" x14ac:dyDescent="0.25">
      <c r="A4830">
        <v>4829</v>
      </c>
      <c r="B4830" s="159">
        <v>0.401161570688365</v>
      </c>
    </row>
    <row r="4831" spans="1:2" x14ac:dyDescent="0.25">
      <c r="A4831">
        <v>4830</v>
      </c>
      <c r="B4831" s="159">
        <v>0.40106783447704802</v>
      </c>
    </row>
    <row r="4832" spans="1:2" x14ac:dyDescent="0.25">
      <c r="A4832">
        <v>4831</v>
      </c>
      <c r="B4832" s="159">
        <v>0.40102653781942998</v>
      </c>
    </row>
    <row r="4833" spans="1:2" x14ac:dyDescent="0.25">
      <c r="A4833">
        <v>4832</v>
      </c>
      <c r="B4833" s="159">
        <v>0.40089004814762003</v>
      </c>
    </row>
    <row r="4834" spans="1:2" x14ac:dyDescent="0.25">
      <c r="A4834">
        <v>4833</v>
      </c>
      <c r="B4834" s="159">
        <v>0.40086751392339898</v>
      </c>
    </row>
    <row r="4835" spans="1:2" x14ac:dyDescent="0.25">
      <c r="A4835">
        <v>4834</v>
      </c>
      <c r="B4835" s="159">
        <v>0.400831189449251</v>
      </c>
    </row>
    <row r="4836" spans="1:2" x14ac:dyDescent="0.25">
      <c r="A4836">
        <v>4835</v>
      </c>
      <c r="B4836" s="159">
        <v>0.40071769772157001</v>
      </c>
    </row>
    <row r="4837" spans="1:2" x14ac:dyDescent="0.25">
      <c r="A4837">
        <v>4836</v>
      </c>
      <c r="B4837" s="159">
        <v>0.40054676826344499</v>
      </c>
    </row>
    <row r="4838" spans="1:2" x14ac:dyDescent="0.25">
      <c r="A4838">
        <v>4837</v>
      </c>
      <c r="B4838" s="159">
        <v>0.40051992595005798</v>
      </c>
    </row>
    <row r="4839" spans="1:2" x14ac:dyDescent="0.25">
      <c r="A4839">
        <v>4838</v>
      </c>
      <c r="B4839" s="159">
        <v>0.40048489400277998</v>
      </c>
    </row>
    <row r="4840" spans="1:2" x14ac:dyDescent="0.25">
      <c r="A4840">
        <v>4839</v>
      </c>
      <c r="B4840" s="159">
        <v>0.40039253446474399</v>
      </c>
    </row>
    <row r="4841" spans="1:2" x14ac:dyDescent="0.25">
      <c r="A4841">
        <v>4840</v>
      </c>
      <c r="B4841" s="159">
        <v>0.40039253446474399</v>
      </c>
    </row>
    <row r="4842" spans="1:2" x14ac:dyDescent="0.25">
      <c r="A4842">
        <v>4841</v>
      </c>
      <c r="B4842" s="159">
        <v>0.40039253446474399</v>
      </c>
    </row>
    <row r="4843" spans="1:2" x14ac:dyDescent="0.25">
      <c r="A4843">
        <v>4842</v>
      </c>
      <c r="B4843" s="159">
        <v>0.40036767724247302</v>
      </c>
    </row>
    <row r="4844" spans="1:2" x14ac:dyDescent="0.25">
      <c r="A4844">
        <v>4843</v>
      </c>
      <c r="B4844" s="159">
        <v>0.40031979793224298</v>
      </c>
    </row>
    <row r="4845" spans="1:2" x14ac:dyDescent="0.25">
      <c r="A4845">
        <v>4844</v>
      </c>
      <c r="B4845" s="159">
        <v>0.40016102653127</v>
      </c>
    </row>
    <row r="4846" spans="1:2" x14ac:dyDescent="0.25">
      <c r="A4846">
        <v>4845</v>
      </c>
      <c r="B4846" s="159">
        <v>0.40014110458628899</v>
      </c>
    </row>
    <row r="4847" spans="1:2" x14ac:dyDescent="0.25">
      <c r="A4847">
        <v>4846</v>
      </c>
      <c r="B4847" s="159">
        <v>0.40012047588618999</v>
      </c>
    </row>
    <row r="4848" spans="1:2" x14ac:dyDescent="0.25">
      <c r="A4848">
        <v>4847</v>
      </c>
      <c r="B4848" s="159">
        <v>0.40007487763242799</v>
      </c>
    </row>
    <row r="4849" spans="1:2" x14ac:dyDescent="0.25">
      <c r="A4849">
        <v>4848</v>
      </c>
      <c r="B4849" s="159">
        <v>0.400058354652993</v>
      </c>
    </row>
    <row r="4850" spans="1:2" x14ac:dyDescent="0.25">
      <c r="A4850">
        <v>4849</v>
      </c>
      <c r="B4850" s="159">
        <v>0.39997546433994902</v>
      </c>
    </row>
    <row r="4851" spans="1:2" x14ac:dyDescent="0.25">
      <c r="A4851">
        <v>4850</v>
      </c>
      <c r="B4851" s="159">
        <v>0.39994963174664</v>
      </c>
    </row>
    <row r="4852" spans="1:2" x14ac:dyDescent="0.25">
      <c r="A4852">
        <v>4851</v>
      </c>
      <c r="B4852" s="159">
        <v>0.39991627864172802</v>
      </c>
    </row>
    <row r="4853" spans="1:2" x14ac:dyDescent="0.25">
      <c r="A4853">
        <v>4852</v>
      </c>
      <c r="B4853" s="159">
        <v>0.399894870505069</v>
      </c>
    </row>
    <row r="4854" spans="1:2" x14ac:dyDescent="0.25">
      <c r="A4854">
        <v>4853</v>
      </c>
      <c r="B4854" s="159">
        <v>0.399741983198107</v>
      </c>
    </row>
    <row r="4855" spans="1:2" x14ac:dyDescent="0.25">
      <c r="A4855">
        <v>4854</v>
      </c>
      <c r="B4855" s="159">
        <v>0.39952470105935101</v>
      </c>
    </row>
    <row r="4856" spans="1:2" x14ac:dyDescent="0.25">
      <c r="A4856">
        <v>4855</v>
      </c>
      <c r="B4856" s="159">
        <v>0.39945128166900001</v>
      </c>
    </row>
    <row r="4857" spans="1:2" x14ac:dyDescent="0.25">
      <c r="A4857">
        <v>4856</v>
      </c>
      <c r="B4857" s="159">
        <v>0.399313590641178</v>
      </c>
    </row>
    <row r="4858" spans="1:2" x14ac:dyDescent="0.25">
      <c r="A4858">
        <v>4857</v>
      </c>
      <c r="B4858" s="159">
        <v>0.39929943953392899</v>
      </c>
    </row>
    <row r="4859" spans="1:2" x14ac:dyDescent="0.25">
      <c r="A4859">
        <v>4858</v>
      </c>
      <c r="B4859" s="159">
        <v>0.39927891483800299</v>
      </c>
    </row>
    <row r="4860" spans="1:2" x14ac:dyDescent="0.25">
      <c r="A4860">
        <v>4859</v>
      </c>
      <c r="B4860" s="159">
        <v>0.39921799248054002</v>
      </c>
    </row>
    <row r="4861" spans="1:2" x14ac:dyDescent="0.25">
      <c r="A4861">
        <v>4860</v>
      </c>
      <c r="B4861" s="159">
        <v>0.39920199267283502</v>
      </c>
    </row>
    <row r="4862" spans="1:2" x14ac:dyDescent="0.25">
      <c r="A4862">
        <v>4861</v>
      </c>
      <c r="B4862" s="159">
        <v>0.39920112492463999</v>
      </c>
    </row>
    <row r="4863" spans="1:2" x14ac:dyDescent="0.25">
      <c r="A4863">
        <v>4862</v>
      </c>
      <c r="B4863" s="159">
        <v>0.39918201293651601</v>
      </c>
    </row>
    <row r="4864" spans="1:2" x14ac:dyDescent="0.25">
      <c r="A4864">
        <v>4863</v>
      </c>
      <c r="B4864" s="159">
        <v>0.39910017110157398</v>
      </c>
    </row>
    <row r="4865" spans="1:2" x14ac:dyDescent="0.25">
      <c r="A4865">
        <v>4864</v>
      </c>
      <c r="B4865" s="159">
        <v>0.39899668041356001</v>
      </c>
    </row>
    <row r="4866" spans="1:2" x14ac:dyDescent="0.25">
      <c r="A4866">
        <v>4865</v>
      </c>
      <c r="B4866" s="159">
        <v>0.39892730782721803</v>
      </c>
    </row>
    <row r="4867" spans="1:2" x14ac:dyDescent="0.25">
      <c r="A4867">
        <v>4866</v>
      </c>
      <c r="B4867" s="159">
        <v>0.39887372139036098</v>
      </c>
    </row>
    <row r="4868" spans="1:2" x14ac:dyDescent="0.25">
      <c r="A4868">
        <v>4867</v>
      </c>
      <c r="B4868" s="159">
        <v>0.398858286354977</v>
      </c>
    </row>
    <row r="4869" spans="1:2" x14ac:dyDescent="0.25">
      <c r="A4869">
        <v>4868</v>
      </c>
      <c r="B4869" s="159">
        <v>0.398836384436007</v>
      </c>
    </row>
    <row r="4870" spans="1:2" x14ac:dyDescent="0.25">
      <c r="A4870">
        <v>4869</v>
      </c>
      <c r="B4870" s="159">
        <v>0.39866518565549303</v>
      </c>
    </row>
    <row r="4871" spans="1:2" x14ac:dyDescent="0.25">
      <c r="A4871">
        <v>4870</v>
      </c>
      <c r="B4871" s="159">
        <v>0.39861963490400998</v>
      </c>
    </row>
    <row r="4872" spans="1:2" x14ac:dyDescent="0.25">
      <c r="A4872">
        <v>4871</v>
      </c>
      <c r="B4872" s="159">
        <v>0.39858704325505401</v>
      </c>
    </row>
    <row r="4873" spans="1:2" x14ac:dyDescent="0.25">
      <c r="A4873">
        <v>4872</v>
      </c>
      <c r="B4873" s="159">
        <v>0.39858006333363599</v>
      </c>
    </row>
    <row r="4874" spans="1:2" x14ac:dyDescent="0.25">
      <c r="A4874">
        <v>4873</v>
      </c>
      <c r="B4874" s="159">
        <v>0.39848674878878299</v>
      </c>
    </row>
    <row r="4875" spans="1:2" x14ac:dyDescent="0.25">
      <c r="A4875">
        <v>4874</v>
      </c>
      <c r="B4875" s="159">
        <v>0.39824484155714501</v>
      </c>
    </row>
    <row r="4876" spans="1:2" x14ac:dyDescent="0.25">
      <c r="A4876">
        <v>4875</v>
      </c>
      <c r="B4876" s="159">
        <v>0.39823662951600097</v>
      </c>
    </row>
    <row r="4877" spans="1:2" x14ac:dyDescent="0.25">
      <c r="A4877">
        <v>4876</v>
      </c>
      <c r="B4877" s="159">
        <v>0.398214269625426</v>
      </c>
    </row>
    <row r="4878" spans="1:2" x14ac:dyDescent="0.25">
      <c r="A4878">
        <v>4877</v>
      </c>
      <c r="B4878" s="159">
        <v>0.39819057528665602</v>
      </c>
    </row>
    <row r="4879" spans="1:2" x14ac:dyDescent="0.25">
      <c r="A4879">
        <v>4878</v>
      </c>
      <c r="B4879" s="159">
        <v>0.39809057095605799</v>
      </c>
    </row>
    <row r="4880" spans="1:2" x14ac:dyDescent="0.25">
      <c r="A4880">
        <v>4879</v>
      </c>
      <c r="B4880" s="159">
        <v>0.39799466644680498</v>
      </c>
    </row>
    <row r="4881" spans="1:2" x14ac:dyDescent="0.25">
      <c r="A4881">
        <v>4880</v>
      </c>
      <c r="B4881" s="159">
        <v>0.39798763330349302</v>
      </c>
    </row>
    <row r="4882" spans="1:2" x14ac:dyDescent="0.25">
      <c r="A4882">
        <v>4881</v>
      </c>
      <c r="B4882" s="159">
        <v>0.39792396614025199</v>
      </c>
    </row>
    <row r="4883" spans="1:2" x14ac:dyDescent="0.25">
      <c r="A4883">
        <v>4882</v>
      </c>
      <c r="B4883" s="159">
        <v>0.39784045667309997</v>
      </c>
    </row>
    <row r="4884" spans="1:2" x14ac:dyDescent="0.25">
      <c r="A4884">
        <v>4883</v>
      </c>
      <c r="B4884" s="159">
        <v>0.39784045667309997</v>
      </c>
    </row>
    <row r="4885" spans="1:2" x14ac:dyDescent="0.25">
      <c r="A4885">
        <v>4884</v>
      </c>
      <c r="B4885" s="159">
        <v>0.39784045667309997</v>
      </c>
    </row>
    <row r="4886" spans="1:2" x14ac:dyDescent="0.25">
      <c r="A4886">
        <v>4885</v>
      </c>
      <c r="B4886" s="159">
        <v>0.39779641190030501</v>
      </c>
    </row>
    <row r="4887" spans="1:2" x14ac:dyDescent="0.25">
      <c r="A4887">
        <v>4886</v>
      </c>
      <c r="B4887" s="159">
        <v>0.39778198755432798</v>
      </c>
    </row>
    <row r="4888" spans="1:2" x14ac:dyDescent="0.25">
      <c r="A4888">
        <v>4887</v>
      </c>
      <c r="B4888" s="159">
        <v>0.397709842298829</v>
      </c>
    </row>
    <row r="4889" spans="1:2" x14ac:dyDescent="0.25">
      <c r="A4889">
        <v>4888</v>
      </c>
      <c r="B4889" s="159">
        <v>0.397697373545088</v>
      </c>
    </row>
    <row r="4890" spans="1:2" x14ac:dyDescent="0.25">
      <c r="A4890">
        <v>4889</v>
      </c>
      <c r="B4890" s="159">
        <v>0.39765095345394003</v>
      </c>
    </row>
    <row r="4891" spans="1:2" x14ac:dyDescent="0.25">
      <c r="A4891">
        <v>4890</v>
      </c>
      <c r="B4891" s="159">
        <v>0.39757105046645702</v>
      </c>
    </row>
    <row r="4892" spans="1:2" x14ac:dyDescent="0.25">
      <c r="A4892">
        <v>4891</v>
      </c>
      <c r="B4892" s="159">
        <v>0.39753071423753999</v>
      </c>
    </row>
    <row r="4893" spans="1:2" x14ac:dyDescent="0.25">
      <c r="A4893">
        <v>4892</v>
      </c>
      <c r="B4893" s="159">
        <v>0.39752888306462902</v>
      </c>
    </row>
    <row r="4894" spans="1:2" x14ac:dyDescent="0.25">
      <c r="A4894">
        <v>4893</v>
      </c>
      <c r="B4894" s="159">
        <v>0.39752824948842203</v>
      </c>
    </row>
    <row r="4895" spans="1:2" x14ac:dyDescent="0.25">
      <c r="A4895">
        <v>4894</v>
      </c>
      <c r="B4895" s="159">
        <v>0.39748882920418499</v>
      </c>
    </row>
    <row r="4896" spans="1:2" x14ac:dyDescent="0.25">
      <c r="A4896">
        <v>4895</v>
      </c>
      <c r="B4896" s="159">
        <v>0.397476931746163</v>
      </c>
    </row>
    <row r="4897" spans="1:2" x14ac:dyDescent="0.25">
      <c r="A4897">
        <v>4896</v>
      </c>
      <c r="B4897" s="159">
        <v>0.39745021977052702</v>
      </c>
    </row>
    <row r="4898" spans="1:2" x14ac:dyDescent="0.25">
      <c r="A4898">
        <v>4897</v>
      </c>
      <c r="B4898" s="159">
        <v>0.39740492150181</v>
      </c>
    </row>
    <row r="4899" spans="1:2" x14ac:dyDescent="0.25">
      <c r="A4899">
        <v>4898</v>
      </c>
      <c r="B4899" s="159">
        <v>0.39736560941894</v>
      </c>
    </row>
    <row r="4900" spans="1:2" x14ac:dyDescent="0.25">
      <c r="A4900">
        <v>4899</v>
      </c>
      <c r="B4900" s="159">
        <v>0.39734675406207698</v>
      </c>
    </row>
    <row r="4901" spans="1:2" x14ac:dyDescent="0.25">
      <c r="A4901">
        <v>4900</v>
      </c>
      <c r="B4901" s="159">
        <v>0.39723588339327498</v>
      </c>
    </row>
    <row r="4902" spans="1:2" x14ac:dyDescent="0.25">
      <c r="A4902">
        <v>4901</v>
      </c>
      <c r="B4902" s="159">
        <v>0.39717346760198102</v>
      </c>
    </row>
    <row r="4903" spans="1:2" x14ac:dyDescent="0.25">
      <c r="A4903">
        <v>4902</v>
      </c>
      <c r="B4903" s="159">
        <v>0.39717275829892701</v>
      </c>
    </row>
    <row r="4904" spans="1:2" x14ac:dyDescent="0.25">
      <c r="A4904">
        <v>4903</v>
      </c>
      <c r="B4904" s="159">
        <v>0.39714734179131</v>
      </c>
    </row>
    <row r="4905" spans="1:2" x14ac:dyDescent="0.25">
      <c r="A4905">
        <v>4904</v>
      </c>
      <c r="B4905" s="159">
        <v>0.396923612476557</v>
      </c>
    </row>
    <row r="4906" spans="1:2" x14ac:dyDescent="0.25">
      <c r="A4906">
        <v>4905</v>
      </c>
      <c r="B4906" s="159">
        <v>0.396923612476557</v>
      </c>
    </row>
    <row r="4907" spans="1:2" x14ac:dyDescent="0.25">
      <c r="A4907">
        <v>4906</v>
      </c>
      <c r="B4907" s="159">
        <v>0.396923612476557</v>
      </c>
    </row>
    <row r="4908" spans="1:2" x14ac:dyDescent="0.25">
      <c r="A4908">
        <v>4907</v>
      </c>
      <c r="B4908" s="159">
        <v>0.39689915445058599</v>
      </c>
    </row>
    <row r="4909" spans="1:2" x14ac:dyDescent="0.25">
      <c r="A4909">
        <v>4908</v>
      </c>
      <c r="B4909" s="159">
        <v>0.39677710194306398</v>
      </c>
    </row>
    <row r="4910" spans="1:2" x14ac:dyDescent="0.25">
      <c r="A4910">
        <v>4909</v>
      </c>
      <c r="B4910" s="159">
        <v>0.39673340579420402</v>
      </c>
    </row>
    <row r="4911" spans="1:2" x14ac:dyDescent="0.25">
      <c r="A4911">
        <v>4910</v>
      </c>
      <c r="B4911" s="159">
        <v>0.39672393896463498</v>
      </c>
    </row>
    <row r="4912" spans="1:2" x14ac:dyDescent="0.25">
      <c r="A4912">
        <v>4911</v>
      </c>
      <c r="B4912" s="159">
        <v>0.39660553162325202</v>
      </c>
    </row>
    <row r="4913" spans="1:2" x14ac:dyDescent="0.25">
      <c r="A4913">
        <v>4912</v>
      </c>
      <c r="B4913" s="159">
        <v>0.39652486835332001</v>
      </c>
    </row>
    <row r="4914" spans="1:2" x14ac:dyDescent="0.25">
      <c r="A4914">
        <v>4913</v>
      </c>
      <c r="B4914" s="159">
        <v>0.39644919406911899</v>
      </c>
    </row>
    <row r="4915" spans="1:2" x14ac:dyDescent="0.25">
      <c r="A4915">
        <v>4914</v>
      </c>
      <c r="B4915" s="159">
        <v>0.39637364792819502</v>
      </c>
    </row>
    <row r="4916" spans="1:2" x14ac:dyDescent="0.25">
      <c r="A4916">
        <v>4915</v>
      </c>
      <c r="B4916" s="159">
        <v>0.39636624091398898</v>
      </c>
    </row>
    <row r="4917" spans="1:2" x14ac:dyDescent="0.25">
      <c r="A4917">
        <v>4916</v>
      </c>
      <c r="B4917" s="159">
        <v>0.39628403502940401</v>
      </c>
    </row>
    <row r="4918" spans="1:2" x14ac:dyDescent="0.25">
      <c r="A4918">
        <v>4917</v>
      </c>
      <c r="B4918" s="159">
        <v>0.39627350899428598</v>
      </c>
    </row>
    <row r="4919" spans="1:2" x14ac:dyDescent="0.25">
      <c r="A4919">
        <v>4918</v>
      </c>
      <c r="B4919" s="159">
        <v>0.39626214993543302</v>
      </c>
    </row>
    <row r="4920" spans="1:2" x14ac:dyDescent="0.25">
      <c r="A4920">
        <v>4919</v>
      </c>
      <c r="B4920" s="159">
        <v>0.39621950707661602</v>
      </c>
    </row>
    <row r="4921" spans="1:2" x14ac:dyDescent="0.25">
      <c r="A4921">
        <v>4920</v>
      </c>
      <c r="B4921" s="159">
        <v>0.396109212007619</v>
      </c>
    </row>
    <row r="4922" spans="1:2" x14ac:dyDescent="0.25">
      <c r="A4922">
        <v>4921</v>
      </c>
      <c r="B4922" s="159">
        <v>0.39603700699878303</v>
      </c>
    </row>
    <row r="4923" spans="1:2" x14ac:dyDescent="0.25">
      <c r="A4923">
        <v>4922</v>
      </c>
      <c r="B4923" s="159">
        <v>0.39602452050072501</v>
      </c>
    </row>
    <row r="4924" spans="1:2" x14ac:dyDescent="0.25">
      <c r="A4924">
        <v>4923</v>
      </c>
      <c r="B4924" s="159">
        <v>0.39598660975933703</v>
      </c>
    </row>
    <row r="4925" spans="1:2" x14ac:dyDescent="0.25">
      <c r="A4925">
        <v>4924</v>
      </c>
      <c r="B4925" s="159">
        <v>0.39590471971747798</v>
      </c>
    </row>
    <row r="4926" spans="1:2" x14ac:dyDescent="0.25">
      <c r="A4926">
        <v>4925</v>
      </c>
      <c r="B4926" s="159">
        <v>0.39590014006548002</v>
      </c>
    </row>
    <row r="4927" spans="1:2" x14ac:dyDescent="0.25">
      <c r="A4927">
        <v>4926</v>
      </c>
      <c r="B4927" s="159">
        <v>0.39587307951608203</v>
      </c>
    </row>
    <row r="4928" spans="1:2" x14ac:dyDescent="0.25">
      <c r="A4928">
        <v>4927</v>
      </c>
      <c r="B4928" s="159">
        <v>0.39584700525191002</v>
      </c>
    </row>
    <row r="4929" spans="1:2" x14ac:dyDescent="0.25">
      <c r="A4929">
        <v>4928</v>
      </c>
      <c r="B4929" s="159">
        <v>0.39584694854823799</v>
      </c>
    </row>
    <row r="4930" spans="1:2" x14ac:dyDescent="0.25">
      <c r="A4930">
        <v>4929</v>
      </c>
      <c r="B4930" s="159">
        <v>0.39580775373008098</v>
      </c>
    </row>
    <row r="4931" spans="1:2" x14ac:dyDescent="0.25">
      <c r="A4931">
        <v>4930</v>
      </c>
      <c r="B4931" s="159">
        <v>0.39578476142206298</v>
      </c>
    </row>
    <row r="4932" spans="1:2" x14ac:dyDescent="0.25">
      <c r="A4932">
        <v>4931</v>
      </c>
      <c r="B4932" s="159">
        <v>0.395712680625744</v>
      </c>
    </row>
    <row r="4933" spans="1:2" x14ac:dyDescent="0.25">
      <c r="A4933">
        <v>4932</v>
      </c>
      <c r="B4933" s="159">
        <v>0.39555300458195097</v>
      </c>
    </row>
    <row r="4934" spans="1:2" x14ac:dyDescent="0.25">
      <c r="A4934">
        <v>4933</v>
      </c>
      <c r="B4934" s="159">
        <v>0.39549821901980298</v>
      </c>
    </row>
    <row r="4935" spans="1:2" x14ac:dyDescent="0.25">
      <c r="A4935">
        <v>4934</v>
      </c>
      <c r="B4935" s="159">
        <v>0.39541023469313902</v>
      </c>
    </row>
    <row r="4936" spans="1:2" x14ac:dyDescent="0.25">
      <c r="A4936">
        <v>4935</v>
      </c>
      <c r="B4936" s="159">
        <v>0.39540224064526303</v>
      </c>
    </row>
    <row r="4937" spans="1:2" x14ac:dyDescent="0.25">
      <c r="A4937">
        <v>4936</v>
      </c>
      <c r="B4937" s="159">
        <v>0.395360712367398</v>
      </c>
    </row>
    <row r="4938" spans="1:2" x14ac:dyDescent="0.25">
      <c r="A4938">
        <v>4937</v>
      </c>
      <c r="B4938" s="159">
        <v>0.39535723431659298</v>
      </c>
    </row>
    <row r="4939" spans="1:2" x14ac:dyDescent="0.25">
      <c r="A4939">
        <v>4938</v>
      </c>
      <c r="B4939" s="159">
        <v>0.39535283124446002</v>
      </c>
    </row>
    <row r="4940" spans="1:2" x14ac:dyDescent="0.25">
      <c r="A4940">
        <v>4939</v>
      </c>
      <c r="B4940" s="159">
        <v>0.39535160138563502</v>
      </c>
    </row>
    <row r="4941" spans="1:2" x14ac:dyDescent="0.25">
      <c r="A4941">
        <v>4940</v>
      </c>
      <c r="B4941" s="159">
        <v>0.39532505818397601</v>
      </c>
    </row>
    <row r="4942" spans="1:2" x14ac:dyDescent="0.25">
      <c r="A4942">
        <v>4941</v>
      </c>
      <c r="B4942" s="159">
        <v>0.39532306713942</v>
      </c>
    </row>
    <row r="4943" spans="1:2" x14ac:dyDescent="0.25">
      <c r="A4943">
        <v>4942</v>
      </c>
      <c r="B4943" s="159">
        <v>0.39519615599070101</v>
      </c>
    </row>
    <row r="4944" spans="1:2" x14ac:dyDescent="0.25">
      <c r="A4944">
        <v>4943</v>
      </c>
      <c r="B4944" s="159">
        <v>0.39517823599551</v>
      </c>
    </row>
    <row r="4945" spans="1:2" x14ac:dyDescent="0.25">
      <c r="A4945">
        <v>4944</v>
      </c>
      <c r="B4945" s="159">
        <v>0.39516679493479301</v>
      </c>
    </row>
    <row r="4946" spans="1:2" x14ac:dyDescent="0.25">
      <c r="A4946">
        <v>4945</v>
      </c>
      <c r="B4946" s="159">
        <v>0.39493950684942403</v>
      </c>
    </row>
    <row r="4947" spans="1:2" x14ac:dyDescent="0.25">
      <c r="A4947">
        <v>4946</v>
      </c>
      <c r="B4947" s="159">
        <v>0.39491967563989799</v>
      </c>
    </row>
    <row r="4948" spans="1:2" x14ac:dyDescent="0.25">
      <c r="A4948">
        <v>4947</v>
      </c>
      <c r="B4948" s="159">
        <v>0.39491947709408298</v>
      </c>
    </row>
    <row r="4949" spans="1:2" x14ac:dyDescent="0.25">
      <c r="A4949">
        <v>4948</v>
      </c>
      <c r="B4949" s="159">
        <v>0.39489389787663798</v>
      </c>
    </row>
    <row r="4950" spans="1:2" x14ac:dyDescent="0.25">
      <c r="A4950">
        <v>4949</v>
      </c>
      <c r="B4950" s="159">
        <v>0.39484217295991603</v>
      </c>
    </row>
    <row r="4951" spans="1:2" x14ac:dyDescent="0.25">
      <c r="A4951">
        <v>4950</v>
      </c>
      <c r="B4951" s="159">
        <v>0.394801441855262</v>
      </c>
    </row>
    <row r="4952" spans="1:2" x14ac:dyDescent="0.25">
      <c r="A4952">
        <v>4951</v>
      </c>
      <c r="B4952" s="159">
        <v>0.394801441855262</v>
      </c>
    </row>
    <row r="4953" spans="1:2" x14ac:dyDescent="0.25">
      <c r="A4953">
        <v>4952</v>
      </c>
      <c r="B4953" s="159">
        <v>0.394801441855262</v>
      </c>
    </row>
    <row r="4954" spans="1:2" x14ac:dyDescent="0.25">
      <c r="A4954">
        <v>4953</v>
      </c>
      <c r="B4954" s="159">
        <v>0.39469505264142302</v>
      </c>
    </row>
    <row r="4955" spans="1:2" x14ac:dyDescent="0.25">
      <c r="A4955">
        <v>4954</v>
      </c>
      <c r="B4955" s="159">
        <v>0.394596329023229</v>
      </c>
    </row>
    <row r="4956" spans="1:2" x14ac:dyDescent="0.25">
      <c r="A4956">
        <v>4955</v>
      </c>
      <c r="B4956" s="159">
        <v>0.39458664582908998</v>
      </c>
    </row>
    <row r="4957" spans="1:2" x14ac:dyDescent="0.25">
      <c r="A4957">
        <v>4956</v>
      </c>
      <c r="B4957" s="159">
        <v>0.39447219164692499</v>
      </c>
    </row>
    <row r="4958" spans="1:2" x14ac:dyDescent="0.25">
      <c r="A4958">
        <v>4957</v>
      </c>
      <c r="B4958" s="159">
        <v>0.39414986181447098</v>
      </c>
    </row>
    <row r="4959" spans="1:2" x14ac:dyDescent="0.25">
      <c r="A4959">
        <v>4958</v>
      </c>
      <c r="B4959" s="159">
        <v>0.39410216243262702</v>
      </c>
    </row>
    <row r="4960" spans="1:2" x14ac:dyDescent="0.25">
      <c r="A4960">
        <v>4959</v>
      </c>
      <c r="B4960" s="159">
        <v>0.39409704670343498</v>
      </c>
    </row>
    <row r="4961" spans="1:2" x14ac:dyDescent="0.25">
      <c r="A4961">
        <v>4960</v>
      </c>
      <c r="B4961" s="159">
        <v>0.394076031239113</v>
      </c>
    </row>
    <row r="4962" spans="1:2" x14ac:dyDescent="0.25">
      <c r="A4962">
        <v>4961</v>
      </c>
      <c r="B4962" s="159">
        <v>0.39404202409329198</v>
      </c>
    </row>
    <row r="4963" spans="1:2" x14ac:dyDescent="0.25">
      <c r="A4963">
        <v>4962</v>
      </c>
      <c r="B4963" s="159">
        <v>0.39402949333052101</v>
      </c>
    </row>
    <row r="4964" spans="1:2" x14ac:dyDescent="0.25">
      <c r="A4964">
        <v>4963</v>
      </c>
      <c r="B4964" s="159">
        <v>0.39380937170577801</v>
      </c>
    </row>
    <row r="4965" spans="1:2" x14ac:dyDescent="0.25">
      <c r="A4965">
        <v>4964</v>
      </c>
      <c r="B4965" s="159">
        <v>0.39374526683389199</v>
      </c>
    </row>
    <row r="4966" spans="1:2" x14ac:dyDescent="0.25">
      <c r="A4966">
        <v>4965</v>
      </c>
      <c r="B4966" s="159">
        <v>0.39368406535973099</v>
      </c>
    </row>
    <row r="4967" spans="1:2" x14ac:dyDescent="0.25">
      <c r="A4967">
        <v>4966</v>
      </c>
      <c r="B4967" s="159">
        <v>0.39366411143041802</v>
      </c>
    </row>
    <row r="4968" spans="1:2" x14ac:dyDescent="0.25">
      <c r="A4968">
        <v>4967</v>
      </c>
      <c r="B4968" s="159">
        <v>0.39360691453594099</v>
      </c>
    </row>
    <row r="4969" spans="1:2" x14ac:dyDescent="0.25">
      <c r="A4969">
        <v>4968</v>
      </c>
      <c r="B4969" s="159">
        <v>0.39346704582417003</v>
      </c>
    </row>
    <row r="4970" spans="1:2" x14ac:dyDescent="0.25">
      <c r="A4970">
        <v>4969</v>
      </c>
      <c r="B4970" s="159">
        <v>0.39344798636810102</v>
      </c>
    </row>
    <row r="4971" spans="1:2" x14ac:dyDescent="0.25">
      <c r="A4971">
        <v>4970</v>
      </c>
      <c r="B4971" s="159">
        <v>0.39330946663632899</v>
      </c>
    </row>
    <row r="4972" spans="1:2" x14ac:dyDescent="0.25">
      <c r="A4972">
        <v>4971</v>
      </c>
      <c r="B4972" s="159">
        <v>0.39330787239765902</v>
      </c>
    </row>
    <row r="4973" spans="1:2" x14ac:dyDescent="0.25">
      <c r="A4973">
        <v>4972</v>
      </c>
      <c r="B4973" s="159">
        <v>0.39296116848819901</v>
      </c>
    </row>
    <row r="4974" spans="1:2" x14ac:dyDescent="0.25">
      <c r="A4974">
        <v>4973</v>
      </c>
      <c r="B4974" s="159">
        <v>0.392902982314701</v>
      </c>
    </row>
    <row r="4975" spans="1:2" x14ac:dyDescent="0.25">
      <c r="A4975">
        <v>4974</v>
      </c>
      <c r="B4975" s="159">
        <v>0.39282814182386799</v>
      </c>
    </row>
    <row r="4976" spans="1:2" x14ac:dyDescent="0.25">
      <c r="A4976">
        <v>4975</v>
      </c>
      <c r="B4976" s="159">
        <v>0.39277646001351901</v>
      </c>
    </row>
    <row r="4977" spans="1:2" x14ac:dyDescent="0.25">
      <c r="A4977">
        <v>4976</v>
      </c>
      <c r="B4977" s="159">
        <v>0.39272223976987702</v>
      </c>
    </row>
    <row r="4978" spans="1:2" x14ac:dyDescent="0.25">
      <c r="A4978">
        <v>4977</v>
      </c>
      <c r="B4978" s="159">
        <v>0.39265160530460302</v>
      </c>
    </row>
    <row r="4979" spans="1:2" x14ac:dyDescent="0.25">
      <c r="A4979">
        <v>4978</v>
      </c>
      <c r="B4979" s="159">
        <v>0.392573547907898</v>
      </c>
    </row>
    <row r="4980" spans="1:2" x14ac:dyDescent="0.25">
      <c r="A4980">
        <v>4979</v>
      </c>
      <c r="B4980" s="159">
        <v>0.39248848943722198</v>
      </c>
    </row>
    <row r="4981" spans="1:2" x14ac:dyDescent="0.25">
      <c r="A4981">
        <v>4980</v>
      </c>
      <c r="B4981" s="159">
        <v>0.39239118114192501</v>
      </c>
    </row>
    <row r="4982" spans="1:2" x14ac:dyDescent="0.25">
      <c r="A4982">
        <v>4981</v>
      </c>
      <c r="B4982" s="159">
        <v>0.39232235471381099</v>
      </c>
    </row>
    <row r="4983" spans="1:2" x14ac:dyDescent="0.25">
      <c r="A4983">
        <v>4982</v>
      </c>
      <c r="B4983" s="159">
        <v>0.39231698738570198</v>
      </c>
    </row>
    <row r="4984" spans="1:2" x14ac:dyDescent="0.25">
      <c r="A4984">
        <v>4983</v>
      </c>
      <c r="B4984" s="159">
        <v>0.39207409898474499</v>
      </c>
    </row>
    <row r="4985" spans="1:2" x14ac:dyDescent="0.25">
      <c r="A4985">
        <v>4984</v>
      </c>
      <c r="B4985" s="159">
        <v>0.39191404520955497</v>
      </c>
    </row>
    <row r="4986" spans="1:2" x14ac:dyDescent="0.25">
      <c r="A4986">
        <v>4985</v>
      </c>
      <c r="B4986" s="159">
        <v>0.391818455410894</v>
      </c>
    </row>
    <row r="4987" spans="1:2" x14ac:dyDescent="0.25">
      <c r="A4987">
        <v>4986</v>
      </c>
      <c r="B4987" s="159">
        <v>0.39177703439578498</v>
      </c>
    </row>
    <row r="4988" spans="1:2" x14ac:dyDescent="0.25">
      <c r="A4988">
        <v>4987</v>
      </c>
      <c r="B4988" s="159">
        <v>0.39176003637755702</v>
      </c>
    </row>
    <row r="4989" spans="1:2" x14ac:dyDescent="0.25">
      <c r="A4989">
        <v>4988</v>
      </c>
      <c r="B4989" s="159">
        <v>0.39166133469566</v>
      </c>
    </row>
    <row r="4990" spans="1:2" x14ac:dyDescent="0.25">
      <c r="A4990">
        <v>4989</v>
      </c>
      <c r="B4990" s="159">
        <v>0.391562053288109</v>
      </c>
    </row>
    <row r="4991" spans="1:2" x14ac:dyDescent="0.25">
      <c r="A4991">
        <v>4990</v>
      </c>
      <c r="B4991" s="159">
        <v>0.39154284239967102</v>
      </c>
    </row>
    <row r="4992" spans="1:2" x14ac:dyDescent="0.25">
      <c r="A4992">
        <v>4991</v>
      </c>
      <c r="B4992" s="159">
        <v>0.39143645291903501</v>
      </c>
    </row>
    <row r="4993" spans="1:2" x14ac:dyDescent="0.25">
      <c r="A4993">
        <v>4992</v>
      </c>
      <c r="B4993" s="159">
        <v>0.39141254420895</v>
      </c>
    </row>
    <row r="4994" spans="1:2" x14ac:dyDescent="0.25">
      <c r="A4994">
        <v>4993</v>
      </c>
      <c r="B4994" s="159">
        <v>0.391243693091537</v>
      </c>
    </row>
    <row r="4995" spans="1:2" x14ac:dyDescent="0.25">
      <c r="A4995">
        <v>4994</v>
      </c>
      <c r="B4995" s="159">
        <v>0.39116074217275099</v>
      </c>
    </row>
    <row r="4996" spans="1:2" x14ac:dyDescent="0.25">
      <c r="A4996">
        <v>4995</v>
      </c>
      <c r="B4996" s="159">
        <v>0.39111644802991402</v>
      </c>
    </row>
    <row r="4997" spans="1:2" x14ac:dyDescent="0.25">
      <c r="A4997">
        <v>4996</v>
      </c>
      <c r="B4997" s="159">
        <v>0.39104144021109899</v>
      </c>
    </row>
    <row r="4998" spans="1:2" x14ac:dyDescent="0.25">
      <c r="A4998">
        <v>4997</v>
      </c>
      <c r="B4998" s="159">
        <v>0.39103297402965997</v>
      </c>
    </row>
    <row r="4999" spans="1:2" x14ac:dyDescent="0.25">
      <c r="A4999">
        <v>4998</v>
      </c>
      <c r="B4999" s="159">
        <v>0.39100681459772502</v>
      </c>
    </row>
    <row r="5000" spans="1:2" x14ac:dyDescent="0.25">
      <c r="A5000">
        <v>4999</v>
      </c>
      <c r="B5000" s="159">
        <v>0.39099468487948003</v>
      </c>
    </row>
    <row r="5001" spans="1:2" x14ac:dyDescent="0.25">
      <c r="A5001">
        <v>5000</v>
      </c>
      <c r="B5001" s="159">
        <v>0.39098972133500798</v>
      </c>
    </row>
    <row r="5002" spans="1:2" x14ac:dyDescent="0.25">
      <c r="A5002">
        <v>5001</v>
      </c>
      <c r="B5002" s="159">
        <v>0.39097753092859899</v>
      </c>
    </row>
    <row r="5003" spans="1:2" x14ac:dyDescent="0.25">
      <c r="A5003">
        <v>5002</v>
      </c>
      <c r="B5003" s="159">
        <v>0.39080418499162001</v>
      </c>
    </row>
    <row r="5004" spans="1:2" x14ac:dyDescent="0.25">
      <c r="A5004">
        <v>5003</v>
      </c>
      <c r="B5004" s="159">
        <v>0.39074627873693102</v>
      </c>
    </row>
    <row r="5005" spans="1:2" x14ac:dyDescent="0.25">
      <c r="A5005">
        <v>5004</v>
      </c>
      <c r="B5005" s="159">
        <v>0.39064731148992099</v>
      </c>
    </row>
    <row r="5006" spans="1:2" x14ac:dyDescent="0.25">
      <c r="A5006">
        <v>5005</v>
      </c>
      <c r="B5006" s="159">
        <v>0.39059652039575499</v>
      </c>
    </row>
    <row r="5007" spans="1:2" x14ac:dyDescent="0.25">
      <c r="A5007">
        <v>5006</v>
      </c>
      <c r="B5007" s="159">
        <v>0.390567587780485</v>
      </c>
    </row>
    <row r="5008" spans="1:2" x14ac:dyDescent="0.25">
      <c r="A5008">
        <v>5007</v>
      </c>
      <c r="B5008" s="159">
        <v>0.39054936436296001</v>
      </c>
    </row>
    <row r="5009" spans="1:2" x14ac:dyDescent="0.25">
      <c r="A5009">
        <v>5008</v>
      </c>
      <c r="B5009" s="159">
        <v>0.390547641952802</v>
      </c>
    </row>
    <row r="5010" spans="1:2" x14ac:dyDescent="0.25">
      <c r="A5010">
        <v>5009</v>
      </c>
      <c r="B5010" s="159">
        <v>0.39052051595763898</v>
      </c>
    </row>
    <row r="5011" spans="1:2" x14ac:dyDescent="0.25">
      <c r="A5011">
        <v>5010</v>
      </c>
      <c r="B5011" s="159">
        <v>0.390324019427984</v>
      </c>
    </row>
    <row r="5012" spans="1:2" x14ac:dyDescent="0.25">
      <c r="A5012">
        <v>5011</v>
      </c>
      <c r="B5012" s="159">
        <v>0.390311811269063</v>
      </c>
    </row>
    <row r="5013" spans="1:2" x14ac:dyDescent="0.25">
      <c r="A5013">
        <v>5012</v>
      </c>
      <c r="B5013" s="159">
        <v>0.39030207610031997</v>
      </c>
    </row>
    <row r="5014" spans="1:2" x14ac:dyDescent="0.25">
      <c r="A5014">
        <v>5013</v>
      </c>
      <c r="B5014" s="159">
        <v>0.39019985271981</v>
      </c>
    </row>
    <row r="5015" spans="1:2" x14ac:dyDescent="0.25">
      <c r="A5015">
        <v>5014</v>
      </c>
      <c r="B5015" s="159">
        <v>0.39019289994048501</v>
      </c>
    </row>
    <row r="5016" spans="1:2" x14ac:dyDescent="0.25">
      <c r="A5016">
        <v>5015</v>
      </c>
      <c r="B5016" s="159">
        <v>0.39017221266035101</v>
      </c>
    </row>
    <row r="5017" spans="1:2" x14ac:dyDescent="0.25">
      <c r="A5017">
        <v>5016</v>
      </c>
      <c r="B5017" s="159">
        <v>0.39013660162328201</v>
      </c>
    </row>
    <row r="5018" spans="1:2" x14ac:dyDescent="0.25">
      <c r="A5018">
        <v>5017</v>
      </c>
      <c r="B5018" s="159">
        <v>0.39013261830099699</v>
      </c>
    </row>
    <row r="5019" spans="1:2" x14ac:dyDescent="0.25">
      <c r="A5019">
        <v>5018</v>
      </c>
      <c r="B5019" s="159">
        <v>0.39013261830099699</v>
      </c>
    </row>
    <row r="5020" spans="1:2" x14ac:dyDescent="0.25">
      <c r="A5020">
        <v>5019</v>
      </c>
      <c r="B5020" s="159">
        <v>0.39013261830099699</v>
      </c>
    </row>
    <row r="5021" spans="1:2" x14ac:dyDescent="0.25">
      <c r="A5021">
        <v>5020</v>
      </c>
      <c r="B5021" s="159">
        <v>0.39012248864423199</v>
      </c>
    </row>
    <row r="5022" spans="1:2" x14ac:dyDescent="0.25">
      <c r="A5022">
        <v>5021</v>
      </c>
      <c r="B5022" s="159">
        <v>0.38998577557434799</v>
      </c>
    </row>
    <row r="5023" spans="1:2" x14ac:dyDescent="0.25">
      <c r="A5023">
        <v>5022</v>
      </c>
      <c r="B5023" s="159">
        <v>0.38994283914618499</v>
      </c>
    </row>
    <row r="5024" spans="1:2" x14ac:dyDescent="0.25">
      <c r="A5024">
        <v>5023</v>
      </c>
      <c r="B5024" s="159">
        <v>0.38994283914618499</v>
      </c>
    </row>
    <row r="5025" spans="1:2" x14ac:dyDescent="0.25">
      <c r="A5025">
        <v>5024</v>
      </c>
      <c r="B5025" s="159">
        <v>0.38994283914618499</v>
      </c>
    </row>
    <row r="5026" spans="1:2" x14ac:dyDescent="0.25">
      <c r="A5026">
        <v>5025</v>
      </c>
      <c r="B5026" s="159">
        <v>0.38989543014801298</v>
      </c>
    </row>
    <row r="5027" spans="1:2" x14ac:dyDescent="0.25">
      <c r="A5027">
        <v>5026</v>
      </c>
      <c r="B5027" s="159">
        <v>0.38987144472060897</v>
      </c>
    </row>
    <row r="5028" spans="1:2" x14ac:dyDescent="0.25">
      <c r="A5028">
        <v>5027</v>
      </c>
      <c r="B5028" s="159">
        <v>0.38981914472964602</v>
      </c>
    </row>
    <row r="5029" spans="1:2" x14ac:dyDescent="0.25">
      <c r="A5029">
        <v>5028</v>
      </c>
      <c r="B5029" s="159">
        <v>0.38969970626970601</v>
      </c>
    </row>
    <row r="5030" spans="1:2" x14ac:dyDescent="0.25">
      <c r="A5030">
        <v>5029</v>
      </c>
      <c r="B5030" s="159">
        <v>0.38956663420555698</v>
      </c>
    </row>
    <row r="5031" spans="1:2" x14ac:dyDescent="0.25">
      <c r="A5031">
        <v>5030</v>
      </c>
      <c r="B5031" s="159">
        <v>0.38950743341795002</v>
      </c>
    </row>
    <row r="5032" spans="1:2" x14ac:dyDescent="0.25">
      <c r="A5032">
        <v>5031</v>
      </c>
      <c r="B5032" s="159">
        <v>0.38946985586197502</v>
      </c>
    </row>
    <row r="5033" spans="1:2" x14ac:dyDescent="0.25">
      <c r="A5033">
        <v>5032</v>
      </c>
      <c r="B5033" s="159">
        <v>0.38945460543878502</v>
      </c>
    </row>
    <row r="5034" spans="1:2" x14ac:dyDescent="0.25">
      <c r="A5034">
        <v>5033</v>
      </c>
      <c r="B5034" s="159">
        <v>0.38944381484120499</v>
      </c>
    </row>
    <row r="5035" spans="1:2" x14ac:dyDescent="0.25">
      <c r="A5035">
        <v>5034</v>
      </c>
      <c r="B5035" s="159">
        <v>0.38926329870134702</v>
      </c>
    </row>
    <row r="5036" spans="1:2" x14ac:dyDescent="0.25">
      <c r="A5036">
        <v>5035</v>
      </c>
      <c r="B5036" s="159">
        <v>0.389146397101022</v>
      </c>
    </row>
    <row r="5037" spans="1:2" x14ac:dyDescent="0.25">
      <c r="A5037">
        <v>5036</v>
      </c>
      <c r="B5037" s="159">
        <v>0.389126990453597</v>
      </c>
    </row>
    <row r="5038" spans="1:2" x14ac:dyDescent="0.25">
      <c r="A5038">
        <v>5037</v>
      </c>
      <c r="B5038" s="159">
        <v>0.38905116838965897</v>
      </c>
    </row>
    <row r="5039" spans="1:2" x14ac:dyDescent="0.25">
      <c r="A5039">
        <v>5038</v>
      </c>
      <c r="B5039" s="159">
        <v>0.38896584167699899</v>
      </c>
    </row>
    <row r="5040" spans="1:2" x14ac:dyDescent="0.25">
      <c r="A5040">
        <v>5039</v>
      </c>
      <c r="B5040" s="159">
        <v>0.38894681239436601</v>
      </c>
    </row>
    <row r="5041" spans="1:2" x14ac:dyDescent="0.25">
      <c r="A5041">
        <v>5040</v>
      </c>
      <c r="B5041" s="159">
        <v>0.38876838632894001</v>
      </c>
    </row>
    <row r="5042" spans="1:2" x14ac:dyDescent="0.25">
      <c r="A5042">
        <v>5041</v>
      </c>
      <c r="B5042" s="159">
        <v>0.38863650571952402</v>
      </c>
    </row>
    <row r="5043" spans="1:2" x14ac:dyDescent="0.25">
      <c r="A5043">
        <v>5042</v>
      </c>
      <c r="B5043" s="159">
        <v>0.38862519816330898</v>
      </c>
    </row>
    <row r="5044" spans="1:2" x14ac:dyDescent="0.25">
      <c r="A5044">
        <v>5043</v>
      </c>
      <c r="B5044" s="159">
        <v>0.38860064721204501</v>
      </c>
    </row>
    <row r="5045" spans="1:2" x14ac:dyDescent="0.25">
      <c r="A5045">
        <v>5044</v>
      </c>
      <c r="B5045" s="159">
        <v>0.38860064721204501</v>
      </c>
    </row>
    <row r="5046" spans="1:2" x14ac:dyDescent="0.25">
      <c r="A5046">
        <v>5045</v>
      </c>
      <c r="B5046" s="159">
        <v>0.38860064721204501</v>
      </c>
    </row>
    <row r="5047" spans="1:2" x14ac:dyDescent="0.25">
      <c r="A5047">
        <v>5046</v>
      </c>
      <c r="B5047" s="159">
        <v>0.388495176636103</v>
      </c>
    </row>
    <row r="5048" spans="1:2" x14ac:dyDescent="0.25">
      <c r="A5048">
        <v>5047</v>
      </c>
      <c r="B5048" s="159">
        <v>0.38845796195999299</v>
      </c>
    </row>
    <row r="5049" spans="1:2" x14ac:dyDescent="0.25">
      <c r="A5049">
        <v>5048</v>
      </c>
      <c r="B5049" s="159">
        <v>0.388451820422754</v>
      </c>
    </row>
    <row r="5050" spans="1:2" x14ac:dyDescent="0.25">
      <c r="A5050">
        <v>5049</v>
      </c>
      <c r="B5050" s="159">
        <v>0.388441823452704</v>
      </c>
    </row>
    <row r="5051" spans="1:2" x14ac:dyDescent="0.25">
      <c r="A5051">
        <v>5050</v>
      </c>
      <c r="B5051" s="159">
        <v>0.38841391618315302</v>
      </c>
    </row>
    <row r="5052" spans="1:2" x14ac:dyDescent="0.25">
      <c r="A5052">
        <v>5051</v>
      </c>
      <c r="B5052" s="159">
        <v>0.388319781233112</v>
      </c>
    </row>
    <row r="5053" spans="1:2" x14ac:dyDescent="0.25">
      <c r="A5053">
        <v>5052</v>
      </c>
      <c r="B5053" s="159">
        <v>0.388319781233112</v>
      </c>
    </row>
    <row r="5054" spans="1:2" x14ac:dyDescent="0.25">
      <c r="A5054">
        <v>5053</v>
      </c>
      <c r="B5054" s="159">
        <v>0.388319781233112</v>
      </c>
    </row>
    <row r="5055" spans="1:2" x14ac:dyDescent="0.25">
      <c r="A5055">
        <v>5054</v>
      </c>
      <c r="B5055" s="159">
        <v>0.388314893404967</v>
      </c>
    </row>
    <row r="5056" spans="1:2" x14ac:dyDescent="0.25">
      <c r="A5056">
        <v>5055</v>
      </c>
      <c r="B5056" s="159">
        <v>0.38825748499423302</v>
      </c>
    </row>
    <row r="5057" spans="1:2" x14ac:dyDescent="0.25">
      <c r="A5057">
        <v>5056</v>
      </c>
      <c r="B5057" s="159">
        <v>0.38825450693060398</v>
      </c>
    </row>
    <row r="5058" spans="1:2" x14ac:dyDescent="0.25">
      <c r="A5058">
        <v>5057</v>
      </c>
      <c r="B5058" s="159">
        <v>0.38824848119933297</v>
      </c>
    </row>
    <row r="5059" spans="1:2" x14ac:dyDescent="0.25">
      <c r="A5059">
        <v>5058</v>
      </c>
      <c r="B5059" s="159">
        <v>0.38818945219469397</v>
      </c>
    </row>
    <row r="5060" spans="1:2" x14ac:dyDescent="0.25">
      <c r="A5060">
        <v>5059</v>
      </c>
      <c r="B5060" s="159">
        <v>0.38818218284116301</v>
      </c>
    </row>
    <row r="5061" spans="1:2" x14ac:dyDescent="0.25">
      <c r="A5061">
        <v>5060</v>
      </c>
      <c r="B5061" s="159">
        <v>0.388159651601306</v>
      </c>
    </row>
    <row r="5062" spans="1:2" x14ac:dyDescent="0.25">
      <c r="A5062">
        <v>5061</v>
      </c>
      <c r="B5062" s="159">
        <v>0.38814884421555401</v>
      </c>
    </row>
    <row r="5063" spans="1:2" x14ac:dyDescent="0.25">
      <c r="A5063">
        <v>5062</v>
      </c>
      <c r="B5063" s="159">
        <v>0.38809758270418998</v>
      </c>
    </row>
    <row r="5064" spans="1:2" x14ac:dyDescent="0.25">
      <c r="A5064">
        <v>5063</v>
      </c>
      <c r="B5064" s="159">
        <v>0.38804860661555401</v>
      </c>
    </row>
    <row r="5065" spans="1:2" x14ac:dyDescent="0.25">
      <c r="A5065">
        <v>5064</v>
      </c>
      <c r="B5065" s="159">
        <v>0.38789717527101603</v>
      </c>
    </row>
    <row r="5066" spans="1:2" x14ac:dyDescent="0.25">
      <c r="A5066">
        <v>5065</v>
      </c>
      <c r="B5066" s="159">
        <v>0.38781047286658099</v>
      </c>
    </row>
    <row r="5067" spans="1:2" x14ac:dyDescent="0.25">
      <c r="A5067">
        <v>5066</v>
      </c>
      <c r="B5067" s="159">
        <v>0.387748746071503</v>
      </c>
    </row>
    <row r="5068" spans="1:2" x14ac:dyDescent="0.25">
      <c r="A5068">
        <v>5067</v>
      </c>
      <c r="B5068" s="159">
        <v>0.38770786759595999</v>
      </c>
    </row>
    <row r="5069" spans="1:2" x14ac:dyDescent="0.25">
      <c r="A5069">
        <v>5068</v>
      </c>
      <c r="B5069" s="159">
        <v>0.38766463117028999</v>
      </c>
    </row>
    <row r="5070" spans="1:2" x14ac:dyDescent="0.25">
      <c r="A5070">
        <v>5069</v>
      </c>
      <c r="B5070" s="159">
        <v>0.38765721837297201</v>
      </c>
    </row>
    <row r="5071" spans="1:2" x14ac:dyDescent="0.25">
      <c r="A5071">
        <v>5070</v>
      </c>
      <c r="B5071" s="159">
        <v>0.38763181895118398</v>
      </c>
    </row>
    <row r="5072" spans="1:2" x14ac:dyDescent="0.25">
      <c r="A5072">
        <v>5071</v>
      </c>
      <c r="B5072" s="159">
        <v>0.38749780493818697</v>
      </c>
    </row>
    <row r="5073" spans="1:2" x14ac:dyDescent="0.25">
      <c r="A5073">
        <v>5072</v>
      </c>
      <c r="B5073" s="159">
        <v>0.38740972319732198</v>
      </c>
    </row>
    <row r="5074" spans="1:2" x14ac:dyDescent="0.25">
      <c r="A5074">
        <v>5073</v>
      </c>
      <c r="B5074" s="159">
        <v>0.38740972319732198</v>
      </c>
    </row>
    <row r="5075" spans="1:2" x14ac:dyDescent="0.25">
      <c r="A5075">
        <v>5074</v>
      </c>
      <c r="B5075" s="159">
        <v>0.38740972319732198</v>
      </c>
    </row>
    <row r="5076" spans="1:2" x14ac:dyDescent="0.25">
      <c r="A5076">
        <v>5075</v>
      </c>
      <c r="B5076" s="159">
        <v>0.38739361042465698</v>
      </c>
    </row>
    <row r="5077" spans="1:2" x14ac:dyDescent="0.25">
      <c r="A5077">
        <v>5076</v>
      </c>
      <c r="B5077" s="159">
        <v>0.38735867428267601</v>
      </c>
    </row>
    <row r="5078" spans="1:2" x14ac:dyDescent="0.25">
      <c r="A5078">
        <v>5077</v>
      </c>
      <c r="B5078" s="159">
        <v>0.38732162208062498</v>
      </c>
    </row>
    <row r="5079" spans="1:2" x14ac:dyDescent="0.25">
      <c r="A5079">
        <v>5078</v>
      </c>
      <c r="B5079" s="159">
        <v>0.387294207731472</v>
      </c>
    </row>
    <row r="5080" spans="1:2" x14ac:dyDescent="0.25">
      <c r="A5080">
        <v>5079</v>
      </c>
      <c r="B5080" s="159">
        <v>0.38726808798175</v>
      </c>
    </row>
    <row r="5081" spans="1:2" x14ac:dyDescent="0.25">
      <c r="A5081">
        <v>5080</v>
      </c>
      <c r="B5081" s="159">
        <v>0.38707667643182497</v>
      </c>
    </row>
    <row r="5082" spans="1:2" x14ac:dyDescent="0.25">
      <c r="A5082">
        <v>5081</v>
      </c>
      <c r="B5082" s="159">
        <v>0.38705392890217699</v>
      </c>
    </row>
    <row r="5083" spans="1:2" x14ac:dyDescent="0.25">
      <c r="A5083">
        <v>5082</v>
      </c>
      <c r="B5083" s="159">
        <v>0.38699574792017999</v>
      </c>
    </row>
    <row r="5084" spans="1:2" x14ac:dyDescent="0.25">
      <c r="A5084">
        <v>5083</v>
      </c>
      <c r="B5084" s="159">
        <v>0.38686456633680499</v>
      </c>
    </row>
    <row r="5085" spans="1:2" x14ac:dyDescent="0.25">
      <c r="A5085">
        <v>5084</v>
      </c>
      <c r="B5085" s="159">
        <v>0.38684477489905</v>
      </c>
    </row>
    <row r="5086" spans="1:2" x14ac:dyDescent="0.25">
      <c r="A5086">
        <v>5085</v>
      </c>
      <c r="B5086" s="159">
        <v>0.38674188694995099</v>
      </c>
    </row>
    <row r="5087" spans="1:2" x14ac:dyDescent="0.25">
      <c r="A5087">
        <v>5086</v>
      </c>
      <c r="B5087" s="159">
        <v>0.38662284255486801</v>
      </c>
    </row>
    <row r="5088" spans="1:2" x14ac:dyDescent="0.25">
      <c r="A5088">
        <v>5087</v>
      </c>
      <c r="B5088" s="159">
        <v>0.38662177687517502</v>
      </c>
    </row>
    <row r="5089" spans="1:2" x14ac:dyDescent="0.25">
      <c r="A5089">
        <v>5088</v>
      </c>
      <c r="B5089" s="159">
        <v>0.38659763144398601</v>
      </c>
    </row>
    <row r="5090" spans="1:2" x14ac:dyDescent="0.25">
      <c r="A5090">
        <v>5089</v>
      </c>
      <c r="B5090" s="159">
        <v>0.38659050522606397</v>
      </c>
    </row>
    <row r="5091" spans="1:2" x14ac:dyDescent="0.25">
      <c r="A5091">
        <v>5090</v>
      </c>
      <c r="B5091" s="159">
        <v>0.38648594224285698</v>
      </c>
    </row>
    <row r="5092" spans="1:2" x14ac:dyDescent="0.25">
      <c r="A5092">
        <v>5091</v>
      </c>
      <c r="B5092" s="159">
        <v>0.38644413776574099</v>
      </c>
    </row>
    <row r="5093" spans="1:2" x14ac:dyDescent="0.25">
      <c r="A5093">
        <v>5092</v>
      </c>
      <c r="B5093" s="159">
        <v>0.38636911880474001</v>
      </c>
    </row>
    <row r="5094" spans="1:2" x14ac:dyDescent="0.25">
      <c r="A5094">
        <v>5093</v>
      </c>
      <c r="B5094" s="159">
        <v>0.38633427100267698</v>
      </c>
    </row>
    <row r="5095" spans="1:2" x14ac:dyDescent="0.25">
      <c r="A5095">
        <v>5094</v>
      </c>
      <c r="B5095" s="159">
        <v>0.386183888821577</v>
      </c>
    </row>
    <row r="5096" spans="1:2" x14ac:dyDescent="0.25">
      <c r="A5096">
        <v>5095</v>
      </c>
      <c r="B5096" s="159">
        <v>0.38616007010373699</v>
      </c>
    </row>
    <row r="5097" spans="1:2" x14ac:dyDescent="0.25">
      <c r="A5097">
        <v>5096</v>
      </c>
      <c r="B5097" s="159">
        <v>0.38612479839423203</v>
      </c>
    </row>
    <row r="5098" spans="1:2" x14ac:dyDescent="0.25">
      <c r="A5098">
        <v>5097</v>
      </c>
      <c r="B5098" s="159">
        <v>0.386069467714174</v>
      </c>
    </row>
    <row r="5099" spans="1:2" x14ac:dyDescent="0.25">
      <c r="A5099">
        <v>5098</v>
      </c>
      <c r="B5099" s="159">
        <v>0.38591341826838399</v>
      </c>
    </row>
    <row r="5100" spans="1:2" x14ac:dyDescent="0.25">
      <c r="A5100">
        <v>5099</v>
      </c>
      <c r="B5100" s="159">
        <v>0.38587107876239901</v>
      </c>
    </row>
    <row r="5101" spans="1:2" x14ac:dyDescent="0.25">
      <c r="A5101">
        <v>5100</v>
      </c>
      <c r="B5101" s="159">
        <v>0.38583788813843301</v>
      </c>
    </row>
    <row r="5102" spans="1:2" x14ac:dyDescent="0.25">
      <c r="A5102">
        <v>5101</v>
      </c>
      <c r="B5102" s="159">
        <v>0.385636699724626</v>
      </c>
    </row>
    <row r="5103" spans="1:2" x14ac:dyDescent="0.25">
      <c r="A5103">
        <v>5102</v>
      </c>
      <c r="B5103" s="159">
        <v>0.38563380935224501</v>
      </c>
    </row>
    <row r="5104" spans="1:2" x14ac:dyDescent="0.25">
      <c r="A5104">
        <v>5103</v>
      </c>
      <c r="B5104" s="159">
        <v>0.38560334378080102</v>
      </c>
    </row>
    <row r="5105" spans="1:2" x14ac:dyDescent="0.25">
      <c r="A5105">
        <v>5104</v>
      </c>
      <c r="B5105" s="159">
        <v>0.38553627027042597</v>
      </c>
    </row>
    <row r="5106" spans="1:2" x14ac:dyDescent="0.25">
      <c r="A5106">
        <v>5105</v>
      </c>
      <c r="B5106" s="159">
        <v>0.38548374958423198</v>
      </c>
    </row>
    <row r="5107" spans="1:2" x14ac:dyDescent="0.25">
      <c r="A5107">
        <v>5106</v>
      </c>
      <c r="B5107" s="159">
        <v>0.38532778931216</v>
      </c>
    </row>
    <row r="5108" spans="1:2" x14ac:dyDescent="0.25">
      <c r="A5108">
        <v>5107</v>
      </c>
      <c r="B5108" s="159">
        <v>0.385320465159737</v>
      </c>
    </row>
    <row r="5109" spans="1:2" x14ac:dyDescent="0.25">
      <c r="A5109">
        <v>5108</v>
      </c>
      <c r="B5109" s="159">
        <v>0.38525817459442202</v>
      </c>
    </row>
    <row r="5110" spans="1:2" x14ac:dyDescent="0.25">
      <c r="A5110">
        <v>5109</v>
      </c>
      <c r="B5110" s="159">
        <v>0.38521834843309699</v>
      </c>
    </row>
    <row r="5111" spans="1:2" x14ac:dyDescent="0.25">
      <c r="A5111">
        <v>5110</v>
      </c>
      <c r="B5111" s="159">
        <v>0.38515695544698703</v>
      </c>
    </row>
    <row r="5112" spans="1:2" x14ac:dyDescent="0.25">
      <c r="A5112">
        <v>5111</v>
      </c>
      <c r="B5112" s="159">
        <v>0.38515210514113102</v>
      </c>
    </row>
    <row r="5113" spans="1:2" x14ac:dyDescent="0.25">
      <c r="A5113">
        <v>5112</v>
      </c>
      <c r="B5113" s="159">
        <v>0.38510607614067</v>
      </c>
    </row>
    <row r="5114" spans="1:2" x14ac:dyDescent="0.25">
      <c r="A5114">
        <v>5113</v>
      </c>
      <c r="B5114" s="159">
        <v>0.385092026539682</v>
      </c>
    </row>
    <row r="5115" spans="1:2" x14ac:dyDescent="0.25">
      <c r="A5115">
        <v>5114</v>
      </c>
      <c r="B5115" s="159">
        <v>0.38499665541100098</v>
      </c>
    </row>
    <row r="5116" spans="1:2" x14ac:dyDescent="0.25">
      <c r="A5116">
        <v>5115</v>
      </c>
      <c r="B5116" s="159">
        <v>0.38497428544093898</v>
      </c>
    </row>
    <row r="5117" spans="1:2" x14ac:dyDescent="0.25">
      <c r="A5117">
        <v>5116</v>
      </c>
      <c r="B5117" s="159">
        <v>0.38491534047121401</v>
      </c>
    </row>
    <row r="5118" spans="1:2" x14ac:dyDescent="0.25">
      <c r="A5118">
        <v>5117</v>
      </c>
      <c r="B5118" s="159">
        <v>0.38486582168266598</v>
      </c>
    </row>
    <row r="5119" spans="1:2" x14ac:dyDescent="0.25">
      <c r="A5119">
        <v>5118</v>
      </c>
      <c r="B5119" s="159">
        <v>0.384852666078289</v>
      </c>
    </row>
    <row r="5120" spans="1:2" x14ac:dyDescent="0.25">
      <c r="A5120">
        <v>5119</v>
      </c>
      <c r="B5120" s="159">
        <v>0.38479899857571298</v>
      </c>
    </row>
    <row r="5121" spans="1:2" x14ac:dyDescent="0.25">
      <c r="A5121">
        <v>5120</v>
      </c>
      <c r="B5121" s="159">
        <v>0.38470159188225</v>
      </c>
    </row>
    <row r="5122" spans="1:2" x14ac:dyDescent="0.25">
      <c r="A5122">
        <v>5121</v>
      </c>
      <c r="B5122" s="159">
        <v>0.38467494556146697</v>
      </c>
    </row>
    <row r="5123" spans="1:2" x14ac:dyDescent="0.25">
      <c r="A5123">
        <v>5122</v>
      </c>
      <c r="B5123" s="159">
        <v>0.38467494556146697</v>
      </c>
    </row>
    <row r="5124" spans="1:2" x14ac:dyDescent="0.25">
      <c r="A5124">
        <v>5123</v>
      </c>
      <c r="B5124" s="159">
        <v>0.38467494556146697</v>
      </c>
    </row>
    <row r="5125" spans="1:2" x14ac:dyDescent="0.25">
      <c r="A5125">
        <v>5124</v>
      </c>
      <c r="B5125" s="159">
        <v>0.38462978426014</v>
      </c>
    </row>
    <row r="5126" spans="1:2" x14ac:dyDescent="0.25">
      <c r="A5126">
        <v>5125</v>
      </c>
      <c r="B5126" s="159">
        <v>0.38460255633403101</v>
      </c>
    </row>
    <row r="5127" spans="1:2" x14ac:dyDescent="0.25">
      <c r="A5127">
        <v>5126</v>
      </c>
      <c r="B5127" s="159">
        <v>0.38453121385224098</v>
      </c>
    </row>
    <row r="5128" spans="1:2" x14ac:dyDescent="0.25">
      <c r="A5128">
        <v>5127</v>
      </c>
      <c r="B5128" s="159">
        <v>0.38448228040973997</v>
      </c>
    </row>
    <row r="5129" spans="1:2" x14ac:dyDescent="0.25">
      <c r="A5129">
        <v>5128</v>
      </c>
      <c r="B5129" s="159">
        <v>0.38412022649336303</v>
      </c>
    </row>
    <row r="5130" spans="1:2" x14ac:dyDescent="0.25">
      <c r="A5130">
        <v>5129</v>
      </c>
      <c r="B5130" s="159">
        <v>0.38406307953654101</v>
      </c>
    </row>
    <row r="5131" spans="1:2" x14ac:dyDescent="0.25">
      <c r="A5131">
        <v>5130</v>
      </c>
      <c r="B5131" s="159">
        <v>0.38404539305456797</v>
      </c>
    </row>
    <row r="5132" spans="1:2" x14ac:dyDescent="0.25">
      <c r="A5132">
        <v>5131</v>
      </c>
      <c r="B5132" s="159">
        <v>0.38391889076955699</v>
      </c>
    </row>
    <row r="5133" spans="1:2" x14ac:dyDescent="0.25">
      <c r="A5133">
        <v>5132</v>
      </c>
      <c r="B5133" s="159">
        <v>0.38384370541162299</v>
      </c>
    </row>
    <row r="5134" spans="1:2" x14ac:dyDescent="0.25">
      <c r="A5134">
        <v>5133</v>
      </c>
      <c r="B5134" s="159">
        <v>0.38375900015662801</v>
      </c>
    </row>
    <row r="5135" spans="1:2" x14ac:dyDescent="0.25">
      <c r="A5135">
        <v>5134</v>
      </c>
      <c r="B5135" s="159">
        <v>0.38363747740728699</v>
      </c>
    </row>
    <row r="5136" spans="1:2" x14ac:dyDescent="0.25">
      <c r="A5136">
        <v>5135</v>
      </c>
      <c r="B5136" s="159">
        <v>0.38355311529834002</v>
      </c>
    </row>
    <row r="5137" spans="1:2" x14ac:dyDescent="0.25">
      <c r="A5137">
        <v>5136</v>
      </c>
      <c r="B5137" s="159">
        <v>0.383489193431579</v>
      </c>
    </row>
    <row r="5138" spans="1:2" x14ac:dyDescent="0.25">
      <c r="A5138">
        <v>5137</v>
      </c>
      <c r="B5138" s="159">
        <v>0.38346965257135202</v>
      </c>
    </row>
    <row r="5139" spans="1:2" x14ac:dyDescent="0.25">
      <c r="A5139">
        <v>5138</v>
      </c>
      <c r="B5139" s="159">
        <v>0.38339334669638903</v>
      </c>
    </row>
    <row r="5140" spans="1:2" x14ac:dyDescent="0.25">
      <c r="A5140">
        <v>5139</v>
      </c>
      <c r="B5140" s="159">
        <v>0.38331133024314701</v>
      </c>
    </row>
    <row r="5141" spans="1:2" x14ac:dyDescent="0.25">
      <c r="A5141">
        <v>5140</v>
      </c>
      <c r="B5141" s="159">
        <v>0.38326730601006298</v>
      </c>
    </row>
    <row r="5142" spans="1:2" x14ac:dyDescent="0.25">
      <c r="A5142">
        <v>5141</v>
      </c>
      <c r="B5142" s="159">
        <v>0.38321992200992899</v>
      </c>
    </row>
    <row r="5143" spans="1:2" x14ac:dyDescent="0.25">
      <c r="A5143">
        <v>5142</v>
      </c>
      <c r="B5143" s="159">
        <v>0.38319120505096999</v>
      </c>
    </row>
    <row r="5144" spans="1:2" x14ac:dyDescent="0.25">
      <c r="A5144">
        <v>5143</v>
      </c>
      <c r="B5144" s="159">
        <v>0.38318456794982397</v>
      </c>
    </row>
    <row r="5145" spans="1:2" x14ac:dyDescent="0.25">
      <c r="A5145">
        <v>5144</v>
      </c>
      <c r="B5145" s="159">
        <v>0.38317739009324298</v>
      </c>
    </row>
    <row r="5146" spans="1:2" x14ac:dyDescent="0.25">
      <c r="A5146">
        <v>5145</v>
      </c>
      <c r="B5146" s="159">
        <v>0.38316006063718</v>
      </c>
    </row>
    <row r="5147" spans="1:2" x14ac:dyDescent="0.25">
      <c r="A5147">
        <v>5146</v>
      </c>
      <c r="B5147" s="159">
        <v>0.38314150069266301</v>
      </c>
    </row>
    <row r="5148" spans="1:2" x14ac:dyDescent="0.25">
      <c r="A5148">
        <v>5147</v>
      </c>
      <c r="B5148" s="159">
        <v>0.38312948348728898</v>
      </c>
    </row>
    <row r="5149" spans="1:2" x14ac:dyDescent="0.25">
      <c r="A5149">
        <v>5148</v>
      </c>
      <c r="B5149" s="159">
        <v>0.38297562067722701</v>
      </c>
    </row>
    <row r="5150" spans="1:2" x14ac:dyDescent="0.25">
      <c r="A5150">
        <v>5149</v>
      </c>
      <c r="B5150" s="159">
        <v>0.38288445880041999</v>
      </c>
    </row>
    <row r="5151" spans="1:2" x14ac:dyDescent="0.25">
      <c r="A5151">
        <v>5150</v>
      </c>
      <c r="B5151" s="159">
        <v>0.382831083467225</v>
      </c>
    </row>
    <row r="5152" spans="1:2" x14ac:dyDescent="0.25">
      <c r="A5152">
        <v>5151</v>
      </c>
      <c r="B5152" s="159">
        <v>0.382566441946248</v>
      </c>
    </row>
    <row r="5153" spans="1:2" x14ac:dyDescent="0.25">
      <c r="A5153">
        <v>5152</v>
      </c>
      <c r="B5153" s="159">
        <v>0.382466703920263</v>
      </c>
    </row>
    <row r="5154" spans="1:2" x14ac:dyDescent="0.25">
      <c r="A5154">
        <v>5153</v>
      </c>
      <c r="B5154" s="159">
        <v>0.38232807701342603</v>
      </c>
    </row>
    <row r="5155" spans="1:2" x14ac:dyDescent="0.25">
      <c r="A5155">
        <v>5154</v>
      </c>
      <c r="B5155" s="159">
        <v>0.38223501543833499</v>
      </c>
    </row>
    <row r="5156" spans="1:2" x14ac:dyDescent="0.25">
      <c r="A5156">
        <v>5155</v>
      </c>
      <c r="B5156" s="159">
        <v>0.38215876974118401</v>
      </c>
    </row>
    <row r="5157" spans="1:2" x14ac:dyDescent="0.25">
      <c r="A5157">
        <v>5156</v>
      </c>
      <c r="B5157" s="159">
        <v>0.38212069893524198</v>
      </c>
    </row>
    <row r="5158" spans="1:2" x14ac:dyDescent="0.25">
      <c r="A5158">
        <v>5157</v>
      </c>
      <c r="B5158" s="159">
        <v>0.38212060825749899</v>
      </c>
    </row>
    <row r="5159" spans="1:2" x14ac:dyDescent="0.25">
      <c r="A5159">
        <v>5158</v>
      </c>
      <c r="B5159" s="159">
        <v>0.38204167913787601</v>
      </c>
    </row>
    <row r="5160" spans="1:2" x14ac:dyDescent="0.25">
      <c r="A5160">
        <v>5159</v>
      </c>
      <c r="B5160" s="159">
        <v>0.38193070336812601</v>
      </c>
    </row>
    <row r="5161" spans="1:2" x14ac:dyDescent="0.25">
      <c r="A5161">
        <v>5160</v>
      </c>
      <c r="B5161" s="159">
        <v>0.38180732552945101</v>
      </c>
    </row>
    <row r="5162" spans="1:2" x14ac:dyDescent="0.25">
      <c r="A5162">
        <v>5161</v>
      </c>
      <c r="B5162" s="159">
        <v>0.38180732552945101</v>
      </c>
    </row>
    <row r="5163" spans="1:2" x14ac:dyDescent="0.25">
      <c r="A5163">
        <v>5162</v>
      </c>
      <c r="B5163" s="159">
        <v>0.38180732552945101</v>
      </c>
    </row>
    <row r="5164" spans="1:2" x14ac:dyDescent="0.25">
      <c r="A5164">
        <v>5163</v>
      </c>
      <c r="B5164" s="159">
        <v>0.38174175680274702</v>
      </c>
    </row>
    <row r="5165" spans="1:2" x14ac:dyDescent="0.25">
      <c r="A5165">
        <v>5164</v>
      </c>
      <c r="B5165" s="159">
        <v>0.38173662456087598</v>
      </c>
    </row>
    <row r="5166" spans="1:2" x14ac:dyDescent="0.25">
      <c r="A5166">
        <v>5165</v>
      </c>
      <c r="B5166" s="159">
        <v>0.38172007028353</v>
      </c>
    </row>
    <row r="5167" spans="1:2" x14ac:dyDescent="0.25">
      <c r="A5167">
        <v>5166</v>
      </c>
      <c r="B5167" s="159">
        <v>0.38166203212637201</v>
      </c>
    </row>
    <row r="5168" spans="1:2" x14ac:dyDescent="0.25">
      <c r="A5168">
        <v>5167</v>
      </c>
      <c r="B5168" s="159">
        <v>0.381657472737507</v>
      </c>
    </row>
    <row r="5169" spans="1:2" x14ac:dyDescent="0.25">
      <c r="A5169">
        <v>5168</v>
      </c>
      <c r="B5169" s="159">
        <v>0.38153980213347599</v>
      </c>
    </row>
    <row r="5170" spans="1:2" x14ac:dyDescent="0.25">
      <c r="A5170">
        <v>5169</v>
      </c>
      <c r="B5170" s="159">
        <v>0.38149801589514298</v>
      </c>
    </row>
    <row r="5171" spans="1:2" x14ac:dyDescent="0.25">
      <c r="A5171">
        <v>5170</v>
      </c>
      <c r="B5171" s="159">
        <v>0.38149801589514298</v>
      </c>
    </row>
    <row r="5172" spans="1:2" x14ac:dyDescent="0.25">
      <c r="A5172">
        <v>5171</v>
      </c>
      <c r="B5172" s="159">
        <v>0.38149164425728199</v>
      </c>
    </row>
    <row r="5173" spans="1:2" x14ac:dyDescent="0.25">
      <c r="A5173">
        <v>5172</v>
      </c>
      <c r="B5173" s="159">
        <v>0.38147305838808598</v>
      </c>
    </row>
    <row r="5174" spans="1:2" x14ac:dyDescent="0.25">
      <c r="A5174">
        <v>5173</v>
      </c>
      <c r="B5174" s="159">
        <v>0.38147305838808598</v>
      </c>
    </row>
    <row r="5175" spans="1:2" x14ac:dyDescent="0.25">
      <c r="A5175">
        <v>5174</v>
      </c>
      <c r="B5175" s="159">
        <v>0.38147305838808598</v>
      </c>
    </row>
    <row r="5176" spans="1:2" x14ac:dyDescent="0.25">
      <c r="A5176">
        <v>5175</v>
      </c>
      <c r="B5176" s="159">
        <v>0.38142877865953501</v>
      </c>
    </row>
    <row r="5177" spans="1:2" x14ac:dyDescent="0.25">
      <c r="A5177">
        <v>5176</v>
      </c>
      <c r="B5177" s="159">
        <v>0.38141015937467998</v>
      </c>
    </row>
    <row r="5178" spans="1:2" x14ac:dyDescent="0.25">
      <c r="A5178">
        <v>5177</v>
      </c>
      <c r="B5178" s="159">
        <v>0.38136062947872501</v>
      </c>
    </row>
    <row r="5179" spans="1:2" x14ac:dyDescent="0.25">
      <c r="A5179">
        <v>5178</v>
      </c>
      <c r="B5179" s="159">
        <v>0.381238133362368</v>
      </c>
    </row>
    <row r="5180" spans="1:2" x14ac:dyDescent="0.25">
      <c r="A5180">
        <v>5179</v>
      </c>
      <c r="B5180" s="159">
        <v>0.38119284154556199</v>
      </c>
    </row>
    <row r="5181" spans="1:2" x14ac:dyDescent="0.25">
      <c r="A5181">
        <v>5180</v>
      </c>
      <c r="B5181" s="159">
        <v>0.38114036752515601</v>
      </c>
    </row>
    <row r="5182" spans="1:2" x14ac:dyDescent="0.25">
      <c r="A5182">
        <v>5181</v>
      </c>
      <c r="B5182" s="159">
        <v>0.38113124954202199</v>
      </c>
    </row>
    <row r="5183" spans="1:2" x14ac:dyDescent="0.25">
      <c r="A5183">
        <v>5182</v>
      </c>
      <c r="B5183" s="159">
        <v>0.38083900184476699</v>
      </c>
    </row>
    <row r="5184" spans="1:2" x14ac:dyDescent="0.25">
      <c r="A5184">
        <v>5183</v>
      </c>
      <c r="B5184" s="159">
        <v>0.380684577949716</v>
      </c>
    </row>
    <row r="5185" spans="1:2" x14ac:dyDescent="0.25">
      <c r="A5185">
        <v>5184</v>
      </c>
      <c r="B5185" s="159">
        <v>0.38063131007249601</v>
      </c>
    </row>
    <row r="5186" spans="1:2" x14ac:dyDescent="0.25">
      <c r="A5186">
        <v>5185</v>
      </c>
      <c r="B5186" s="159">
        <v>0.38057552348793</v>
      </c>
    </row>
    <row r="5187" spans="1:2" x14ac:dyDescent="0.25">
      <c r="A5187">
        <v>5186</v>
      </c>
      <c r="B5187" s="159">
        <v>0.38053525430982799</v>
      </c>
    </row>
    <row r="5188" spans="1:2" x14ac:dyDescent="0.25">
      <c r="A5188">
        <v>5187</v>
      </c>
      <c r="B5188" s="159">
        <v>0.38050374744478199</v>
      </c>
    </row>
    <row r="5189" spans="1:2" x14ac:dyDescent="0.25">
      <c r="A5189">
        <v>5188</v>
      </c>
      <c r="B5189" s="159">
        <v>0.38039941232357599</v>
      </c>
    </row>
    <row r="5190" spans="1:2" x14ac:dyDescent="0.25">
      <c r="A5190">
        <v>5189</v>
      </c>
      <c r="B5190" s="159">
        <v>0.38038850401032398</v>
      </c>
    </row>
    <row r="5191" spans="1:2" x14ac:dyDescent="0.25">
      <c r="A5191">
        <v>5190</v>
      </c>
      <c r="B5191" s="159">
        <v>0.380366362396443</v>
      </c>
    </row>
    <row r="5192" spans="1:2" x14ac:dyDescent="0.25">
      <c r="A5192">
        <v>5191</v>
      </c>
      <c r="B5192" s="159">
        <v>0.38029891817307399</v>
      </c>
    </row>
    <row r="5193" spans="1:2" x14ac:dyDescent="0.25">
      <c r="A5193">
        <v>5192</v>
      </c>
      <c r="B5193" s="159">
        <v>0.38011624878718803</v>
      </c>
    </row>
    <row r="5194" spans="1:2" x14ac:dyDescent="0.25">
      <c r="A5194">
        <v>5193</v>
      </c>
      <c r="B5194" s="159">
        <v>0.38008016225677999</v>
      </c>
    </row>
    <row r="5195" spans="1:2" x14ac:dyDescent="0.25">
      <c r="A5195">
        <v>5194</v>
      </c>
      <c r="B5195" s="159">
        <v>0.380059450491116</v>
      </c>
    </row>
    <row r="5196" spans="1:2" x14ac:dyDescent="0.25">
      <c r="A5196">
        <v>5195</v>
      </c>
      <c r="B5196" s="159">
        <v>0.38005357254800498</v>
      </c>
    </row>
    <row r="5197" spans="1:2" x14ac:dyDescent="0.25">
      <c r="A5197">
        <v>5196</v>
      </c>
      <c r="B5197" s="159">
        <v>0.37998110537056501</v>
      </c>
    </row>
    <row r="5198" spans="1:2" x14ac:dyDescent="0.25">
      <c r="A5198">
        <v>5197</v>
      </c>
      <c r="B5198" s="159">
        <v>0.37988559959852303</v>
      </c>
    </row>
    <row r="5199" spans="1:2" x14ac:dyDescent="0.25">
      <c r="A5199">
        <v>5198</v>
      </c>
      <c r="B5199" s="159">
        <v>0.37987109767468302</v>
      </c>
    </row>
    <row r="5200" spans="1:2" x14ac:dyDescent="0.25">
      <c r="A5200">
        <v>5199</v>
      </c>
      <c r="B5200" s="159">
        <v>0.37963600156573701</v>
      </c>
    </row>
    <row r="5201" spans="1:2" x14ac:dyDescent="0.25">
      <c r="A5201">
        <v>5200</v>
      </c>
      <c r="B5201" s="159">
        <v>0.37959886781723001</v>
      </c>
    </row>
    <row r="5202" spans="1:2" x14ac:dyDescent="0.25">
      <c r="A5202">
        <v>5201</v>
      </c>
      <c r="B5202" s="159">
        <v>0.37938817035198902</v>
      </c>
    </row>
    <row r="5203" spans="1:2" x14ac:dyDescent="0.25">
      <c r="A5203">
        <v>5202</v>
      </c>
      <c r="B5203" s="159">
        <v>0.37935789980429302</v>
      </c>
    </row>
    <row r="5204" spans="1:2" x14ac:dyDescent="0.25">
      <c r="A5204">
        <v>5203</v>
      </c>
      <c r="B5204" s="159">
        <v>0.37931130383334699</v>
      </c>
    </row>
    <row r="5205" spans="1:2" x14ac:dyDescent="0.25">
      <c r="A5205">
        <v>5204</v>
      </c>
      <c r="B5205" s="159">
        <v>0.379218334490391</v>
      </c>
    </row>
    <row r="5206" spans="1:2" x14ac:dyDescent="0.25">
      <c r="A5206">
        <v>5205</v>
      </c>
      <c r="B5206" s="159">
        <v>0.37921227248841899</v>
      </c>
    </row>
    <row r="5207" spans="1:2" x14ac:dyDescent="0.25">
      <c r="A5207">
        <v>5206</v>
      </c>
      <c r="B5207" s="159">
        <v>0.379179708316146</v>
      </c>
    </row>
    <row r="5208" spans="1:2" x14ac:dyDescent="0.25">
      <c r="A5208">
        <v>5207</v>
      </c>
      <c r="B5208" s="159">
        <v>0.37909119285008602</v>
      </c>
    </row>
    <row r="5209" spans="1:2" x14ac:dyDescent="0.25">
      <c r="A5209">
        <v>5208</v>
      </c>
      <c r="B5209" s="159">
        <v>0.379056516768492</v>
      </c>
    </row>
    <row r="5210" spans="1:2" x14ac:dyDescent="0.25">
      <c r="A5210">
        <v>5209</v>
      </c>
      <c r="B5210" s="159">
        <v>0.37883106027604901</v>
      </c>
    </row>
    <row r="5211" spans="1:2" x14ac:dyDescent="0.25">
      <c r="A5211">
        <v>5210</v>
      </c>
      <c r="B5211" s="159">
        <v>0.37878973024292201</v>
      </c>
    </row>
    <row r="5212" spans="1:2" x14ac:dyDescent="0.25">
      <c r="A5212">
        <v>5211</v>
      </c>
      <c r="B5212" s="159">
        <v>0.378782574037835</v>
      </c>
    </row>
    <row r="5213" spans="1:2" x14ac:dyDescent="0.25">
      <c r="A5213">
        <v>5212</v>
      </c>
      <c r="B5213" s="159">
        <v>0.37873947895997401</v>
      </c>
    </row>
    <row r="5214" spans="1:2" x14ac:dyDescent="0.25">
      <c r="A5214">
        <v>5213</v>
      </c>
      <c r="B5214" s="159">
        <v>0.378720162684831</v>
      </c>
    </row>
    <row r="5215" spans="1:2" x14ac:dyDescent="0.25">
      <c r="A5215">
        <v>5214</v>
      </c>
      <c r="B5215" s="159">
        <v>0.37871203935173398</v>
      </c>
    </row>
    <row r="5216" spans="1:2" x14ac:dyDescent="0.25">
      <c r="A5216">
        <v>5215</v>
      </c>
      <c r="B5216" s="159">
        <v>0.37861588397604401</v>
      </c>
    </row>
    <row r="5217" spans="1:2" x14ac:dyDescent="0.25">
      <c r="A5217">
        <v>5216</v>
      </c>
      <c r="B5217" s="159">
        <v>0.37847952225874998</v>
      </c>
    </row>
    <row r="5218" spans="1:2" x14ac:dyDescent="0.25">
      <c r="A5218">
        <v>5217</v>
      </c>
      <c r="B5218" s="159">
        <v>0.37846787802426202</v>
      </c>
    </row>
    <row r="5219" spans="1:2" x14ac:dyDescent="0.25">
      <c r="A5219">
        <v>5218</v>
      </c>
      <c r="B5219" s="159">
        <v>0.37840107789724797</v>
      </c>
    </row>
    <row r="5220" spans="1:2" x14ac:dyDescent="0.25">
      <c r="A5220">
        <v>5219</v>
      </c>
      <c r="B5220" s="159">
        <v>0.37837704349891099</v>
      </c>
    </row>
    <row r="5221" spans="1:2" x14ac:dyDescent="0.25">
      <c r="A5221">
        <v>5220</v>
      </c>
      <c r="B5221" s="159">
        <v>0.378353824468464</v>
      </c>
    </row>
    <row r="5222" spans="1:2" x14ac:dyDescent="0.25">
      <c r="A5222">
        <v>5221</v>
      </c>
      <c r="B5222" s="159">
        <v>0.37833295674449302</v>
      </c>
    </row>
    <row r="5223" spans="1:2" x14ac:dyDescent="0.25">
      <c r="A5223">
        <v>5222</v>
      </c>
      <c r="B5223" s="159">
        <v>0.378325556369149</v>
      </c>
    </row>
    <row r="5224" spans="1:2" x14ac:dyDescent="0.25">
      <c r="A5224">
        <v>5223</v>
      </c>
      <c r="B5224" s="159">
        <v>0.378282637312221</v>
      </c>
    </row>
    <row r="5225" spans="1:2" x14ac:dyDescent="0.25">
      <c r="A5225">
        <v>5224</v>
      </c>
      <c r="B5225" s="159">
        <v>0.37825598750862699</v>
      </c>
    </row>
    <row r="5226" spans="1:2" x14ac:dyDescent="0.25">
      <c r="A5226">
        <v>5225</v>
      </c>
      <c r="B5226" s="159">
        <v>0.378194896009587</v>
      </c>
    </row>
    <row r="5227" spans="1:2" x14ac:dyDescent="0.25">
      <c r="A5227">
        <v>5226</v>
      </c>
      <c r="B5227" s="159">
        <v>0.37807818744946098</v>
      </c>
    </row>
    <row r="5228" spans="1:2" x14ac:dyDescent="0.25">
      <c r="A5228">
        <v>5227</v>
      </c>
      <c r="B5228" s="159">
        <v>0.377987498234648</v>
      </c>
    </row>
    <row r="5229" spans="1:2" x14ac:dyDescent="0.25">
      <c r="A5229">
        <v>5228</v>
      </c>
      <c r="B5229" s="159">
        <v>0.37794638644203599</v>
      </c>
    </row>
    <row r="5230" spans="1:2" x14ac:dyDescent="0.25">
      <c r="A5230">
        <v>5229</v>
      </c>
      <c r="B5230" s="159">
        <v>0.37777285071053801</v>
      </c>
    </row>
    <row r="5231" spans="1:2" x14ac:dyDescent="0.25">
      <c r="A5231">
        <v>5230</v>
      </c>
      <c r="B5231" s="159">
        <v>0.37771878950083598</v>
      </c>
    </row>
    <row r="5232" spans="1:2" x14ac:dyDescent="0.25">
      <c r="A5232">
        <v>5231</v>
      </c>
      <c r="B5232" s="159">
        <v>0.37771756216826902</v>
      </c>
    </row>
    <row r="5233" spans="1:2" x14ac:dyDescent="0.25">
      <c r="A5233">
        <v>5232</v>
      </c>
      <c r="B5233" s="159">
        <v>0.37767267982399999</v>
      </c>
    </row>
    <row r="5234" spans="1:2" x14ac:dyDescent="0.25">
      <c r="A5234">
        <v>5233</v>
      </c>
      <c r="B5234" s="159">
        <v>0.37766673726023298</v>
      </c>
    </row>
    <row r="5235" spans="1:2" x14ac:dyDescent="0.25">
      <c r="A5235">
        <v>5234</v>
      </c>
      <c r="B5235" s="159">
        <v>0.37765550809764398</v>
      </c>
    </row>
    <row r="5236" spans="1:2" x14ac:dyDescent="0.25">
      <c r="A5236">
        <v>5235</v>
      </c>
      <c r="B5236" s="159">
        <v>0.37747772205243602</v>
      </c>
    </row>
    <row r="5237" spans="1:2" x14ac:dyDescent="0.25">
      <c r="A5237">
        <v>5236</v>
      </c>
      <c r="B5237" s="159">
        <v>0.37743504150676199</v>
      </c>
    </row>
    <row r="5238" spans="1:2" x14ac:dyDescent="0.25">
      <c r="A5238">
        <v>5237</v>
      </c>
      <c r="B5238" s="159">
        <v>0.37722142937915598</v>
      </c>
    </row>
    <row r="5239" spans="1:2" x14ac:dyDescent="0.25">
      <c r="A5239">
        <v>5238</v>
      </c>
      <c r="B5239" s="159">
        <v>0.377180130098761</v>
      </c>
    </row>
    <row r="5240" spans="1:2" x14ac:dyDescent="0.25">
      <c r="A5240">
        <v>5239</v>
      </c>
      <c r="B5240" s="159">
        <v>0.37717643175246202</v>
      </c>
    </row>
    <row r="5241" spans="1:2" x14ac:dyDescent="0.25">
      <c r="A5241">
        <v>5240</v>
      </c>
      <c r="B5241" s="159">
        <v>0.37710656309535601</v>
      </c>
    </row>
    <row r="5242" spans="1:2" x14ac:dyDescent="0.25">
      <c r="A5242">
        <v>5241</v>
      </c>
      <c r="B5242" s="159">
        <v>0.377068056966537</v>
      </c>
    </row>
    <row r="5243" spans="1:2" x14ac:dyDescent="0.25">
      <c r="A5243">
        <v>5242</v>
      </c>
      <c r="B5243" s="159">
        <v>0.37705960304451802</v>
      </c>
    </row>
    <row r="5244" spans="1:2" x14ac:dyDescent="0.25">
      <c r="A5244">
        <v>5243</v>
      </c>
      <c r="B5244" s="159">
        <v>0.37702256586003702</v>
      </c>
    </row>
    <row r="5245" spans="1:2" x14ac:dyDescent="0.25">
      <c r="A5245">
        <v>5244</v>
      </c>
      <c r="B5245" s="159">
        <v>0.37695654013785101</v>
      </c>
    </row>
    <row r="5246" spans="1:2" x14ac:dyDescent="0.25">
      <c r="A5246">
        <v>5245</v>
      </c>
      <c r="B5246" s="159">
        <v>0.376835138731757</v>
      </c>
    </row>
    <row r="5247" spans="1:2" x14ac:dyDescent="0.25">
      <c r="A5247">
        <v>5246</v>
      </c>
      <c r="B5247" s="159">
        <v>0.37683241570330001</v>
      </c>
    </row>
    <row r="5248" spans="1:2" x14ac:dyDescent="0.25">
      <c r="A5248">
        <v>5247</v>
      </c>
      <c r="B5248" s="159">
        <v>0.37678130248950398</v>
      </c>
    </row>
    <row r="5249" spans="1:2" x14ac:dyDescent="0.25">
      <c r="A5249">
        <v>5248</v>
      </c>
      <c r="B5249" s="159">
        <v>0.37668350027790598</v>
      </c>
    </row>
    <row r="5250" spans="1:2" x14ac:dyDescent="0.25">
      <c r="A5250">
        <v>5249</v>
      </c>
      <c r="B5250" s="159">
        <v>0.37663109168279102</v>
      </c>
    </row>
    <row r="5251" spans="1:2" x14ac:dyDescent="0.25">
      <c r="A5251">
        <v>5250</v>
      </c>
      <c r="B5251" s="159">
        <v>0.376536408342316</v>
      </c>
    </row>
    <row r="5252" spans="1:2" x14ac:dyDescent="0.25">
      <c r="A5252">
        <v>5251</v>
      </c>
      <c r="B5252" s="159">
        <v>0.37653466105197497</v>
      </c>
    </row>
    <row r="5253" spans="1:2" x14ac:dyDescent="0.25">
      <c r="A5253">
        <v>5252</v>
      </c>
      <c r="B5253" s="159">
        <v>0.376512652563529</v>
      </c>
    </row>
    <row r="5254" spans="1:2" x14ac:dyDescent="0.25">
      <c r="A5254">
        <v>5253</v>
      </c>
      <c r="B5254" s="159">
        <v>0.376512652563529</v>
      </c>
    </row>
    <row r="5255" spans="1:2" x14ac:dyDescent="0.25">
      <c r="A5255">
        <v>5254</v>
      </c>
      <c r="B5255" s="159">
        <v>0.376512652563529</v>
      </c>
    </row>
    <row r="5256" spans="1:2" x14ac:dyDescent="0.25">
      <c r="A5256">
        <v>5255</v>
      </c>
      <c r="B5256" s="159">
        <v>0.37645415102223201</v>
      </c>
    </row>
    <row r="5257" spans="1:2" x14ac:dyDescent="0.25">
      <c r="A5257">
        <v>5256</v>
      </c>
      <c r="B5257" s="159">
        <v>0.37640779226941301</v>
      </c>
    </row>
    <row r="5258" spans="1:2" x14ac:dyDescent="0.25">
      <c r="A5258">
        <v>5257</v>
      </c>
      <c r="B5258" s="159">
        <v>0.37628904766550397</v>
      </c>
    </row>
    <row r="5259" spans="1:2" x14ac:dyDescent="0.25">
      <c r="A5259">
        <v>5258</v>
      </c>
      <c r="B5259" s="159">
        <v>0.37598608786307203</v>
      </c>
    </row>
    <row r="5260" spans="1:2" x14ac:dyDescent="0.25">
      <c r="A5260">
        <v>5259</v>
      </c>
      <c r="B5260" s="159">
        <v>0.37575501311064902</v>
      </c>
    </row>
    <row r="5261" spans="1:2" x14ac:dyDescent="0.25">
      <c r="A5261">
        <v>5260</v>
      </c>
      <c r="B5261" s="159">
        <v>0.37569983204952201</v>
      </c>
    </row>
    <row r="5262" spans="1:2" x14ac:dyDescent="0.25">
      <c r="A5262">
        <v>5261</v>
      </c>
      <c r="B5262" s="159">
        <v>0.37561238051037399</v>
      </c>
    </row>
    <row r="5263" spans="1:2" x14ac:dyDescent="0.25">
      <c r="A5263">
        <v>5262</v>
      </c>
      <c r="B5263" s="159">
        <v>0.37560912428261201</v>
      </c>
    </row>
    <row r="5264" spans="1:2" x14ac:dyDescent="0.25">
      <c r="A5264">
        <v>5263</v>
      </c>
      <c r="B5264" s="159">
        <v>0.37560435942589199</v>
      </c>
    </row>
    <row r="5265" spans="1:2" x14ac:dyDescent="0.25">
      <c r="A5265">
        <v>5264</v>
      </c>
      <c r="B5265" s="159">
        <v>0.375573212588864</v>
      </c>
    </row>
    <row r="5266" spans="1:2" x14ac:dyDescent="0.25">
      <c r="A5266">
        <v>5265</v>
      </c>
      <c r="B5266" s="159">
        <v>0.37547387717624298</v>
      </c>
    </row>
    <row r="5267" spans="1:2" x14ac:dyDescent="0.25">
      <c r="A5267">
        <v>5266</v>
      </c>
      <c r="B5267" s="159">
        <v>0.375464914534685</v>
      </c>
    </row>
    <row r="5268" spans="1:2" x14ac:dyDescent="0.25">
      <c r="A5268">
        <v>5267</v>
      </c>
      <c r="B5268" s="159">
        <v>0.37504539947978599</v>
      </c>
    </row>
    <row r="5269" spans="1:2" x14ac:dyDescent="0.25">
      <c r="A5269">
        <v>5268</v>
      </c>
      <c r="B5269" s="159">
        <v>0.37495805347872702</v>
      </c>
    </row>
    <row r="5270" spans="1:2" x14ac:dyDescent="0.25">
      <c r="A5270">
        <v>5269</v>
      </c>
      <c r="B5270" s="159">
        <v>0.37491142063528299</v>
      </c>
    </row>
    <row r="5271" spans="1:2" x14ac:dyDescent="0.25">
      <c r="A5271">
        <v>5270</v>
      </c>
      <c r="B5271" s="159">
        <v>0.374908203874464</v>
      </c>
    </row>
    <row r="5272" spans="1:2" x14ac:dyDescent="0.25">
      <c r="A5272">
        <v>5271</v>
      </c>
      <c r="B5272" s="159">
        <v>0.37486795549014301</v>
      </c>
    </row>
    <row r="5273" spans="1:2" x14ac:dyDescent="0.25">
      <c r="A5273">
        <v>5272</v>
      </c>
      <c r="B5273" s="159">
        <v>0.37477500671341402</v>
      </c>
    </row>
    <row r="5274" spans="1:2" x14ac:dyDescent="0.25">
      <c r="A5274">
        <v>5273</v>
      </c>
      <c r="B5274" s="159">
        <v>0.37476303014826701</v>
      </c>
    </row>
    <row r="5275" spans="1:2" x14ac:dyDescent="0.25">
      <c r="A5275">
        <v>5274</v>
      </c>
      <c r="B5275" s="159">
        <v>0.37471691540883501</v>
      </c>
    </row>
    <row r="5276" spans="1:2" x14ac:dyDescent="0.25">
      <c r="A5276">
        <v>5275</v>
      </c>
      <c r="B5276" s="159">
        <v>0.37451238026833999</v>
      </c>
    </row>
    <row r="5277" spans="1:2" x14ac:dyDescent="0.25">
      <c r="A5277">
        <v>5276</v>
      </c>
      <c r="B5277" s="159">
        <v>0.37446033252704403</v>
      </c>
    </row>
    <row r="5278" spans="1:2" x14ac:dyDescent="0.25">
      <c r="A5278">
        <v>5277</v>
      </c>
      <c r="B5278" s="159">
        <v>0.37426461689766</v>
      </c>
    </row>
    <row r="5279" spans="1:2" x14ac:dyDescent="0.25">
      <c r="A5279">
        <v>5278</v>
      </c>
      <c r="B5279" s="159">
        <v>0.37403672950282102</v>
      </c>
    </row>
    <row r="5280" spans="1:2" x14ac:dyDescent="0.25">
      <c r="A5280">
        <v>5279</v>
      </c>
      <c r="B5280" s="159">
        <v>0.37400786075953402</v>
      </c>
    </row>
    <row r="5281" spans="1:2" x14ac:dyDescent="0.25">
      <c r="A5281">
        <v>5280</v>
      </c>
      <c r="B5281" s="159">
        <v>0.37378442468303102</v>
      </c>
    </row>
    <row r="5282" spans="1:2" x14ac:dyDescent="0.25">
      <c r="A5282">
        <v>5281</v>
      </c>
      <c r="B5282" s="159">
        <v>0.37372614763633999</v>
      </c>
    </row>
    <row r="5283" spans="1:2" x14ac:dyDescent="0.25">
      <c r="A5283">
        <v>5282</v>
      </c>
      <c r="B5283" s="159">
        <v>0.373648575603302</v>
      </c>
    </row>
    <row r="5284" spans="1:2" x14ac:dyDescent="0.25">
      <c r="A5284">
        <v>5283</v>
      </c>
      <c r="B5284" s="159">
        <v>0.37358454177635297</v>
      </c>
    </row>
    <row r="5285" spans="1:2" x14ac:dyDescent="0.25">
      <c r="A5285">
        <v>5284</v>
      </c>
      <c r="B5285" s="159">
        <v>0.3735655851138</v>
      </c>
    </row>
    <row r="5286" spans="1:2" x14ac:dyDescent="0.25">
      <c r="A5286">
        <v>5285</v>
      </c>
      <c r="B5286" s="159">
        <v>0.373494520935782</v>
      </c>
    </row>
    <row r="5287" spans="1:2" x14ac:dyDescent="0.25">
      <c r="A5287">
        <v>5286</v>
      </c>
      <c r="B5287" s="159">
        <v>0.37349020611681899</v>
      </c>
    </row>
    <row r="5288" spans="1:2" x14ac:dyDescent="0.25">
      <c r="A5288">
        <v>5287</v>
      </c>
      <c r="B5288" s="159">
        <v>0.37333874537781297</v>
      </c>
    </row>
    <row r="5289" spans="1:2" x14ac:dyDescent="0.25">
      <c r="A5289">
        <v>5288</v>
      </c>
      <c r="B5289" s="159">
        <v>0.37329592840857601</v>
      </c>
    </row>
    <row r="5290" spans="1:2" x14ac:dyDescent="0.25">
      <c r="A5290">
        <v>5289</v>
      </c>
      <c r="B5290" s="159">
        <v>0.37325938313010898</v>
      </c>
    </row>
    <row r="5291" spans="1:2" x14ac:dyDescent="0.25">
      <c r="A5291">
        <v>5290</v>
      </c>
      <c r="B5291" s="159">
        <v>0.37323246659963799</v>
      </c>
    </row>
    <row r="5292" spans="1:2" x14ac:dyDescent="0.25">
      <c r="A5292">
        <v>5291</v>
      </c>
      <c r="B5292" s="159">
        <v>0.37321068248646599</v>
      </c>
    </row>
    <row r="5293" spans="1:2" x14ac:dyDescent="0.25">
      <c r="A5293">
        <v>5292</v>
      </c>
      <c r="B5293" s="159">
        <v>0.37313462638300698</v>
      </c>
    </row>
    <row r="5294" spans="1:2" x14ac:dyDescent="0.25">
      <c r="A5294">
        <v>5293</v>
      </c>
      <c r="B5294" s="159">
        <v>0.37309397994920901</v>
      </c>
    </row>
    <row r="5295" spans="1:2" x14ac:dyDescent="0.25">
      <c r="A5295">
        <v>5294</v>
      </c>
      <c r="B5295" s="159">
        <v>0.373052581046045</v>
      </c>
    </row>
    <row r="5296" spans="1:2" x14ac:dyDescent="0.25">
      <c r="A5296">
        <v>5295</v>
      </c>
      <c r="B5296" s="159">
        <v>0.37296465063266099</v>
      </c>
    </row>
    <row r="5297" spans="1:2" x14ac:dyDescent="0.25">
      <c r="A5297">
        <v>5296</v>
      </c>
      <c r="B5297" s="159">
        <v>0.37290508006202899</v>
      </c>
    </row>
    <row r="5298" spans="1:2" x14ac:dyDescent="0.25">
      <c r="A5298">
        <v>5297</v>
      </c>
      <c r="B5298" s="159">
        <v>0.37281037365840503</v>
      </c>
    </row>
    <row r="5299" spans="1:2" x14ac:dyDescent="0.25">
      <c r="A5299">
        <v>5298</v>
      </c>
      <c r="B5299" s="159">
        <v>0.37280490278052802</v>
      </c>
    </row>
    <row r="5300" spans="1:2" x14ac:dyDescent="0.25">
      <c r="A5300">
        <v>5299</v>
      </c>
      <c r="B5300" s="159">
        <v>0.37269620783364199</v>
      </c>
    </row>
    <row r="5301" spans="1:2" x14ac:dyDescent="0.25">
      <c r="A5301">
        <v>5300</v>
      </c>
      <c r="B5301" s="159">
        <v>0.37266889047722401</v>
      </c>
    </row>
    <row r="5302" spans="1:2" x14ac:dyDescent="0.25">
      <c r="A5302">
        <v>5301</v>
      </c>
      <c r="B5302" s="159">
        <v>0.37251735536557201</v>
      </c>
    </row>
    <row r="5303" spans="1:2" x14ac:dyDescent="0.25">
      <c r="A5303">
        <v>5302</v>
      </c>
      <c r="B5303" s="159">
        <v>0.37244755465532903</v>
      </c>
    </row>
    <row r="5304" spans="1:2" x14ac:dyDescent="0.25">
      <c r="A5304">
        <v>5303</v>
      </c>
      <c r="B5304" s="159">
        <v>0.37237164457945798</v>
      </c>
    </row>
    <row r="5305" spans="1:2" x14ac:dyDescent="0.25">
      <c r="A5305">
        <v>5304</v>
      </c>
      <c r="B5305" s="159">
        <v>0.37236423994594398</v>
      </c>
    </row>
    <row r="5306" spans="1:2" x14ac:dyDescent="0.25">
      <c r="A5306">
        <v>5305</v>
      </c>
      <c r="B5306" s="159">
        <v>0.37233256109054202</v>
      </c>
    </row>
    <row r="5307" spans="1:2" x14ac:dyDescent="0.25">
      <c r="A5307">
        <v>5306</v>
      </c>
      <c r="B5307" s="159">
        <v>0.37222271161585102</v>
      </c>
    </row>
    <row r="5308" spans="1:2" x14ac:dyDescent="0.25">
      <c r="A5308">
        <v>5307</v>
      </c>
      <c r="B5308" s="159">
        <v>0.37219754417248502</v>
      </c>
    </row>
    <row r="5309" spans="1:2" x14ac:dyDescent="0.25">
      <c r="A5309">
        <v>5308</v>
      </c>
      <c r="B5309" s="159">
        <v>0.37189227922061802</v>
      </c>
    </row>
    <row r="5310" spans="1:2" x14ac:dyDescent="0.25">
      <c r="A5310">
        <v>5309</v>
      </c>
      <c r="B5310" s="159">
        <v>0.371849273880835</v>
      </c>
    </row>
    <row r="5311" spans="1:2" x14ac:dyDescent="0.25">
      <c r="A5311">
        <v>5310</v>
      </c>
      <c r="B5311" s="159">
        <v>0.371649093082356</v>
      </c>
    </row>
    <row r="5312" spans="1:2" x14ac:dyDescent="0.25">
      <c r="A5312">
        <v>5311</v>
      </c>
      <c r="B5312" s="159">
        <v>0.37162969628334902</v>
      </c>
    </row>
    <row r="5313" spans="1:2" x14ac:dyDescent="0.25">
      <c r="A5313">
        <v>5312</v>
      </c>
      <c r="B5313" s="159">
        <v>0.37151218272364001</v>
      </c>
    </row>
    <row r="5314" spans="1:2" x14ac:dyDescent="0.25">
      <c r="A5314">
        <v>5313</v>
      </c>
      <c r="B5314" s="159">
        <v>0.37136318702381399</v>
      </c>
    </row>
    <row r="5315" spans="1:2" x14ac:dyDescent="0.25">
      <c r="A5315">
        <v>5314</v>
      </c>
      <c r="B5315" s="159">
        <v>0.37127979192861799</v>
      </c>
    </row>
    <row r="5316" spans="1:2" x14ac:dyDescent="0.25">
      <c r="A5316">
        <v>5315</v>
      </c>
      <c r="B5316" s="159">
        <v>0.37126557565295398</v>
      </c>
    </row>
    <row r="5317" spans="1:2" x14ac:dyDescent="0.25">
      <c r="A5317">
        <v>5316</v>
      </c>
      <c r="B5317" s="159">
        <v>0.37120171595715601</v>
      </c>
    </row>
    <row r="5318" spans="1:2" x14ac:dyDescent="0.25">
      <c r="A5318">
        <v>5317</v>
      </c>
      <c r="B5318" s="159">
        <v>0.37117595989538799</v>
      </c>
    </row>
    <row r="5319" spans="1:2" x14ac:dyDescent="0.25">
      <c r="A5319">
        <v>5318</v>
      </c>
      <c r="B5319" s="159">
        <v>0.37115400560772099</v>
      </c>
    </row>
    <row r="5320" spans="1:2" x14ac:dyDescent="0.25">
      <c r="A5320">
        <v>5319</v>
      </c>
      <c r="B5320" s="159">
        <v>0.37100644613095701</v>
      </c>
    </row>
    <row r="5321" spans="1:2" x14ac:dyDescent="0.25">
      <c r="A5321">
        <v>5320</v>
      </c>
      <c r="B5321" s="159">
        <v>0.37100644613095701</v>
      </c>
    </row>
    <row r="5322" spans="1:2" x14ac:dyDescent="0.25">
      <c r="A5322">
        <v>5321</v>
      </c>
      <c r="B5322" s="159">
        <v>0.37100644613095701</v>
      </c>
    </row>
    <row r="5323" spans="1:2" x14ac:dyDescent="0.25">
      <c r="A5323">
        <v>5322</v>
      </c>
      <c r="B5323" s="159">
        <v>0.371006282055104</v>
      </c>
    </row>
    <row r="5324" spans="1:2" x14ac:dyDescent="0.25">
      <c r="A5324">
        <v>5323</v>
      </c>
      <c r="B5324" s="159">
        <v>0.37099004501577099</v>
      </c>
    </row>
    <row r="5325" spans="1:2" x14ac:dyDescent="0.25">
      <c r="A5325">
        <v>5324</v>
      </c>
      <c r="B5325" s="159">
        <v>0.37097301969846003</v>
      </c>
    </row>
    <row r="5326" spans="1:2" x14ac:dyDescent="0.25">
      <c r="A5326">
        <v>5325</v>
      </c>
      <c r="B5326" s="159">
        <v>0.37095233777467401</v>
      </c>
    </row>
    <row r="5327" spans="1:2" x14ac:dyDescent="0.25">
      <c r="A5327">
        <v>5326</v>
      </c>
      <c r="B5327" s="159">
        <v>0.37095233777467401</v>
      </c>
    </row>
    <row r="5328" spans="1:2" x14ac:dyDescent="0.25">
      <c r="A5328">
        <v>5327</v>
      </c>
      <c r="B5328" s="159">
        <v>0.37095233777467401</v>
      </c>
    </row>
    <row r="5329" spans="1:2" x14ac:dyDescent="0.25">
      <c r="A5329">
        <v>5328</v>
      </c>
      <c r="B5329" s="159">
        <v>0.37077829906797599</v>
      </c>
    </row>
    <row r="5330" spans="1:2" x14ac:dyDescent="0.25">
      <c r="A5330">
        <v>5329</v>
      </c>
      <c r="B5330" s="159">
        <v>0.37074327260394702</v>
      </c>
    </row>
    <row r="5331" spans="1:2" x14ac:dyDescent="0.25">
      <c r="A5331">
        <v>5330</v>
      </c>
      <c r="B5331" s="159">
        <v>0.370662095283393</v>
      </c>
    </row>
    <row r="5332" spans="1:2" x14ac:dyDescent="0.25">
      <c r="A5332">
        <v>5331</v>
      </c>
      <c r="B5332" s="159">
        <v>0.37061867788417902</v>
      </c>
    </row>
    <row r="5333" spans="1:2" x14ac:dyDescent="0.25">
      <c r="A5333">
        <v>5332</v>
      </c>
      <c r="B5333" s="159">
        <v>0.37059681941236</v>
      </c>
    </row>
    <row r="5334" spans="1:2" x14ac:dyDescent="0.25">
      <c r="A5334">
        <v>5333</v>
      </c>
      <c r="B5334" s="159">
        <v>0.37050876640024</v>
      </c>
    </row>
    <row r="5335" spans="1:2" x14ac:dyDescent="0.25">
      <c r="A5335">
        <v>5334</v>
      </c>
      <c r="B5335" s="159">
        <v>0.37042438323361698</v>
      </c>
    </row>
    <row r="5336" spans="1:2" x14ac:dyDescent="0.25">
      <c r="A5336">
        <v>5335</v>
      </c>
      <c r="B5336" s="159">
        <v>0.370396659755999</v>
      </c>
    </row>
    <row r="5337" spans="1:2" x14ac:dyDescent="0.25">
      <c r="A5337">
        <v>5336</v>
      </c>
      <c r="B5337" s="159">
        <v>0.37038667188081897</v>
      </c>
    </row>
    <row r="5338" spans="1:2" x14ac:dyDescent="0.25">
      <c r="A5338">
        <v>5337</v>
      </c>
      <c r="B5338" s="159">
        <v>0.37035265758492902</v>
      </c>
    </row>
    <row r="5339" spans="1:2" x14ac:dyDescent="0.25">
      <c r="A5339">
        <v>5338</v>
      </c>
      <c r="B5339" s="159">
        <v>0.37028342806310299</v>
      </c>
    </row>
    <row r="5340" spans="1:2" x14ac:dyDescent="0.25">
      <c r="A5340">
        <v>5339</v>
      </c>
      <c r="B5340" s="159">
        <v>0.37025168524617502</v>
      </c>
    </row>
    <row r="5341" spans="1:2" x14ac:dyDescent="0.25">
      <c r="A5341">
        <v>5340</v>
      </c>
      <c r="B5341" s="159">
        <v>0.370199548095973</v>
      </c>
    </row>
    <row r="5342" spans="1:2" x14ac:dyDescent="0.25">
      <c r="A5342">
        <v>5341</v>
      </c>
      <c r="B5342" s="159">
        <v>0.37005667845360002</v>
      </c>
    </row>
    <row r="5343" spans="1:2" x14ac:dyDescent="0.25">
      <c r="A5343">
        <v>5342</v>
      </c>
      <c r="B5343" s="159">
        <v>0.37003572851567201</v>
      </c>
    </row>
    <row r="5344" spans="1:2" x14ac:dyDescent="0.25">
      <c r="A5344">
        <v>5343</v>
      </c>
      <c r="B5344" s="159">
        <v>0.369978951349138</v>
      </c>
    </row>
    <row r="5345" spans="1:2" x14ac:dyDescent="0.25">
      <c r="A5345">
        <v>5344</v>
      </c>
      <c r="B5345" s="159">
        <v>0.36997786130305899</v>
      </c>
    </row>
    <row r="5346" spans="1:2" x14ac:dyDescent="0.25">
      <c r="A5346">
        <v>5345</v>
      </c>
      <c r="B5346" s="159">
        <v>0.36995740306110497</v>
      </c>
    </row>
    <row r="5347" spans="1:2" x14ac:dyDescent="0.25">
      <c r="A5347">
        <v>5346</v>
      </c>
      <c r="B5347" s="159">
        <v>0.36983053728883902</v>
      </c>
    </row>
    <row r="5348" spans="1:2" x14ac:dyDescent="0.25">
      <c r="A5348">
        <v>5347</v>
      </c>
      <c r="B5348" s="159">
        <v>0.36981305836063</v>
      </c>
    </row>
    <row r="5349" spans="1:2" x14ac:dyDescent="0.25">
      <c r="A5349">
        <v>5348</v>
      </c>
      <c r="B5349" s="159">
        <v>0.36980748338283198</v>
      </c>
    </row>
    <row r="5350" spans="1:2" x14ac:dyDescent="0.25">
      <c r="A5350">
        <v>5349</v>
      </c>
      <c r="B5350" s="159">
        <v>0.36979145804225599</v>
      </c>
    </row>
    <row r="5351" spans="1:2" x14ac:dyDescent="0.25">
      <c r="A5351">
        <v>5350</v>
      </c>
      <c r="B5351" s="159">
        <v>0.36971978860781601</v>
      </c>
    </row>
    <row r="5352" spans="1:2" x14ac:dyDescent="0.25">
      <c r="A5352">
        <v>5351</v>
      </c>
      <c r="B5352" s="159">
        <v>0.36967280924151302</v>
      </c>
    </row>
    <row r="5353" spans="1:2" x14ac:dyDescent="0.25">
      <c r="A5353">
        <v>5352</v>
      </c>
      <c r="B5353" s="159">
        <v>0.36942278039452098</v>
      </c>
    </row>
    <row r="5354" spans="1:2" x14ac:dyDescent="0.25">
      <c r="A5354">
        <v>5353</v>
      </c>
      <c r="B5354" s="159">
        <v>0.36936838858036902</v>
      </c>
    </row>
    <row r="5355" spans="1:2" x14ac:dyDescent="0.25">
      <c r="A5355">
        <v>5354</v>
      </c>
      <c r="B5355" s="159">
        <v>0.36929552868741999</v>
      </c>
    </row>
    <row r="5356" spans="1:2" x14ac:dyDescent="0.25">
      <c r="A5356">
        <v>5355</v>
      </c>
      <c r="B5356" s="159">
        <v>0.36929030298037901</v>
      </c>
    </row>
    <row r="5357" spans="1:2" x14ac:dyDescent="0.25">
      <c r="A5357">
        <v>5356</v>
      </c>
      <c r="B5357" s="159">
        <v>0.36920511551628998</v>
      </c>
    </row>
    <row r="5358" spans="1:2" x14ac:dyDescent="0.25">
      <c r="A5358">
        <v>5357</v>
      </c>
      <c r="B5358" s="159">
        <v>0.36913136986984602</v>
      </c>
    </row>
    <row r="5359" spans="1:2" x14ac:dyDescent="0.25">
      <c r="A5359">
        <v>5358</v>
      </c>
      <c r="B5359" s="159">
        <v>0.36911816530376101</v>
      </c>
    </row>
    <row r="5360" spans="1:2" x14ac:dyDescent="0.25">
      <c r="A5360">
        <v>5359</v>
      </c>
      <c r="B5360" s="159">
        <v>0.36910830353725099</v>
      </c>
    </row>
    <row r="5361" spans="1:2" x14ac:dyDescent="0.25">
      <c r="A5361">
        <v>5360</v>
      </c>
      <c r="B5361" s="159">
        <v>0.36892297425037102</v>
      </c>
    </row>
    <row r="5362" spans="1:2" x14ac:dyDescent="0.25">
      <c r="A5362">
        <v>5361</v>
      </c>
      <c r="B5362" s="159">
        <v>0.36891476927281602</v>
      </c>
    </row>
    <row r="5363" spans="1:2" x14ac:dyDescent="0.25">
      <c r="A5363">
        <v>5362</v>
      </c>
      <c r="B5363" s="159">
        <v>0.36889874582660598</v>
      </c>
    </row>
    <row r="5364" spans="1:2" x14ac:dyDescent="0.25">
      <c r="A5364">
        <v>5363</v>
      </c>
      <c r="B5364" s="159">
        <v>0.36889585296323502</v>
      </c>
    </row>
    <row r="5365" spans="1:2" x14ac:dyDescent="0.25">
      <c r="A5365">
        <v>5364</v>
      </c>
      <c r="B5365" s="159">
        <v>0.36889500084685201</v>
      </c>
    </row>
    <row r="5366" spans="1:2" x14ac:dyDescent="0.25">
      <c r="A5366">
        <v>5365</v>
      </c>
      <c r="B5366" s="159">
        <v>0.36867600482630303</v>
      </c>
    </row>
    <row r="5367" spans="1:2" x14ac:dyDescent="0.25">
      <c r="A5367">
        <v>5366</v>
      </c>
      <c r="B5367" s="159">
        <v>0.36861778797358702</v>
      </c>
    </row>
    <row r="5368" spans="1:2" x14ac:dyDescent="0.25">
      <c r="A5368">
        <v>5367</v>
      </c>
      <c r="B5368" s="159">
        <v>0.36855459331518498</v>
      </c>
    </row>
    <row r="5369" spans="1:2" x14ac:dyDescent="0.25">
      <c r="A5369">
        <v>5368</v>
      </c>
      <c r="B5369" s="159">
        <v>0.368487743247987</v>
      </c>
    </row>
    <row r="5370" spans="1:2" x14ac:dyDescent="0.25">
      <c r="A5370">
        <v>5369</v>
      </c>
      <c r="B5370" s="159">
        <v>0.368487743247987</v>
      </c>
    </row>
    <row r="5371" spans="1:2" x14ac:dyDescent="0.25">
      <c r="A5371">
        <v>5370</v>
      </c>
      <c r="B5371" s="159">
        <v>0.368487743247987</v>
      </c>
    </row>
    <row r="5372" spans="1:2" x14ac:dyDescent="0.25">
      <c r="A5372">
        <v>5371</v>
      </c>
      <c r="B5372" s="159">
        <v>0.36840593936980298</v>
      </c>
    </row>
    <row r="5373" spans="1:2" x14ac:dyDescent="0.25">
      <c r="A5373">
        <v>5372</v>
      </c>
      <c r="B5373" s="159">
        <v>0.36837340858238998</v>
      </c>
    </row>
    <row r="5374" spans="1:2" x14ac:dyDescent="0.25">
      <c r="A5374">
        <v>5373</v>
      </c>
      <c r="B5374" s="159">
        <v>0.36837020159253198</v>
      </c>
    </row>
    <row r="5375" spans="1:2" x14ac:dyDescent="0.25">
      <c r="A5375">
        <v>5374</v>
      </c>
      <c r="B5375" s="159">
        <v>0.36826253846332602</v>
      </c>
    </row>
    <row r="5376" spans="1:2" x14ac:dyDescent="0.25">
      <c r="A5376">
        <v>5375</v>
      </c>
      <c r="B5376" s="159">
        <v>0.36825576369587698</v>
      </c>
    </row>
    <row r="5377" spans="1:2" x14ac:dyDescent="0.25">
      <c r="A5377">
        <v>5376</v>
      </c>
      <c r="B5377" s="159">
        <v>0.36810261870335897</v>
      </c>
    </row>
    <row r="5378" spans="1:2" x14ac:dyDescent="0.25">
      <c r="A5378">
        <v>5377</v>
      </c>
      <c r="B5378" s="159">
        <v>0.36809511916179499</v>
      </c>
    </row>
    <row r="5379" spans="1:2" x14ac:dyDescent="0.25">
      <c r="A5379">
        <v>5378</v>
      </c>
      <c r="B5379" s="159">
        <v>0.368041872129236</v>
      </c>
    </row>
    <row r="5380" spans="1:2" x14ac:dyDescent="0.25">
      <c r="A5380">
        <v>5379</v>
      </c>
      <c r="B5380" s="159">
        <v>0.36798941387238099</v>
      </c>
    </row>
    <row r="5381" spans="1:2" x14ac:dyDescent="0.25">
      <c r="A5381">
        <v>5380</v>
      </c>
      <c r="B5381" s="159">
        <v>0.36793830769087399</v>
      </c>
    </row>
    <row r="5382" spans="1:2" x14ac:dyDescent="0.25">
      <c r="A5382">
        <v>5381</v>
      </c>
      <c r="B5382" s="159">
        <v>0.36791529082405799</v>
      </c>
    </row>
    <row r="5383" spans="1:2" x14ac:dyDescent="0.25">
      <c r="A5383">
        <v>5382</v>
      </c>
      <c r="B5383" s="159">
        <v>0.36775287234977699</v>
      </c>
    </row>
    <row r="5384" spans="1:2" x14ac:dyDescent="0.25">
      <c r="A5384">
        <v>5383</v>
      </c>
      <c r="B5384" s="159">
        <v>0.36768382579646902</v>
      </c>
    </row>
    <row r="5385" spans="1:2" x14ac:dyDescent="0.25">
      <c r="A5385">
        <v>5384</v>
      </c>
      <c r="B5385" s="159">
        <v>0.36758318889119501</v>
      </c>
    </row>
    <row r="5386" spans="1:2" x14ac:dyDescent="0.25">
      <c r="A5386">
        <v>5385</v>
      </c>
      <c r="B5386" s="159">
        <v>0.36757871782517199</v>
      </c>
    </row>
    <row r="5387" spans="1:2" x14ac:dyDescent="0.25">
      <c r="A5387">
        <v>5386</v>
      </c>
      <c r="B5387" s="159">
        <v>0.36722403026856898</v>
      </c>
    </row>
    <row r="5388" spans="1:2" x14ac:dyDescent="0.25">
      <c r="A5388">
        <v>5387</v>
      </c>
      <c r="B5388" s="159">
        <v>0.36717576482985098</v>
      </c>
    </row>
    <row r="5389" spans="1:2" x14ac:dyDescent="0.25">
      <c r="A5389">
        <v>5388</v>
      </c>
      <c r="B5389" s="159">
        <v>0.367111579367703</v>
      </c>
    </row>
    <row r="5390" spans="1:2" x14ac:dyDescent="0.25">
      <c r="A5390">
        <v>5389</v>
      </c>
      <c r="B5390" s="159">
        <v>0.36703665830544502</v>
      </c>
    </row>
    <row r="5391" spans="1:2" x14ac:dyDescent="0.25">
      <c r="A5391">
        <v>5390</v>
      </c>
      <c r="B5391" s="159">
        <v>0.36694519977145101</v>
      </c>
    </row>
    <row r="5392" spans="1:2" x14ac:dyDescent="0.25">
      <c r="A5392">
        <v>5391</v>
      </c>
      <c r="B5392" s="159">
        <v>0.366846856213637</v>
      </c>
    </row>
    <row r="5393" spans="1:2" x14ac:dyDescent="0.25">
      <c r="A5393">
        <v>5392</v>
      </c>
      <c r="B5393" s="159">
        <v>0.36678779797225802</v>
      </c>
    </row>
    <row r="5394" spans="1:2" x14ac:dyDescent="0.25">
      <c r="A5394">
        <v>5393</v>
      </c>
      <c r="B5394" s="159">
        <v>0.36678489587242502</v>
      </c>
    </row>
    <row r="5395" spans="1:2" x14ac:dyDescent="0.25">
      <c r="A5395">
        <v>5394</v>
      </c>
      <c r="B5395" s="159">
        <v>0.36673582550474598</v>
      </c>
    </row>
    <row r="5396" spans="1:2" x14ac:dyDescent="0.25">
      <c r="A5396">
        <v>5395</v>
      </c>
      <c r="B5396" s="159">
        <v>0.36671919669537101</v>
      </c>
    </row>
    <row r="5397" spans="1:2" x14ac:dyDescent="0.25">
      <c r="A5397">
        <v>5396</v>
      </c>
      <c r="B5397" s="159">
        <v>0.366639702537777</v>
      </c>
    </row>
    <row r="5398" spans="1:2" x14ac:dyDescent="0.25">
      <c r="A5398">
        <v>5397</v>
      </c>
      <c r="B5398" s="159">
        <v>0.366622655517372</v>
      </c>
    </row>
    <row r="5399" spans="1:2" x14ac:dyDescent="0.25">
      <c r="A5399">
        <v>5398</v>
      </c>
      <c r="B5399" s="159">
        <v>0.36659702026831198</v>
      </c>
    </row>
    <row r="5400" spans="1:2" x14ac:dyDescent="0.25">
      <c r="A5400">
        <v>5399</v>
      </c>
      <c r="B5400" s="159">
        <v>0.36648781376012901</v>
      </c>
    </row>
    <row r="5401" spans="1:2" x14ac:dyDescent="0.25">
      <c r="A5401">
        <v>5400</v>
      </c>
      <c r="B5401" s="159">
        <v>0.36639604355988697</v>
      </c>
    </row>
    <row r="5402" spans="1:2" x14ac:dyDescent="0.25">
      <c r="A5402">
        <v>5401</v>
      </c>
      <c r="B5402" s="159">
        <v>0.36636862337114701</v>
      </c>
    </row>
    <row r="5403" spans="1:2" x14ac:dyDescent="0.25">
      <c r="A5403">
        <v>5402</v>
      </c>
      <c r="B5403" s="159">
        <v>0.36634483338171803</v>
      </c>
    </row>
    <row r="5404" spans="1:2" x14ac:dyDescent="0.25">
      <c r="A5404">
        <v>5403</v>
      </c>
      <c r="B5404" s="159">
        <v>0.36629977934301799</v>
      </c>
    </row>
    <row r="5405" spans="1:2" x14ac:dyDescent="0.25">
      <c r="A5405">
        <v>5404</v>
      </c>
      <c r="B5405" s="159">
        <v>0.36622797846713401</v>
      </c>
    </row>
    <row r="5406" spans="1:2" x14ac:dyDescent="0.25">
      <c r="A5406">
        <v>5405</v>
      </c>
      <c r="B5406" s="159">
        <v>0.36616273343003197</v>
      </c>
    </row>
    <row r="5407" spans="1:2" x14ac:dyDescent="0.25">
      <c r="A5407">
        <v>5406</v>
      </c>
      <c r="B5407" s="159">
        <v>0.366120580587179</v>
      </c>
    </row>
    <row r="5408" spans="1:2" x14ac:dyDescent="0.25">
      <c r="A5408">
        <v>5407</v>
      </c>
      <c r="B5408" s="159">
        <v>0.36604361942784902</v>
      </c>
    </row>
    <row r="5409" spans="1:2" x14ac:dyDescent="0.25">
      <c r="A5409">
        <v>5408</v>
      </c>
      <c r="B5409" s="159">
        <v>0.366031356472792</v>
      </c>
    </row>
    <row r="5410" spans="1:2" x14ac:dyDescent="0.25">
      <c r="A5410">
        <v>5409</v>
      </c>
      <c r="B5410" s="159">
        <v>0.36597291127003601</v>
      </c>
    </row>
    <row r="5411" spans="1:2" x14ac:dyDescent="0.25">
      <c r="A5411">
        <v>5410</v>
      </c>
      <c r="B5411" s="159">
        <v>0.365948664489468</v>
      </c>
    </row>
    <row r="5412" spans="1:2" x14ac:dyDescent="0.25">
      <c r="A5412">
        <v>5411</v>
      </c>
      <c r="B5412" s="159">
        <v>0.36592719712080501</v>
      </c>
    </row>
    <row r="5413" spans="1:2" x14ac:dyDescent="0.25">
      <c r="A5413">
        <v>5412</v>
      </c>
      <c r="B5413" s="159">
        <v>0.36580964869616001</v>
      </c>
    </row>
    <row r="5414" spans="1:2" x14ac:dyDescent="0.25">
      <c r="A5414">
        <v>5413</v>
      </c>
      <c r="B5414" s="159">
        <v>0.36561061176686299</v>
      </c>
    </row>
    <row r="5415" spans="1:2" x14ac:dyDescent="0.25">
      <c r="A5415">
        <v>5414</v>
      </c>
      <c r="B5415" s="159">
        <v>0.36553829330753601</v>
      </c>
    </row>
    <row r="5416" spans="1:2" x14ac:dyDescent="0.25">
      <c r="A5416">
        <v>5415</v>
      </c>
      <c r="B5416" s="159">
        <v>0.36536884486683802</v>
      </c>
    </row>
    <row r="5417" spans="1:2" x14ac:dyDescent="0.25">
      <c r="A5417">
        <v>5416</v>
      </c>
      <c r="B5417" s="159">
        <v>0.365253989182245</v>
      </c>
    </row>
    <row r="5418" spans="1:2" x14ac:dyDescent="0.25">
      <c r="A5418">
        <v>5417</v>
      </c>
      <c r="B5418" s="159">
        <v>0.36522811542010503</v>
      </c>
    </row>
    <row r="5419" spans="1:2" x14ac:dyDescent="0.25">
      <c r="A5419">
        <v>5418</v>
      </c>
      <c r="B5419" s="159">
        <v>0.36514075216545999</v>
      </c>
    </row>
    <row r="5420" spans="1:2" x14ac:dyDescent="0.25">
      <c r="A5420">
        <v>5419</v>
      </c>
      <c r="B5420" s="159">
        <v>0.365026148896061</v>
      </c>
    </row>
    <row r="5421" spans="1:2" x14ac:dyDescent="0.25">
      <c r="A5421">
        <v>5420</v>
      </c>
      <c r="B5421" s="159">
        <v>0.365026148896061</v>
      </c>
    </row>
    <row r="5422" spans="1:2" x14ac:dyDescent="0.25">
      <c r="A5422">
        <v>5421</v>
      </c>
      <c r="B5422" s="159">
        <v>0.365026148896061</v>
      </c>
    </row>
    <row r="5423" spans="1:2" x14ac:dyDescent="0.25">
      <c r="A5423">
        <v>5422</v>
      </c>
      <c r="B5423" s="159">
        <v>0.36497621128484098</v>
      </c>
    </row>
    <row r="5424" spans="1:2" x14ac:dyDescent="0.25">
      <c r="A5424">
        <v>5423</v>
      </c>
      <c r="B5424" s="159">
        <v>0.364885984546719</v>
      </c>
    </row>
    <row r="5425" spans="1:2" x14ac:dyDescent="0.25">
      <c r="A5425">
        <v>5424</v>
      </c>
      <c r="B5425" s="159">
        <v>0.36479643543323897</v>
      </c>
    </row>
    <row r="5426" spans="1:2" x14ac:dyDescent="0.25">
      <c r="A5426">
        <v>5425</v>
      </c>
      <c r="B5426" s="159">
        <v>0.36478585546063202</v>
      </c>
    </row>
    <row r="5427" spans="1:2" x14ac:dyDescent="0.25">
      <c r="A5427">
        <v>5426</v>
      </c>
      <c r="B5427" s="159">
        <v>0.36478341528191799</v>
      </c>
    </row>
    <row r="5428" spans="1:2" x14ac:dyDescent="0.25">
      <c r="A5428">
        <v>5427</v>
      </c>
      <c r="B5428" s="159">
        <v>0.36460731602060498</v>
      </c>
    </row>
    <row r="5429" spans="1:2" x14ac:dyDescent="0.25">
      <c r="A5429">
        <v>5428</v>
      </c>
      <c r="B5429" s="159">
        <v>0.36446743414190702</v>
      </c>
    </row>
    <row r="5430" spans="1:2" x14ac:dyDescent="0.25">
      <c r="A5430">
        <v>5429</v>
      </c>
      <c r="B5430" s="159">
        <v>0.364434050789466</v>
      </c>
    </row>
    <row r="5431" spans="1:2" x14ac:dyDescent="0.25">
      <c r="A5431">
        <v>5430</v>
      </c>
      <c r="B5431" s="159">
        <v>0.364404669278722</v>
      </c>
    </row>
    <row r="5432" spans="1:2" x14ac:dyDescent="0.25">
      <c r="A5432">
        <v>5431</v>
      </c>
      <c r="B5432" s="159">
        <v>0.36423903037369898</v>
      </c>
    </row>
    <row r="5433" spans="1:2" x14ac:dyDescent="0.25">
      <c r="A5433">
        <v>5432</v>
      </c>
      <c r="B5433" s="159">
        <v>0.36403669110651299</v>
      </c>
    </row>
    <row r="5434" spans="1:2" x14ac:dyDescent="0.25">
      <c r="A5434">
        <v>5433</v>
      </c>
      <c r="B5434" s="159">
        <v>0.364023815757759</v>
      </c>
    </row>
    <row r="5435" spans="1:2" x14ac:dyDescent="0.25">
      <c r="A5435">
        <v>5434</v>
      </c>
      <c r="B5435" s="159">
        <v>0.36400762066857401</v>
      </c>
    </row>
    <row r="5436" spans="1:2" x14ac:dyDescent="0.25">
      <c r="A5436">
        <v>5435</v>
      </c>
      <c r="B5436" s="159">
        <v>0.36391217042502799</v>
      </c>
    </row>
    <row r="5437" spans="1:2" x14ac:dyDescent="0.25">
      <c r="A5437">
        <v>5436</v>
      </c>
      <c r="B5437" s="159">
        <v>0.36384908693030699</v>
      </c>
    </row>
    <row r="5438" spans="1:2" x14ac:dyDescent="0.25">
      <c r="A5438">
        <v>5437</v>
      </c>
      <c r="B5438" s="159">
        <v>0.36377194392217099</v>
      </c>
    </row>
    <row r="5439" spans="1:2" x14ac:dyDescent="0.25">
      <c r="A5439">
        <v>5438</v>
      </c>
      <c r="B5439" s="159">
        <v>0.36367021955277901</v>
      </c>
    </row>
    <row r="5440" spans="1:2" x14ac:dyDescent="0.25">
      <c r="A5440">
        <v>5439</v>
      </c>
      <c r="B5440" s="159">
        <v>0.36366721670991498</v>
      </c>
    </row>
    <row r="5441" spans="1:2" x14ac:dyDescent="0.25">
      <c r="A5441">
        <v>5440</v>
      </c>
      <c r="B5441" s="159">
        <v>0.36357923499643302</v>
      </c>
    </row>
    <row r="5442" spans="1:2" x14ac:dyDescent="0.25">
      <c r="A5442">
        <v>5441</v>
      </c>
      <c r="B5442" s="159">
        <v>0.36357848212979899</v>
      </c>
    </row>
    <row r="5443" spans="1:2" x14ac:dyDescent="0.25">
      <c r="A5443">
        <v>5442</v>
      </c>
      <c r="B5443" s="159">
        <v>0.363369411652259</v>
      </c>
    </row>
    <row r="5444" spans="1:2" x14ac:dyDescent="0.25">
      <c r="A5444">
        <v>5443</v>
      </c>
      <c r="B5444" s="159">
        <v>0.36326820589747999</v>
      </c>
    </row>
    <row r="5445" spans="1:2" x14ac:dyDescent="0.25">
      <c r="A5445">
        <v>5444</v>
      </c>
      <c r="B5445" s="159">
        <v>0.36326670598940602</v>
      </c>
    </row>
    <row r="5446" spans="1:2" x14ac:dyDescent="0.25">
      <c r="A5446">
        <v>5445</v>
      </c>
      <c r="B5446" s="159">
        <v>0.363223174930213</v>
      </c>
    </row>
    <row r="5447" spans="1:2" x14ac:dyDescent="0.25">
      <c r="A5447">
        <v>5446</v>
      </c>
      <c r="B5447" s="159">
        <v>0.363223174930213</v>
      </c>
    </row>
    <row r="5448" spans="1:2" x14ac:dyDescent="0.25">
      <c r="A5448">
        <v>5447</v>
      </c>
      <c r="B5448" s="159">
        <v>0.363223174930213</v>
      </c>
    </row>
    <row r="5449" spans="1:2" x14ac:dyDescent="0.25">
      <c r="A5449">
        <v>5448</v>
      </c>
      <c r="B5449" s="159">
        <v>0.36312667177710201</v>
      </c>
    </row>
    <row r="5450" spans="1:2" x14ac:dyDescent="0.25">
      <c r="A5450">
        <v>5449</v>
      </c>
      <c r="B5450" s="159">
        <v>0.36303414599725098</v>
      </c>
    </row>
    <row r="5451" spans="1:2" x14ac:dyDescent="0.25">
      <c r="A5451">
        <v>5450</v>
      </c>
      <c r="B5451" s="159">
        <v>0.36298143457268101</v>
      </c>
    </row>
    <row r="5452" spans="1:2" x14ac:dyDescent="0.25">
      <c r="A5452">
        <v>5451</v>
      </c>
      <c r="B5452" s="159">
        <v>0.36284465438385899</v>
      </c>
    </row>
    <row r="5453" spans="1:2" x14ac:dyDescent="0.25">
      <c r="A5453">
        <v>5452</v>
      </c>
      <c r="B5453" s="159">
        <v>0.362810234705783</v>
      </c>
    </row>
    <row r="5454" spans="1:2" x14ac:dyDescent="0.25">
      <c r="A5454">
        <v>5453</v>
      </c>
      <c r="B5454" s="159">
        <v>0.36280445808045497</v>
      </c>
    </row>
    <row r="5455" spans="1:2" x14ac:dyDescent="0.25">
      <c r="A5455">
        <v>5454</v>
      </c>
      <c r="B5455" s="159">
        <v>0.36274794537846899</v>
      </c>
    </row>
    <row r="5456" spans="1:2" x14ac:dyDescent="0.25">
      <c r="A5456">
        <v>5455</v>
      </c>
      <c r="B5456" s="159">
        <v>0.36265700791219702</v>
      </c>
    </row>
    <row r="5457" spans="1:2" x14ac:dyDescent="0.25">
      <c r="A5457">
        <v>5456</v>
      </c>
      <c r="B5457" s="159">
        <v>0.36265604992524703</v>
      </c>
    </row>
    <row r="5458" spans="1:2" x14ac:dyDescent="0.25">
      <c r="A5458">
        <v>5457</v>
      </c>
      <c r="B5458" s="159">
        <v>0.36262722547203502</v>
      </c>
    </row>
    <row r="5459" spans="1:2" x14ac:dyDescent="0.25">
      <c r="A5459">
        <v>5458</v>
      </c>
      <c r="B5459" s="159">
        <v>0.36261200641469998</v>
      </c>
    </row>
    <row r="5460" spans="1:2" x14ac:dyDescent="0.25">
      <c r="A5460">
        <v>5459</v>
      </c>
      <c r="B5460" s="159">
        <v>0.36253221914043599</v>
      </c>
    </row>
    <row r="5461" spans="1:2" x14ac:dyDescent="0.25">
      <c r="A5461">
        <v>5460</v>
      </c>
      <c r="B5461" s="159">
        <v>0.36252747786869499</v>
      </c>
    </row>
    <row r="5462" spans="1:2" x14ac:dyDescent="0.25">
      <c r="A5462">
        <v>5461</v>
      </c>
      <c r="B5462" s="159">
        <v>0.36250408958907099</v>
      </c>
    </row>
    <row r="5463" spans="1:2" x14ac:dyDescent="0.25">
      <c r="A5463">
        <v>5462</v>
      </c>
      <c r="B5463" s="159">
        <v>0.36245780117334297</v>
      </c>
    </row>
    <row r="5464" spans="1:2" x14ac:dyDescent="0.25">
      <c r="A5464">
        <v>5463</v>
      </c>
      <c r="B5464" s="159">
        <v>0.362373981839477</v>
      </c>
    </row>
    <row r="5465" spans="1:2" x14ac:dyDescent="0.25">
      <c r="A5465">
        <v>5464</v>
      </c>
      <c r="B5465" s="159">
        <v>0.36235851270256703</v>
      </c>
    </row>
    <row r="5466" spans="1:2" x14ac:dyDescent="0.25">
      <c r="A5466">
        <v>5465</v>
      </c>
      <c r="B5466" s="159">
        <v>0.36229325622731401</v>
      </c>
    </row>
    <row r="5467" spans="1:2" x14ac:dyDescent="0.25">
      <c r="A5467">
        <v>5466</v>
      </c>
      <c r="B5467" s="159">
        <v>0.36228845955723699</v>
      </c>
    </row>
    <row r="5468" spans="1:2" x14ac:dyDescent="0.25">
      <c r="A5468">
        <v>5467</v>
      </c>
      <c r="B5468" s="159">
        <v>0.36212123958433001</v>
      </c>
    </row>
    <row r="5469" spans="1:2" x14ac:dyDescent="0.25">
      <c r="A5469">
        <v>5468</v>
      </c>
      <c r="B5469" s="159">
        <v>0.36212123958433001</v>
      </c>
    </row>
    <row r="5470" spans="1:2" x14ac:dyDescent="0.25">
      <c r="A5470">
        <v>5469</v>
      </c>
      <c r="B5470" s="159">
        <v>0.36212123958433001</v>
      </c>
    </row>
    <row r="5471" spans="1:2" x14ac:dyDescent="0.25">
      <c r="A5471">
        <v>5470</v>
      </c>
      <c r="B5471" s="159">
        <v>0.36212123958433001</v>
      </c>
    </row>
    <row r="5472" spans="1:2" x14ac:dyDescent="0.25">
      <c r="A5472">
        <v>5471</v>
      </c>
      <c r="B5472" s="159">
        <v>0.36208685345341901</v>
      </c>
    </row>
    <row r="5473" spans="1:2" x14ac:dyDescent="0.25">
      <c r="A5473">
        <v>5472</v>
      </c>
      <c r="B5473" s="159">
        <v>0.36202881326519598</v>
      </c>
    </row>
    <row r="5474" spans="1:2" x14ac:dyDescent="0.25">
      <c r="A5474">
        <v>5473</v>
      </c>
      <c r="B5474" s="159">
        <v>0.36202005840250001</v>
      </c>
    </row>
    <row r="5475" spans="1:2" x14ac:dyDescent="0.25">
      <c r="A5475">
        <v>5474</v>
      </c>
      <c r="B5475" s="159">
        <v>0.36195589344554302</v>
      </c>
    </row>
    <row r="5476" spans="1:2" x14ac:dyDescent="0.25">
      <c r="A5476">
        <v>5475</v>
      </c>
      <c r="B5476" s="159">
        <v>0.36193401906721501</v>
      </c>
    </row>
    <row r="5477" spans="1:2" x14ac:dyDescent="0.25">
      <c r="A5477">
        <v>5476</v>
      </c>
      <c r="B5477" s="159">
        <v>0.36193184478803198</v>
      </c>
    </row>
    <row r="5478" spans="1:2" x14ac:dyDescent="0.25">
      <c r="A5478">
        <v>5477</v>
      </c>
      <c r="B5478" s="159">
        <v>0.36183588377813902</v>
      </c>
    </row>
    <row r="5479" spans="1:2" x14ac:dyDescent="0.25">
      <c r="A5479">
        <v>5478</v>
      </c>
      <c r="B5479" s="159">
        <v>0.361822407701136</v>
      </c>
    </row>
    <row r="5480" spans="1:2" x14ac:dyDescent="0.25">
      <c r="A5480">
        <v>5479</v>
      </c>
      <c r="B5480" s="159">
        <v>0.36168613527739302</v>
      </c>
    </row>
    <row r="5481" spans="1:2" x14ac:dyDescent="0.25">
      <c r="A5481">
        <v>5480</v>
      </c>
      <c r="B5481" s="159">
        <v>0.361645544239384</v>
      </c>
    </row>
    <row r="5482" spans="1:2" x14ac:dyDescent="0.25">
      <c r="A5482">
        <v>5481</v>
      </c>
      <c r="B5482" s="159">
        <v>0.36162529370344498</v>
      </c>
    </row>
    <row r="5483" spans="1:2" x14ac:dyDescent="0.25">
      <c r="A5483">
        <v>5482</v>
      </c>
      <c r="B5483" s="159">
        <v>0.36159519160408499</v>
      </c>
    </row>
    <row r="5484" spans="1:2" x14ac:dyDescent="0.25">
      <c r="A5484">
        <v>5483</v>
      </c>
      <c r="B5484" s="159">
        <v>0.361556902780858</v>
      </c>
    </row>
    <row r="5485" spans="1:2" x14ac:dyDescent="0.25">
      <c r="A5485">
        <v>5484</v>
      </c>
      <c r="B5485" s="159">
        <v>0.36154336590011099</v>
      </c>
    </row>
    <row r="5486" spans="1:2" x14ac:dyDescent="0.25">
      <c r="A5486">
        <v>5485</v>
      </c>
      <c r="B5486" s="159">
        <v>0.36154336590011099</v>
      </c>
    </row>
    <row r="5487" spans="1:2" x14ac:dyDescent="0.25">
      <c r="A5487">
        <v>5486</v>
      </c>
      <c r="B5487" s="159">
        <v>0.36154336590011099</v>
      </c>
    </row>
    <row r="5488" spans="1:2" x14ac:dyDescent="0.25">
      <c r="A5488">
        <v>5487</v>
      </c>
      <c r="B5488" s="159">
        <v>0.36153805644116599</v>
      </c>
    </row>
    <row r="5489" spans="1:2" x14ac:dyDescent="0.25">
      <c r="A5489">
        <v>5488</v>
      </c>
      <c r="B5489" s="159">
        <v>0.36150864592173199</v>
      </c>
    </row>
    <row r="5490" spans="1:2" x14ac:dyDescent="0.25">
      <c r="A5490">
        <v>5489</v>
      </c>
      <c r="B5490" s="159">
        <v>0.36137946662104697</v>
      </c>
    </row>
    <row r="5491" spans="1:2" x14ac:dyDescent="0.25">
      <c r="A5491">
        <v>5490</v>
      </c>
      <c r="B5491" s="159">
        <v>0.36137784162876202</v>
      </c>
    </row>
    <row r="5492" spans="1:2" x14ac:dyDescent="0.25">
      <c r="A5492">
        <v>5491</v>
      </c>
      <c r="B5492" s="159">
        <v>0.36135606214826799</v>
      </c>
    </row>
    <row r="5493" spans="1:2" x14ac:dyDescent="0.25">
      <c r="A5493">
        <v>5492</v>
      </c>
      <c r="B5493" s="159">
        <v>0.361344551283723</v>
      </c>
    </row>
    <row r="5494" spans="1:2" x14ac:dyDescent="0.25">
      <c r="A5494">
        <v>5493</v>
      </c>
      <c r="B5494" s="159">
        <v>0.36134197902422699</v>
      </c>
    </row>
    <row r="5495" spans="1:2" x14ac:dyDescent="0.25">
      <c r="A5495">
        <v>5494</v>
      </c>
      <c r="B5495" s="159">
        <v>0.36128812315193998</v>
      </c>
    </row>
    <row r="5496" spans="1:2" x14ac:dyDescent="0.25">
      <c r="A5496">
        <v>5495</v>
      </c>
      <c r="B5496" s="159">
        <v>0.36127657164590499</v>
      </c>
    </row>
    <row r="5497" spans="1:2" x14ac:dyDescent="0.25">
      <c r="A5497">
        <v>5496</v>
      </c>
      <c r="B5497" s="159">
        <v>0.361252173503675</v>
      </c>
    </row>
    <row r="5498" spans="1:2" x14ac:dyDescent="0.25">
      <c r="A5498">
        <v>5497</v>
      </c>
      <c r="B5498" s="159">
        <v>0.36120883913073498</v>
      </c>
    </row>
    <row r="5499" spans="1:2" x14ac:dyDescent="0.25">
      <c r="A5499">
        <v>5498</v>
      </c>
      <c r="B5499" s="159">
        <v>0.36115627432831399</v>
      </c>
    </row>
    <row r="5500" spans="1:2" x14ac:dyDescent="0.25">
      <c r="A5500">
        <v>5499</v>
      </c>
      <c r="B5500" s="159">
        <v>0.36115191836622101</v>
      </c>
    </row>
    <row r="5501" spans="1:2" x14ac:dyDescent="0.25">
      <c r="A5501">
        <v>5500</v>
      </c>
      <c r="B5501" s="159">
        <v>0.36113344245143802</v>
      </c>
    </row>
    <row r="5502" spans="1:2" x14ac:dyDescent="0.25">
      <c r="A5502">
        <v>5501</v>
      </c>
      <c r="B5502" s="159">
        <v>0.36113234745134298</v>
      </c>
    </row>
    <row r="5503" spans="1:2" x14ac:dyDescent="0.25">
      <c r="A5503">
        <v>5502</v>
      </c>
      <c r="B5503" s="159">
        <v>0.36110143494290903</v>
      </c>
    </row>
    <row r="5504" spans="1:2" x14ac:dyDescent="0.25">
      <c r="A5504">
        <v>5503</v>
      </c>
      <c r="B5504" s="159">
        <v>0.36105951438942102</v>
      </c>
    </row>
    <row r="5505" spans="1:2" x14ac:dyDescent="0.25">
      <c r="A5505">
        <v>5504</v>
      </c>
      <c r="B5505" s="159">
        <v>0.36101961660487503</v>
      </c>
    </row>
    <row r="5506" spans="1:2" x14ac:dyDescent="0.25">
      <c r="A5506">
        <v>5505</v>
      </c>
      <c r="B5506" s="159">
        <v>0.36082671581043702</v>
      </c>
    </row>
    <row r="5507" spans="1:2" x14ac:dyDescent="0.25">
      <c r="A5507">
        <v>5506</v>
      </c>
      <c r="B5507" s="159">
        <v>0.36069959346012898</v>
      </c>
    </row>
    <row r="5508" spans="1:2" x14ac:dyDescent="0.25">
      <c r="A5508">
        <v>5507</v>
      </c>
      <c r="B5508" s="159">
        <v>0.36065603494059001</v>
      </c>
    </row>
    <row r="5509" spans="1:2" x14ac:dyDescent="0.25">
      <c r="A5509">
        <v>5508</v>
      </c>
      <c r="B5509" s="159">
        <v>0.36057158487730701</v>
      </c>
    </row>
    <row r="5510" spans="1:2" x14ac:dyDescent="0.25">
      <c r="A5510">
        <v>5509</v>
      </c>
      <c r="B5510" s="159">
        <v>0.36047478714688203</v>
      </c>
    </row>
    <row r="5511" spans="1:2" x14ac:dyDescent="0.25">
      <c r="A5511">
        <v>5510</v>
      </c>
      <c r="B5511" s="159">
        <v>0.36034273999486099</v>
      </c>
    </row>
    <row r="5512" spans="1:2" x14ac:dyDescent="0.25">
      <c r="A5512">
        <v>5511</v>
      </c>
      <c r="B5512" s="159">
        <v>0.36027030854619801</v>
      </c>
    </row>
    <row r="5513" spans="1:2" x14ac:dyDescent="0.25">
      <c r="A5513">
        <v>5512</v>
      </c>
      <c r="B5513" s="159">
        <v>0.36019504101274902</v>
      </c>
    </row>
    <row r="5514" spans="1:2" x14ac:dyDescent="0.25">
      <c r="A5514">
        <v>5513</v>
      </c>
      <c r="B5514" s="159">
        <v>0.36018693955403303</v>
      </c>
    </row>
    <row r="5515" spans="1:2" x14ac:dyDescent="0.25">
      <c r="A5515">
        <v>5514</v>
      </c>
      <c r="B5515" s="159">
        <v>0.360097977549512</v>
      </c>
    </row>
    <row r="5516" spans="1:2" x14ac:dyDescent="0.25">
      <c r="A5516">
        <v>5515</v>
      </c>
      <c r="B5516" s="159">
        <v>0.35986390153964598</v>
      </c>
    </row>
    <row r="5517" spans="1:2" x14ac:dyDescent="0.25">
      <c r="A5517">
        <v>5516</v>
      </c>
      <c r="B5517" s="159">
        <v>0.35982650541866501</v>
      </c>
    </row>
    <row r="5518" spans="1:2" x14ac:dyDescent="0.25">
      <c r="A5518">
        <v>5517</v>
      </c>
      <c r="B5518" s="159">
        <v>0.35975821965381999</v>
      </c>
    </row>
    <row r="5519" spans="1:2" x14ac:dyDescent="0.25">
      <c r="A5519">
        <v>5518</v>
      </c>
      <c r="B5519" s="159">
        <v>0.359460663454092</v>
      </c>
    </row>
    <row r="5520" spans="1:2" x14ac:dyDescent="0.25">
      <c r="A5520">
        <v>5519</v>
      </c>
      <c r="B5520" s="159">
        <v>0.35937239602294602</v>
      </c>
    </row>
    <row r="5521" spans="1:2" x14ac:dyDescent="0.25">
      <c r="A5521">
        <v>5520</v>
      </c>
      <c r="B5521" s="159">
        <v>0.35928727236814201</v>
      </c>
    </row>
    <row r="5522" spans="1:2" x14ac:dyDescent="0.25">
      <c r="A5522">
        <v>5521</v>
      </c>
      <c r="B5522" s="159">
        <v>0.35928078396566898</v>
      </c>
    </row>
    <row r="5523" spans="1:2" x14ac:dyDescent="0.25">
      <c r="A5523">
        <v>5522</v>
      </c>
      <c r="B5523" s="159">
        <v>0.35925066620988999</v>
      </c>
    </row>
    <row r="5524" spans="1:2" x14ac:dyDescent="0.25">
      <c r="A5524">
        <v>5523</v>
      </c>
      <c r="B5524" s="159">
        <v>0.35916752387534301</v>
      </c>
    </row>
    <row r="5525" spans="1:2" x14ac:dyDescent="0.25">
      <c r="A5525">
        <v>5524</v>
      </c>
      <c r="B5525" s="159">
        <v>0.35913590391216899</v>
      </c>
    </row>
    <row r="5526" spans="1:2" x14ac:dyDescent="0.25">
      <c r="A5526">
        <v>5525</v>
      </c>
      <c r="B5526" s="159">
        <v>0.35910130093812498</v>
      </c>
    </row>
    <row r="5527" spans="1:2" x14ac:dyDescent="0.25">
      <c r="A5527">
        <v>5526</v>
      </c>
      <c r="B5527" s="159">
        <v>0.35908600058946399</v>
      </c>
    </row>
    <row r="5528" spans="1:2" x14ac:dyDescent="0.25">
      <c r="A5528">
        <v>5527</v>
      </c>
      <c r="B5528" s="159">
        <v>0.35907973638767599</v>
      </c>
    </row>
    <row r="5529" spans="1:2" x14ac:dyDescent="0.25">
      <c r="A5529">
        <v>5528</v>
      </c>
      <c r="B5529" s="159">
        <v>0.35896761008744699</v>
      </c>
    </row>
    <row r="5530" spans="1:2" x14ac:dyDescent="0.25">
      <c r="A5530">
        <v>5529</v>
      </c>
      <c r="B5530" s="159">
        <v>0.35885707024478503</v>
      </c>
    </row>
    <row r="5531" spans="1:2" x14ac:dyDescent="0.25">
      <c r="A5531">
        <v>5530</v>
      </c>
      <c r="B5531" s="159">
        <v>0.35881248427629098</v>
      </c>
    </row>
    <row r="5532" spans="1:2" x14ac:dyDescent="0.25">
      <c r="A5532">
        <v>5531</v>
      </c>
      <c r="B5532" s="159">
        <v>0.35881030812345299</v>
      </c>
    </row>
    <row r="5533" spans="1:2" x14ac:dyDescent="0.25">
      <c r="A5533">
        <v>5532</v>
      </c>
      <c r="B5533" s="159">
        <v>0.35881030812345299</v>
      </c>
    </row>
    <row r="5534" spans="1:2" x14ac:dyDescent="0.25">
      <c r="A5534">
        <v>5533</v>
      </c>
      <c r="B5534" s="159">
        <v>0.35881030812345299</v>
      </c>
    </row>
    <row r="5535" spans="1:2" x14ac:dyDescent="0.25">
      <c r="A5535">
        <v>5534</v>
      </c>
      <c r="B5535" s="159">
        <v>0.35878041792975102</v>
      </c>
    </row>
    <row r="5536" spans="1:2" x14ac:dyDescent="0.25">
      <c r="A5536">
        <v>5535</v>
      </c>
      <c r="B5536" s="159">
        <v>0.35877621366621698</v>
      </c>
    </row>
    <row r="5537" spans="1:2" x14ac:dyDescent="0.25">
      <c r="A5537">
        <v>5536</v>
      </c>
      <c r="B5537" s="159">
        <v>0.358563148788553</v>
      </c>
    </row>
    <row r="5538" spans="1:2" x14ac:dyDescent="0.25">
      <c r="A5538">
        <v>5537</v>
      </c>
      <c r="B5538" s="159">
        <v>0.35853578521615498</v>
      </c>
    </row>
    <row r="5539" spans="1:2" x14ac:dyDescent="0.25">
      <c r="A5539">
        <v>5538</v>
      </c>
      <c r="B5539" s="159">
        <v>0.35852946196691099</v>
      </c>
    </row>
    <row r="5540" spans="1:2" x14ac:dyDescent="0.25">
      <c r="A5540">
        <v>5539</v>
      </c>
      <c r="B5540" s="159">
        <v>0.35829455254682202</v>
      </c>
    </row>
    <row r="5541" spans="1:2" x14ac:dyDescent="0.25">
      <c r="A5541">
        <v>5540</v>
      </c>
      <c r="B5541" s="159">
        <v>0.35827941469809499</v>
      </c>
    </row>
    <row r="5542" spans="1:2" x14ac:dyDescent="0.25">
      <c r="A5542">
        <v>5541</v>
      </c>
      <c r="B5542" s="159">
        <v>0.35810983863816198</v>
      </c>
    </row>
    <row r="5543" spans="1:2" x14ac:dyDescent="0.25">
      <c r="A5543">
        <v>5542</v>
      </c>
      <c r="B5543" s="159">
        <v>0.35803652068403902</v>
      </c>
    </row>
    <row r="5544" spans="1:2" x14ac:dyDescent="0.25">
      <c r="A5544">
        <v>5543</v>
      </c>
      <c r="B5544" s="159">
        <v>0.35797550541763201</v>
      </c>
    </row>
    <row r="5545" spans="1:2" x14ac:dyDescent="0.25">
      <c r="A5545">
        <v>5544</v>
      </c>
      <c r="B5545" s="159">
        <v>0.35790121292414401</v>
      </c>
    </row>
    <row r="5546" spans="1:2" x14ac:dyDescent="0.25">
      <c r="A5546">
        <v>5545</v>
      </c>
      <c r="B5546" s="159">
        <v>0.35788404971576598</v>
      </c>
    </row>
    <row r="5547" spans="1:2" x14ac:dyDescent="0.25">
      <c r="A5547">
        <v>5546</v>
      </c>
      <c r="B5547" s="159">
        <v>0.35784798886132402</v>
      </c>
    </row>
    <row r="5548" spans="1:2" x14ac:dyDescent="0.25">
      <c r="A5548">
        <v>5547</v>
      </c>
      <c r="B5548" s="159">
        <v>0.357833831437464</v>
      </c>
    </row>
    <row r="5549" spans="1:2" x14ac:dyDescent="0.25">
      <c r="A5549">
        <v>5548</v>
      </c>
      <c r="B5549" s="159">
        <v>0.35782145666681497</v>
      </c>
    </row>
    <row r="5550" spans="1:2" x14ac:dyDescent="0.25">
      <c r="A5550">
        <v>5549</v>
      </c>
      <c r="B5550" s="159">
        <v>0.35782102080004802</v>
      </c>
    </row>
    <row r="5551" spans="1:2" x14ac:dyDescent="0.25">
      <c r="A5551">
        <v>5550</v>
      </c>
      <c r="B5551" s="159">
        <v>0.35782102080004802</v>
      </c>
    </row>
    <row r="5552" spans="1:2" x14ac:dyDescent="0.25">
      <c r="A5552">
        <v>5551</v>
      </c>
      <c r="B5552" s="159">
        <v>0.35774226770044598</v>
      </c>
    </row>
    <row r="5553" spans="1:2" x14ac:dyDescent="0.25">
      <c r="A5553">
        <v>5552</v>
      </c>
      <c r="B5553" s="159">
        <v>0.35769200490875902</v>
      </c>
    </row>
    <row r="5554" spans="1:2" x14ac:dyDescent="0.25">
      <c r="A5554">
        <v>5553</v>
      </c>
      <c r="B5554" s="159">
        <v>0.357556466554737</v>
      </c>
    </row>
    <row r="5555" spans="1:2" x14ac:dyDescent="0.25">
      <c r="A5555">
        <v>5554</v>
      </c>
      <c r="B5555" s="159">
        <v>0.35754426040329801</v>
      </c>
    </row>
    <row r="5556" spans="1:2" x14ac:dyDescent="0.25">
      <c r="A5556">
        <v>5555</v>
      </c>
      <c r="B5556" s="159">
        <v>0.357438121238151</v>
      </c>
    </row>
    <row r="5557" spans="1:2" x14ac:dyDescent="0.25">
      <c r="A5557">
        <v>5556</v>
      </c>
      <c r="B5557" s="159">
        <v>0.35741180925829802</v>
      </c>
    </row>
    <row r="5558" spans="1:2" x14ac:dyDescent="0.25">
      <c r="A5558">
        <v>5557</v>
      </c>
      <c r="B5558" s="159">
        <v>0.35726445257202</v>
      </c>
    </row>
    <row r="5559" spans="1:2" x14ac:dyDescent="0.25">
      <c r="A5559">
        <v>5558</v>
      </c>
      <c r="B5559" s="159">
        <v>0.35717787088078001</v>
      </c>
    </row>
    <row r="5560" spans="1:2" x14ac:dyDescent="0.25">
      <c r="A5560">
        <v>5559</v>
      </c>
      <c r="B5560" s="159">
        <v>0.35717744441501098</v>
      </c>
    </row>
    <row r="5561" spans="1:2" x14ac:dyDescent="0.25">
      <c r="A5561">
        <v>5560</v>
      </c>
      <c r="B5561" s="159">
        <v>0.35712795862843899</v>
      </c>
    </row>
    <row r="5562" spans="1:2" x14ac:dyDescent="0.25">
      <c r="A5562">
        <v>5561</v>
      </c>
      <c r="B5562" s="159">
        <v>0.35702916050376998</v>
      </c>
    </row>
    <row r="5563" spans="1:2" x14ac:dyDescent="0.25">
      <c r="A5563">
        <v>5562</v>
      </c>
      <c r="B5563" s="159">
        <v>0.35699460985041598</v>
      </c>
    </row>
    <row r="5564" spans="1:2" x14ac:dyDescent="0.25">
      <c r="A5564">
        <v>5563</v>
      </c>
      <c r="B5564" s="159">
        <v>0.35697742616959699</v>
      </c>
    </row>
    <row r="5565" spans="1:2" x14ac:dyDescent="0.25">
      <c r="A5565">
        <v>5564</v>
      </c>
      <c r="B5565" s="159">
        <v>0.356925709687825</v>
      </c>
    </row>
    <row r="5566" spans="1:2" x14ac:dyDescent="0.25">
      <c r="A5566">
        <v>5565</v>
      </c>
      <c r="B5566" s="159">
        <v>0.35689594422156501</v>
      </c>
    </row>
    <row r="5567" spans="1:2" x14ac:dyDescent="0.25">
      <c r="A5567">
        <v>5566</v>
      </c>
      <c r="B5567" s="159">
        <v>0.35683879813896002</v>
      </c>
    </row>
    <row r="5568" spans="1:2" x14ac:dyDescent="0.25">
      <c r="A5568">
        <v>5567</v>
      </c>
      <c r="B5568" s="159">
        <v>0.356500390680839</v>
      </c>
    </row>
    <row r="5569" spans="1:2" x14ac:dyDescent="0.25">
      <c r="A5569">
        <v>5568</v>
      </c>
      <c r="B5569" s="159">
        <v>0.35641648159272599</v>
      </c>
    </row>
    <row r="5570" spans="1:2" x14ac:dyDescent="0.25">
      <c r="A5570">
        <v>5569</v>
      </c>
      <c r="B5570" s="159">
        <v>0.35629161347108401</v>
      </c>
    </row>
    <row r="5571" spans="1:2" x14ac:dyDescent="0.25">
      <c r="A5571">
        <v>5570</v>
      </c>
      <c r="B5571" s="159">
        <v>0.356280900906017</v>
      </c>
    </row>
    <row r="5572" spans="1:2" x14ac:dyDescent="0.25">
      <c r="A5572">
        <v>5571</v>
      </c>
      <c r="B5572" s="159">
        <v>0.35624916285056302</v>
      </c>
    </row>
    <row r="5573" spans="1:2" x14ac:dyDescent="0.25">
      <c r="A5573">
        <v>5572</v>
      </c>
      <c r="B5573" s="159">
        <v>0.35623771492842699</v>
      </c>
    </row>
    <row r="5574" spans="1:2" x14ac:dyDescent="0.25">
      <c r="A5574">
        <v>5573</v>
      </c>
      <c r="B5574" s="159">
        <v>0.35623771492842699</v>
      </c>
    </row>
    <row r="5575" spans="1:2" x14ac:dyDescent="0.25">
      <c r="A5575">
        <v>5574</v>
      </c>
      <c r="B5575" s="159">
        <v>0.35623771492842699</v>
      </c>
    </row>
    <row r="5576" spans="1:2" x14ac:dyDescent="0.25">
      <c r="A5576">
        <v>5575</v>
      </c>
      <c r="B5576" s="159">
        <v>0.35599320696176201</v>
      </c>
    </row>
    <row r="5577" spans="1:2" x14ac:dyDescent="0.25">
      <c r="A5577">
        <v>5576</v>
      </c>
      <c r="B5577" s="159">
        <v>0.35595013968651601</v>
      </c>
    </row>
    <row r="5578" spans="1:2" x14ac:dyDescent="0.25">
      <c r="A5578">
        <v>5577</v>
      </c>
      <c r="B5578" s="159">
        <v>0.35593533256416399</v>
      </c>
    </row>
    <row r="5579" spans="1:2" x14ac:dyDescent="0.25">
      <c r="A5579">
        <v>5578</v>
      </c>
      <c r="B5579" s="159">
        <v>0.35590084667427002</v>
      </c>
    </row>
    <row r="5580" spans="1:2" x14ac:dyDescent="0.25">
      <c r="A5580">
        <v>5579</v>
      </c>
      <c r="B5580" s="159">
        <v>0.35583157487074402</v>
      </c>
    </row>
    <row r="5581" spans="1:2" x14ac:dyDescent="0.25">
      <c r="A5581">
        <v>5580</v>
      </c>
      <c r="B5581" s="159">
        <v>0.35583157487074402</v>
      </c>
    </row>
    <row r="5582" spans="1:2" x14ac:dyDescent="0.25">
      <c r="A5582">
        <v>5581</v>
      </c>
      <c r="B5582" s="159">
        <v>0.35583157487074402</v>
      </c>
    </row>
    <row r="5583" spans="1:2" x14ac:dyDescent="0.25">
      <c r="A5583">
        <v>5582</v>
      </c>
      <c r="B5583" s="159">
        <v>0.35583157487074402</v>
      </c>
    </row>
    <row r="5584" spans="1:2" x14ac:dyDescent="0.25">
      <c r="A5584">
        <v>5583</v>
      </c>
      <c r="B5584" s="159">
        <v>0.35568107379984698</v>
      </c>
    </row>
    <row r="5585" spans="1:2" x14ac:dyDescent="0.25">
      <c r="A5585">
        <v>5584</v>
      </c>
      <c r="B5585" s="159">
        <v>0.35562374191246698</v>
      </c>
    </row>
    <row r="5586" spans="1:2" x14ac:dyDescent="0.25">
      <c r="A5586">
        <v>5585</v>
      </c>
      <c r="B5586" s="159">
        <v>0.35560533065644401</v>
      </c>
    </row>
    <row r="5587" spans="1:2" x14ac:dyDescent="0.25">
      <c r="A5587">
        <v>5586</v>
      </c>
      <c r="B5587" s="159">
        <v>0.35560533065644401</v>
      </c>
    </row>
    <row r="5588" spans="1:2" x14ac:dyDescent="0.25">
      <c r="A5588">
        <v>5587</v>
      </c>
      <c r="B5588" s="159">
        <v>0.35560533065644401</v>
      </c>
    </row>
    <row r="5589" spans="1:2" x14ac:dyDescent="0.25">
      <c r="A5589">
        <v>5588</v>
      </c>
      <c r="B5589" s="159">
        <v>0.35556880377805999</v>
      </c>
    </row>
    <row r="5590" spans="1:2" x14ac:dyDescent="0.25">
      <c r="A5590">
        <v>5589</v>
      </c>
      <c r="B5590" s="159">
        <v>0.35556880377805999</v>
      </c>
    </row>
    <row r="5591" spans="1:2" x14ac:dyDescent="0.25">
      <c r="A5591">
        <v>5590</v>
      </c>
      <c r="B5591" s="159">
        <v>0.35556880377805999</v>
      </c>
    </row>
    <row r="5592" spans="1:2" x14ac:dyDescent="0.25">
      <c r="A5592">
        <v>5591</v>
      </c>
      <c r="B5592" s="159">
        <v>0.35551316665412003</v>
      </c>
    </row>
    <row r="5593" spans="1:2" x14ac:dyDescent="0.25">
      <c r="A5593">
        <v>5592</v>
      </c>
      <c r="B5593" s="159">
        <v>0.35551273803967398</v>
      </c>
    </row>
    <row r="5594" spans="1:2" x14ac:dyDescent="0.25">
      <c r="A5594">
        <v>5593</v>
      </c>
      <c r="B5594" s="159">
        <v>0.35549235459448397</v>
      </c>
    </row>
    <row r="5595" spans="1:2" x14ac:dyDescent="0.25">
      <c r="A5595">
        <v>5594</v>
      </c>
      <c r="B5595" s="159">
        <v>0.35548640711641</v>
      </c>
    </row>
    <row r="5596" spans="1:2" x14ac:dyDescent="0.25">
      <c r="A5596">
        <v>5595</v>
      </c>
      <c r="B5596" s="159">
        <v>0.35528269724063999</v>
      </c>
    </row>
    <row r="5597" spans="1:2" x14ac:dyDescent="0.25">
      <c r="A5597">
        <v>5596</v>
      </c>
      <c r="B5597" s="159">
        <v>0.35527819284324202</v>
      </c>
    </row>
    <row r="5598" spans="1:2" x14ac:dyDescent="0.25">
      <c r="A5598">
        <v>5597</v>
      </c>
      <c r="B5598" s="159">
        <v>0.35523942472074999</v>
      </c>
    </row>
    <row r="5599" spans="1:2" x14ac:dyDescent="0.25">
      <c r="A5599">
        <v>5598</v>
      </c>
      <c r="B5599" s="159">
        <v>0.35519462398949597</v>
      </c>
    </row>
    <row r="5600" spans="1:2" x14ac:dyDescent="0.25">
      <c r="A5600">
        <v>5599</v>
      </c>
      <c r="B5600" s="159">
        <v>0.35514401084025099</v>
      </c>
    </row>
    <row r="5601" spans="1:2" x14ac:dyDescent="0.25">
      <c r="A5601">
        <v>5600</v>
      </c>
      <c r="B5601" s="159">
        <v>0.35507742181950003</v>
      </c>
    </row>
    <row r="5602" spans="1:2" x14ac:dyDescent="0.25">
      <c r="A5602">
        <v>5601</v>
      </c>
      <c r="B5602" s="159">
        <v>0.35495366098664999</v>
      </c>
    </row>
    <row r="5603" spans="1:2" x14ac:dyDescent="0.25">
      <c r="A5603">
        <v>5602</v>
      </c>
      <c r="B5603" s="159">
        <v>0.35487652551284299</v>
      </c>
    </row>
    <row r="5604" spans="1:2" x14ac:dyDescent="0.25">
      <c r="A5604">
        <v>5603</v>
      </c>
      <c r="B5604" s="159">
        <v>0.35485825122050202</v>
      </c>
    </row>
    <row r="5605" spans="1:2" x14ac:dyDescent="0.25">
      <c r="A5605">
        <v>5604</v>
      </c>
      <c r="B5605" s="159">
        <v>0.35485466589695203</v>
      </c>
    </row>
    <row r="5606" spans="1:2" x14ac:dyDescent="0.25">
      <c r="A5606">
        <v>5605</v>
      </c>
      <c r="B5606" s="159">
        <v>0.35485268926542901</v>
      </c>
    </row>
    <row r="5607" spans="1:2" x14ac:dyDescent="0.25">
      <c r="A5607">
        <v>5606</v>
      </c>
      <c r="B5607" s="159">
        <v>0.35476068027949198</v>
      </c>
    </row>
    <row r="5608" spans="1:2" x14ac:dyDescent="0.25">
      <c r="A5608">
        <v>5607</v>
      </c>
      <c r="B5608" s="159">
        <v>0.35465000741226499</v>
      </c>
    </row>
    <row r="5609" spans="1:2" x14ac:dyDescent="0.25">
      <c r="A5609">
        <v>5608</v>
      </c>
      <c r="B5609" s="159">
        <v>0.35461916556628398</v>
      </c>
    </row>
    <row r="5610" spans="1:2" x14ac:dyDescent="0.25">
      <c r="A5610">
        <v>5609</v>
      </c>
      <c r="B5610" s="159">
        <v>0.35449114447289898</v>
      </c>
    </row>
    <row r="5611" spans="1:2" x14ac:dyDescent="0.25">
      <c r="A5611">
        <v>5610</v>
      </c>
      <c r="B5611" s="159">
        <v>0.35448106719107397</v>
      </c>
    </row>
    <row r="5612" spans="1:2" x14ac:dyDescent="0.25">
      <c r="A5612">
        <v>5611</v>
      </c>
      <c r="B5612" s="159">
        <v>0.35439597582531901</v>
      </c>
    </row>
    <row r="5613" spans="1:2" x14ac:dyDescent="0.25">
      <c r="A5613">
        <v>5612</v>
      </c>
      <c r="B5613" s="159">
        <v>0.35439403591125901</v>
      </c>
    </row>
    <row r="5614" spans="1:2" x14ac:dyDescent="0.25">
      <c r="A5614">
        <v>5613</v>
      </c>
      <c r="B5614" s="159">
        <v>0.35436732006819099</v>
      </c>
    </row>
    <row r="5615" spans="1:2" x14ac:dyDescent="0.25">
      <c r="A5615">
        <v>5614</v>
      </c>
      <c r="B5615" s="159">
        <v>0.35430995008406602</v>
      </c>
    </row>
    <row r="5616" spans="1:2" x14ac:dyDescent="0.25">
      <c r="A5616">
        <v>5615</v>
      </c>
      <c r="B5616" s="159">
        <v>0.35426013639456</v>
      </c>
    </row>
    <row r="5617" spans="1:2" x14ac:dyDescent="0.25">
      <c r="A5617">
        <v>5616</v>
      </c>
      <c r="B5617" s="159">
        <v>0.354257447795641</v>
      </c>
    </row>
    <row r="5618" spans="1:2" x14ac:dyDescent="0.25">
      <c r="A5618">
        <v>5617</v>
      </c>
      <c r="B5618" s="159">
        <v>0.35423541043864099</v>
      </c>
    </row>
    <row r="5619" spans="1:2" x14ac:dyDescent="0.25">
      <c r="A5619">
        <v>5618</v>
      </c>
      <c r="B5619" s="159">
        <v>0.354205042297906</v>
      </c>
    </row>
    <row r="5620" spans="1:2" x14ac:dyDescent="0.25">
      <c r="A5620">
        <v>5619</v>
      </c>
      <c r="B5620" s="159">
        <v>0.35419289368072099</v>
      </c>
    </row>
    <row r="5621" spans="1:2" x14ac:dyDescent="0.25">
      <c r="A5621">
        <v>5620</v>
      </c>
      <c r="B5621" s="159">
        <v>0.35413712329172498</v>
      </c>
    </row>
    <row r="5622" spans="1:2" x14ac:dyDescent="0.25">
      <c r="A5622">
        <v>5621</v>
      </c>
      <c r="B5622" s="159">
        <v>0.35413410243704302</v>
      </c>
    </row>
    <row r="5623" spans="1:2" x14ac:dyDescent="0.25">
      <c r="A5623">
        <v>5622</v>
      </c>
      <c r="B5623" s="159">
        <v>0.354109356037421</v>
      </c>
    </row>
    <row r="5624" spans="1:2" x14ac:dyDescent="0.25">
      <c r="A5624">
        <v>5623</v>
      </c>
      <c r="B5624" s="159">
        <v>0.35406540645040102</v>
      </c>
    </row>
    <row r="5625" spans="1:2" x14ac:dyDescent="0.25">
      <c r="A5625">
        <v>5624</v>
      </c>
      <c r="B5625" s="159">
        <v>0.35405357328780401</v>
      </c>
    </row>
    <row r="5626" spans="1:2" x14ac:dyDescent="0.25">
      <c r="A5626">
        <v>5625</v>
      </c>
      <c r="B5626" s="159">
        <v>0.35401175413583402</v>
      </c>
    </row>
    <row r="5627" spans="1:2" x14ac:dyDescent="0.25">
      <c r="A5627">
        <v>5626</v>
      </c>
      <c r="B5627" s="159">
        <v>0.35388178188574099</v>
      </c>
    </row>
    <row r="5628" spans="1:2" x14ac:dyDescent="0.25">
      <c r="A5628">
        <v>5627</v>
      </c>
      <c r="B5628" s="159">
        <v>0.35382904448136099</v>
      </c>
    </row>
    <row r="5629" spans="1:2" x14ac:dyDescent="0.25">
      <c r="A5629">
        <v>5628</v>
      </c>
      <c r="B5629" s="159">
        <v>0.35378782403368603</v>
      </c>
    </row>
    <row r="5630" spans="1:2" x14ac:dyDescent="0.25">
      <c r="A5630">
        <v>5629</v>
      </c>
      <c r="B5630" s="159">
        <v>0.353770970555007</v>
      </c>
    </row>
    <row r="5631" spans="1:2" x14ac:dyDescent="0.25">
      <c r="A5631">
        <v>5630</v>
      </c>
      <c r="B5631" s="159">
        <v>0.353770970555007</v>
      </c>
    </row>
    <row r="5632" spans="1:2" x14ac:dyDescent="0.25">
      <c r="A5632">
        <v>5631</v>
      </c>
      <c r="B5632" s="159">
        <v>0.353770970555007</v>
      </c>
    </row>
    <row r="5633" spans="1:2" x14ac:dyDescent="0.25">
      <c r="A5633">
        <v>5632</v>
      </c>
      <c r="B5633" s="159">
        <v>0.35372761108726303</v>
      </c>
    </row>
    <row r="5634" spans="1:2" x14ac:dyDescent="0.25">
      <c r="A5634">
        <v>5633</v>
      </c>
      <c r="B5634" s="159">
        <v>0.35361933252272998</v>
      </c>
    </row>
    <row r="5635" spans="1:2" x14ac:dyDescent="0.25">
      <c r="A5635">
        <v>5634</v>
      </c>
      <c r="B5635" s="159">
        <v>0.353532914960625</v>
      </c>
    </row>
    <row r="5636" spans="1:2" x14ac:dyDescent="0.25">
      <c r="A5636">
        <v>5635</v>
      </c>
      <c r="B5636" s="159">
        <v>0.35345069087109698</v>
      </c>
    </row>
    <row r="5637" spans="1:2" x14ac:dyDescent="0.25">
      <c r="A5637">
        <v>5636</v>
      </c>
      <c r="B5637" s="159">
        <v>0.35343903884926797</v>
      </c>
    </row>
    <row r="5638" spans="1:2" x14ac:dyDescent="0.25">
      <c r="A5638">
        <v>5637</v>
      </c>
      <c r="B5638" s="159">
        <v>0.35342297840332298</v>
      </c>
    </row>
    <row r="5639" spans="1:2" x14ac:dyDescent="0.25">
      <c r="A5639">
        <v>5638</v>
      </c>
      <c r="B5639" s="159">
        <v>0.353417748851304</v>
      </c>
    </row>
    <row r="5640" spans="1:2" x14ac:dyDescent="0.25">
      <c r="A5640">
        <v>5639</v>
      </c>
      <c r="B5640" s="159">
        <v>0.35335993006122501</v>
      </c>
    </row>
    <row r="5641" spans="1:2" x14ac:dyDescent="0.25">
      <c r="A5641">
        <v>5640</v>
      </c>
      <c r="B5641" s="159">
        <v>0.35332260824842998</v>
      </c>
    </row>
    <row r="5642" spans="1:2" x14ac:dyDescent="0.25">
      <c r="A5642">
        <v>5641</v>
      </c>
      <c r="B5642" s="159">
        <v>0.35320517564392301</v>
      </c>
    </row>
    <row r="5643" spans="1:2" x14ac:dyDescent="0.25">
      <c r="A5643">
        <v>5642</v>
      </c>
      <c r="B5643" s="159">
        <v>0.353191564924352</v>
      </c>
    </row>
    <row r="5644" spans="1:2" x14ac:dyDescent="0.25">
      <c r="A5644">
        <v>5643</v>
      </c>
      <c r="B5644" s="159">
        <v>0.35315807185388198</v>
      </c>
    </row>
    <row r="5645" spans="1:2" x14ac:dyDescent="0.25">
      <c r="A5645">
        <v>5644</v>
      </c>
      <c r="B5645" s="159">
        <v>0.352917709943318</v>
      </c>
    </row>
    <row r="5646" spans="1:2" x14ac:dyDescent="0.25">
      <c r="A5646">
        <v>5645</v>
      </c>
      <c r="B5646" s="159">
        <v>0.35265428118485198</v>
      </c>
    </row>
    <row r="5647" spans="1:2" x14ac:dyDescent="0.25">
      <c r="A5647">
        <v>5646</v>
      </c>
      <c r="B5647" s="159">
        <v>0.352597993200231</v>
      </c>
    </row>
    <row r="5648" spans="1:2" x14ac:dyDescent="0.25">
      <c r="A5648">
        <v>5647</v>
      </c>
      <c r="B5648" s="159">
        <v>0.35239623164944101</v>
      </c>
    </row>
    <row r="5649" spans="1:2" x14ac:dyDescent="0.25">
      <c r="A5649">
        <v>5648</v>
      </c>
      <c r="B5649" s="159">
        <v>0.35230587995048002</v>
      </c>
    </row>
    <row r="5650" spans="1:2" x14ac:dyDescent="0.25">
      <c r="A5650">
        <v>5649</v>
      </c>
      <c r="B5650" s="159">
        <v>0.35225122109284002</v>
      </c>
    </row>
    <row r="5651" spans="1:2" x14ac:dyDescent="0.25">
      <c r="A5651">
        <v>5650</v>
      </c>
      <c r="B5651" s="159">
        <v>0.35223633863121001</v>
      </c>
    </row>
    <row r="5652" spans="1:2" x14ac:dyDescent="0.25">
      <c r="A5652">
        <v>5651</v>
      </c>
      <c r="B5652" s="159">
        <v>0.35197601221433999</v>
      </c>
    </row>
    <row r="5653" spans="1:2" x14ac:dyDescent="0.25">
      <c r="A5653">
        <v>5652</v>
      </c>
      <c r="B5653" s="159">
        <v>0.35193144569680002</v>
      </c>
    </row>
    <row r="5654" spans="1:2" x14ac:dyDescent="0.25">
      <c r="A5654">
        <v>5653</v>
      </c>
      <c r="B5654" s="159">
        <v>0.35193144569680002</v>
      </c>
    </row>
    <row r="5655" spans="1:2" x14ac:dyDescent="0.25">
      <c r="A5655">
        <v>5654</v>
      </c>
      <c r="B5655" s="159">
        <v>0.35193144569680002</v>
      </c>
    </row>
    <row r="5656" spans="1:2" x14ac:dyDescent="0.25">
      <c r="A5656">
        <v>5655</v>
      </c>
      <c r="B5656" s="159">
        <v>0.35190065980267099</v>
      </c>
    </row>
    <row r="5657" spans="1:2" x14ac:dyDescent="0.25">
      <c r="A5657">
        <v>5656</v>
      </c>
      <c r="B5657" s="159">
        <v>0.35186203959802198</v>
      </c>
    </row>
    <row r="5658" spans="1:2" x14ac:dyDescent="0.25">
      <c r="A5658">
        <v>5657</v>
      </c>
      <c r="B5658" s="159">
        <v>0.35170321460815201</v>
      </c>
    </row>
    <row r="5659" spans="1:2" x14ac:dyDescent="0.25">
      <c r="A5659">
        <v>5658</v>
      </c>
      <c r="B5659" s="159">
        <v>0.35143906117420798</v>
      </c>
    </row>
    <row r="5660" spans="1:2" x14ac:dyDescent="0.25">
      <c r="A5660">
        <v>5659</v>
      </c>
      <c r="B5660" s="159">
        <v>0.35138616298091202</v>
      </c>
    </row>
    <row r="5661" spans="1:2" x14ac:dyDescent="0.25">
      <c r="A5661">
        <v>5660</v>
      </c>
      <c r="B5661" s="159">
        <v>0.351371416728818</v>
      </c>
    </row>
    <row r="5662" spans="1:2" x14ac:dyDescent="0.25">
      <c r="A5662">
        <v>5661</v>
      </c>
      <c r="B5662" s="159">
        <v>0.35128866689812499</v>
      </c>
    </row>
    <row r="5663" spans="1:2" x14ac:dyDescent="0.25">
      <c r="A5663">
        <v>5662</v>
      </c>
      <c r="B5663" s="159">
        <v>0.35121363405248102</v>
      </c>
    </row>
    <row r="5664" spans="1:2" x14ac:dyDescent="0.25">
      <c r="A5664">
        <v>5663</v>
      </c>
      <c r="B5664" s="159">
        <v>0.35106353147633002</v>
      </c>
    </row>
    <row r="5665" spans="1:2" x14ac:dyDescent="0.25">
      <c r="A5665">
        <v>5664</v>
      </c>
      <c r="B5665" s="159">
        <v>0.350967660432491</v>
      </c>
    </row>
    <row r="5666" spans="1:2" x14ac:dyDescent="0.25">
      <c r="A5666">
        <v>5665</v>
      </c>
      <c r="B5666" s="159">
        <v>0.35092681280697902</v>
      </c>
    </row>
    <row r="5667" spans="1:2" x14ac:dyDescent="0.25">
      <c r="A5667">
        <v>5666</v>
      </c>
      <c r="B5667" s="159">
        <v>0.35092337620570502</v>
      </c>
    </row>
    <row r="5668" spans="1:2" x14ac:dyDescent="0.25">
      <c r="A5668">
        <v>5667</v>
      </c>
      <c r="B5668" s="159">
        <v>0.35083156971350199</v>
      </c>
    </row>
    <row r="5669" spans="1:2" x14ac:dyDescent="0.25">
      <c r="A5669">
        <v>5668</v>
      </c>
      <c r="B5669" s="159">
        <v>0.35081722093418399</v>
      </c>
    </row>
    <row r="5670" spans="1:2" x14ac:dyDescent="0.25">
      <c r="A5670">
        <v>5669</v>
      </c>
      <c r="B5670" s="159">
        <v>0.35072432437879503</v>
      </c>
    </row>
    <row r="5671" spans="1:2" x14ac:dyDescent="0.25">
      <c r="A5671">
        <v>5670</v>
      </c>
      <c r="B5671" s="159">
        <v>0.35067269759778502</v>
      </c>
    </row>
    <row r="5672" spans="1:2" x14ac:dyDescent="0.25">
      <c r="A5672">
        <v>5671</v>
      </c>
      <c r="B5672" s="159">
        <v>0.35043092054166602</v>
      </c>
    </row>
    <row r="5673" spans="1:2" x14ac:dyDescent="0.25">
      <c r="A5673">
        <v>5672</v>
      </c>
      <c r="B5673" s="159">
        <v>0.35024621264171102</v>
      </c>
    </row>
    <row r="5674" spans="1:2" x14ac:dyDescent="0.25">
      <c r="A5674">
        <v>5673</v>
      </c>
      <c r="B5674" s="159">
        <v>0.35024480223717702</v>
      </c>
    </row>
    <row r="5675" spans="1:2" x14ac:dyDescent="0.25">
      <c r="A5675">
        <v>5674</v>
      </c>
      <c r="B5675" s="159">
        <v>0.350225538534092</v>
      </c>
    </row>
    <row r="5676" spans="1:2" x14ac:dyDescent="0.25">
      <c r="A5676">
        <v>5675</v>
      </c>
      <c r="B5676" s="159">
        <v>0.35012580377331598</v>
      </c>
    </row>
    <row r="5677" spans="1:2" x14ac:dyDescent="0.25">
      <c r="A5677">
        <v>5676</v>
      </c>
      <c r="B5677" s="159">
        <v>0.35001986279089498</v>
      </c>
    </row>
    <row r="5678" spans="1:2" x14ac:dyDescent="0.25">
      <c r="A5678">
        <v>5677</v>
      </c>
      <c r="B5678" s="159">
        <v>0.35001922818993297</v>
      </c>
    </row>
    <row r="5679" spans="1:2" x14ac:dyDescent="0.25">
      <c r="A5679">
        <v>5678</v>
      </c>
      <c r="B5679" s="159">
        <v>0.34992898202293499</v>
      </c>
    </row>
    <row r="5680" spans="1:2" x14ac:dyDescent="0.25">
      <c r="A5680">
        <v>5679</v>
      </c>
      <c r="B5680" s="159">
        <v>0.349785001624632</v>
      </c>
    </row>
    <row r="5681" spans="1:2" x14ac:dyDescent="0.25">
      <c r="A5681">
        <v>5680</v>
      </c>
      <c r="B5681" s="159">
        <v>0.349764964178438</v>
      </c>
    </row>
    <row r="5682" spans="1:2" x14ac:dyDescent="0.25">
      <c r="A5682">
        <v>5681</v>
      </c>
      <c r="B5682" s="159">
        <v>0.34973733631369702</v>
      </c>
    </row>
    <row r="5683" spans="1:2" x14ac:dyDescent="0.25">
      <c r="A5683">
        <v>5682</v>
      </c>
      <c r="B5683" s="159">
        <v>0.34972369243380702</v>
      </c>
    </row>
    <row r="5684" spans="1:2" x14ac:dyDescent="0.25">
      <c r="A5684">
        <v>5683</v>
      </c>
      <c r="B5684" s="159">
        <v>0.34971336615828502</v>
      </c>
    </row>
    <row r="5685" spans="1:2" x14ac:dyDescent="0.25">
      <c r="A5685">
        <v>5684</v>
      </c>
      <c r="B5685" s="159">
        <v>0.34962857473804998</v>
      </c>
    </row>
    <row r="5686" spans="1:2" x14ac:dyDescent="0.25">
      <c r="A5686">
        <v>5685</v>
      </c>
      <c r="B5686" s="159">
        <v>0.349588158291322</v>
      </c>
    </row>
    <row r="5687" spans="1:2" x14ac:dyDescent="0.25">
      <c r="A5687">
        <v>5686</v>
      </c>
      <c r="B5687" s="159">
        <v>0.34953352632214502</v>
      </c>
    </row>
    <row r="5688" spans="1:2" x14ac:dyDescent="0.25">
      <c r="A5688">
        <v>5687</v>
      </c>
      <c r="B5688" s="159">
        <v>0.34952637324205799</v>
      </c>
    </row>
    <row r="5689" spans="1:2" x14ac:dyDescent="0.25">
      <c r="A5689">
        <v>5688</v>
      </c>
      <c r="B5689" s="159">
        <v>0.34952637324205799</v>
      </c>
    </row>
    <row r="5690" spans="1:2" x14ac:dyDescent="0.25">
      <c r="A5690">
        <v>5689</v>
      </c>
      <c r="B5690" s="159">
        <v>0.34952637324205799</v>
      </c>
    </row>
    <row r="5691" spans="1:2" x14ac:dyDescent="0.25">
      <c r="A5691">
        <v>5690</v>
      </c>
      <c r="B5691" s="159">
        <v>0.34950555944874201</v>
      </c>
    </row>
    <row r="5692" spans="1:2" x14ac:dyDescent="0.25">
      <c r="A5692">
        <v>5691</v>
      </c>
      <c r="B5692" s="159">
        <v>0.34950083536863302</v>
      </c>
    </row>
    <row r="5693" spans="1:2" x14ac:dyDescent="0.25">
      <c r="A5693">
        <v>5692</v>
      </c>
      <c r="B5693" s="159">
        <v>0.34950083536863302</v>
      </c>
    </row>
    <row r="5694" spans="1:2" x14ac:dyDescent="0.25">
      <c r="A5694">
        <v>5693</v>
      </c>
      <c r="B5694" s="159">
        <v>0.34950083536863302</v>
      </c>
    </row>
    <row r="5695" spans="1:2" x14ac:dyDescent="0.25">
      <c r="A5695">
        <v>5694</v>
      </c>
      <c r="B5695" s="159">
        <v>0.34948412333100698</v>
      </c>
    </row>
    <row r="5696" spans="1:2" x14ac:dyDescent="0.25">
      <c r="A5696">
        <v>5695</v>
      </c>
      <c r="B5696" s="159">
        <v>0.34934070744940998</v>
      </c>
    </row>
    <row r="5697" spans="1:2" x14ac:dyDescent="0.25">
      <c r="A5697">
        <v>5696</v>
      </c>
      <c r="B5697" s="159">
        <v>0.34928158130890502</v>
      </c>
    </row>
    <row r="5698" spans="1:2" x14ac:dyDescent="0.25">
      <c r="A5698">
        <v>5697</v>
      </c>
      <c r="B5698" s="159">
        <v>0.34907802364585</v>
      </c>
    </row>
    <row r="5699" spans="1:2" x14ac:dyDescent="0.25">
      <c r="A5699">
        <v>5698</v>
      </c>
      <c r="B5699" s="159">
        <v>0.34898408267470699</v>
      </c>
    </row>
    <row r="5700" spans="1:2" x14ac:dyDescent="0.25">
      <c r="A5700">
        <v>5699</v>
      </c>
      <c r="B5700" s="159">
        <v>0.34891644467614402</v>
      </c>
    </row>
    <row r="5701" spans="1:2" x14ac:dyDescent="0.25">
      <c r="A5701">
        <v>5700</v>
      </c>
      <c r="B5701" s="159">
        <v>0.34883699023494202</v>
      </c>
    </row>
    <row r="5702" spans="1:2" x14ac:dyDescent="0.25">
      <c r="A5702">
        <v>5701</v>
      </c>
      <c r="B5702" s="159">
        <v>0.34882505360605198</v>
      </c>
    </row>
    <row r="5703" spans="1:2" x14ac:dyDescent="0.25">
      <c r="A5703">
        <v>5702</v>
      </c>
      <c r="B5703" s="159">
        <v>0.34880253236820002</v>
      </c>
    </row>
    <row r="5704" spans="1:2" x14ac:dyDescent="0.25">
      <c r="A5704">
        <v>5703</v>
      </c>
      <c r="B5704" s="159">
        <v>0.34877848751114998</v>
      </c>
    </row>
    <row r="5705" spans="1:2" x14ac:dyDescent="0.25">
      <c r="A5705">
        <v>5704</v>
      </c>
      <c r="B5705" s="159">
        <v>0.34869812158733599</v>
      </c>
    </row>
    <row r="5706" spans="1:2" x14ac:dyDescent="0.25">
      <c r="A5706">
        <v>5705</v>
      </c>
      <c r="B5706" s="159">
        <v>0.34865181106492499</v>
      </c>
    </row>
    <row r="5707" spans="1:2" x14ac:dyDescent="0.25">
      <c r="A5707">
        <v>5706</v>
      </c>
      <c r="B5707" s="159">
        <v>0.34854829439164797</v>
      </c>
    </row>
    <row r="5708" spans="1:2" x14ac:dyDescent="0.25">
      <c r="A5708">
        <v>5707</v>
      </c>
      <c r="B5708" s="159">
        <v>0.34851369815606698</v>
      </c>
    </row>
    <row r="5709" spans="1:2" x14ac:dyDescent="0.25">
      <c r="A5709">
        <v>5708</v>
      </c>
      <c r="B5709" s="159">
        <v>0.34849509336718898</v>
      </c>
    </row>
    <row r="5710" spans="1:2" x14ac:dyDescent="0.25">
      <c r="A5710">
        <v>5709</v>
      </c>
      <c r="B5710" s="159">
        <v>0.34843332326881099</v>
      </c>
    </row>
    <row r="5711" spans="1:2" x14ac:dyDescent="0.25">
      <c r="A5711">
        <v>5710</v>
      </c>
      <c r="B5711" s="159">
        <v>0.34841704968676002</v>
      </c>
    </row>
    <row r="5712" spans="1:2" x14ac:dyDescent="0.25">
      <c r="A5712">
        <v>5711</v>
      </c>
      <c r="B5712" s="159">
        <v>0.34840234024656802</v>
      </c>
    </row>
    <row r="5713" spans="1:2" x14ac:dyDescent="0.25">
      <c r="A5713">
        <v>5712</v>
      </c>
      <c r="B5713" s="159">
        <v>0.34832828825729001</v>
      </c>
    </row>
    <row r="5714" spans="1:2" x14ac:dyDescent="0.25">
      <c r="A5714">
        <v>5713</v>
      </c>
      <c r="B5714" s="159">
        <v>0.348222517104469</v>
      </c>
    </row>
    <row r="5715" spans="1:2" x14ac:dyDescent="0.25">
      <c r="A5715">
        <v>5714</v>
      </c>
      <c r="B5715" s="159">
        <v>0.34812970114747499</v>
      </c>
    </row>
    <row r="5716" spans="1:2" x14ac:dyDescent="0.25">
      <c r="A5716">
        <v>5715</v>
      </c>
      <c r="B5716" s="159">
        <v>0.34810055687458902</v>
      </c>
    </row>
    <row r="5717" spans="1:2" x14ac:dyDescent="0.25">
      <c r="A5717">
        <v>5716</v>
      </c>
      <c r="B5717" s="159">
        <v>0.34806959017866701</v>
      </c>
    </row>
    <row r="5718" spans="1:2" x14ac:dyDescent="0.25">
      <c r="A5718">
        <v>5717</v>
      </c>
      <c r="B5718" s="159">
        <v>0.34803621125147799</v>
      </c>
    </row>
    <row r="5719" spans="1:2" x14ac:dyDescent="0.25">
      <c r="A5719">
        <v>5718</v>
      </c>
      <c r="B5719" s="159">
        <v>0.34802650161454801</v>
      </c>
    </row>
    <row r="5720" spans="1:2" x14ac:dyDescent="0.25">
      <c r="A5720">
        <v>5719</v>
      </c>
      <c r="B5720" s="159">
        <v>0.34801851005447298</v>
      </c>
    </row>
    <row r="5721" spans="1:2" x14ac:dyDescent="0.25">
      <c r="A5721">
        <v>5720</v>
      </c>
      <c r="B5721" s="159">
        <v>0.34801851005447298</v>
      </c>
    </row>
    <row r="5722" spans="1:2" x14ac:dyDescent="0.25">
      <c r="A5722">
        <v>5721</v>
      </c>
      <c r="B5722" s="159">
        <v>0.34801851005447298</v>
      </c>
    </row>
    <row r="5723" spans="1:2" x14ac:dyDescent="0.25">
      <c r="A5723">
        <v>5722</v>
      </c>
      <c r="B5723" s="159">
        <v>0.34799912035438402</v>
      </c>
    </row>
    <row r="5724" spans="1:2" x14ac:dyDescent="0.25">
      <c r="A5724">
        <v>5723</v>
      </c>
      <c r="B5724" s="159">
        <v>0.34793415778513198</v>
      </c>
    </row>
    <row r="5725" spans="1:2" x14ac:dyDescent="0.25">
      <c r="A5725">
        <v>5724</v>
      </c>
      <c r="B5725" s="159">
        <v>0.34792654759305902</v>
      </c>
    </row>
    <row r="5726" spans="1:2" x14ac:dyDescent="0.25">
      <c r="A5726">
        <v>5725</v>
      </c>
      <c r="B5726" s="159">
        <v>0.34785991948046802</v>
      </c>
    </row>
    <row r="5727" spans="1:2" x14ac:dyDescent="0.25">
      <c r="A5727">
        <v>5726</v>
      </c>
      <c r="B5727" s="159">
        <v>0.347660069893441</v>
      </c>
    </row>
    <row r="5728" spans="1:2" x14ac:dyDescent="0.25">
      <c r="A5728">
        <v>5727</v>
      </c>
      <c r="B5728" s="159">
        <v>0.347660069893441</v>
      </c>
    </row>
    <row r="5729" spans="1:2" x14ac:dyDescent="0.25">
      <c r="A5729">
        <v>5728</v>
      </c>
      <c r="B5729" s="159">
        <v>0.347660069893441</v>
      </c>
    </row>
    <row r="5730" spans="1:2" x14ac:dyDescent="0.25">
      <c r="A5730">
        <v>5729</v>
      </c>
      <c r="B5730" s="159">
        <v>0.347660069893441</v>
      </c>
    </row>
    <row r="5731" spans="1:2" x14ac:dyDescent="0.25">
      <c r="A5731">
        <v>5730</v>
      </c>
      <c r="B5731" s="159">
        <v>0.34763484128741201</v>
      </c>
    </row>
    <row r="5732" spans="1:2" x14ac:dyDescent="0.25">
      <c r="A5732">
        <v>5731</v>
      </c>
      <c r="B5732" s="159">
        <v>0.34750266105658001</v>
      </c>
    </row>
    <row r="5733" spans="1:2" x14ac:dyDescent="0.25">
      <c r="A5733">
        <v>5732</v>
      </c>
      <c r="B5733" s="159">
        <v>0.34737032329853201</v>
      </c>
    </row>
    <row r="5734" spans="1:2" x14ac:dyDescent="0.25">
      <c r="A5734">
        <v>5733</v>
      </c>
      <c r="B5734" s="159">
        <v>0.34728174536024597</v>
      </c>
    </row>
    <row r="5735" spans="1:2" x14ac:dyDescent="0.25">
      <c r="A5735">
        <v>5734</v>
      </c>
      <c r="B5735" s="159">
        <v>0.34727652663805397</v>
      </c>
    </row>
    <row r="5736" spans="1:2" x14ac:dyDescent="0.25">
      <c r="A5736">
        <v>5735</v>
      </c>
      <c r="B5736" s="159">
        <v>0.34727393348372398</v>
      </c>
    </row>
    <row r="5737" spans="1:2" x14ac:dyDescent="0.25">
      <c r="A5737">
        <v>5736</v>
      </c>
      <c r="B5737" s="159">
        <v>0.34726279763246598</v>
      </c>
    </row>
    <row r="5738" spans="1:2" x14ac:dyDescent="0.25">
      <c r="A5738">
        <v>5737</v>
      </c>
      <c r="B5738" s="159">
        <v>0.34724420794891298</v>
      </c>
    </row>
    <row r="5739" spans="1:2" x14ac:dyDescent="0.25">
      <c r="A5739">
        <v>5738</v>
      </c>
      <c r="B5739" s="159">
        <v>0.34715488998365601</v>
      </c>
    </row>
    <row r="5740" spans="1:2" x14ac:dyDescent="0.25">
      <c r="A5740">
        <v>5739</v>
      </c>
      <c r="B5740" s="159">
        <v>0.34714756680810999</v>
      </c>
    </row>
    <row r="5741" spans="1:2" x14ac:dyDescent="0.25">
      <c r="A5741">
        <v>5740</v>
      </c>
      <c r="B5741" s="159">
        <v>0.34710171160664</v>
      </c>
    </row>
    <row r="5742" spans="1:2" x14ac:dyDescent="0.25">
      <c r="A5742">
        <v>5741</v>
      </c>
      <c r="B5742" s="159">
        <v>0.34700773084717801</v>
      </c>
    </row>
    <row r="5743" spans="1:2" x14ac:dyDescent="0.25">
      <c r="A5743">
        <v>5742</v>
      </c>
      <c r="B5743" s="159">
        <v>0.34697772721874598</v>
      </c>
    </row>
    <row r="5744" spans="1:2" x14ac:dyDescent="0.25">
      <c r="A5744">
        <v>5743</v>
      </c>
      <c r="B5744" s="159">
        <v>0.34693385975577901</v>
      </c>
    </row>
    <row r="5745" spans="1:2" x14ac:dyDescent="0.25">
      <c r="A5745">
        <v>5744</v>
      </c>
      <c r="B5745" s="159">
        <v>0.346803835322265</v>
      </c>
    </row>
    <row r="5746" spans="1:2" x14ac:dyDescent="0.25">
      <c r="A5746">
        <v>5745</v>
      </c>
      <c r="B5746" s="159">
        <v>0.34680249439636601</v>
      </c>
    </row>
    <row r="5747" spans="1:2" x14ac:dyDescent="0.25">
      <c r="A5747">
        <v>5746</v>
      </c>
      <c r="B5747" s="159">
        <v>0.34669822886683999</v>
      </c>
    </row>
    <row r="5748" spans="1:2" x14ac:dyDescent="0.25">
      <c r="A5748">
        <v>5747</v>
      </c>
      <c r="B5748" s="159">
        <v>0.346553142274447</v>
      </c>
    </row>
    <row r="5749" spans="1:2" x14ac:dyDescent="0.25">
      <c r="A5749">
        <v>5748</v>
      </c>
      <c r="B5749" s="159">
        <v>0.346376196061708</v>
      </c>
    </row>
    <row r="5750" spans="1:2" x14ac:dyDescent="0.25">
      <c r="A5750">
        <v>5749</v>
      </c>
      <c r="B5750" s="159">
        <v>0.34637003769757602</v>
      </c>
    </row>
    <row r="5751" spans="1:2" x14ac:dyDescent="0.25">
      <c r="A5751">
        <v>5750</v>
      </c>
      <c r="B5751" s="159">
        <v>0.34635475258862097</v>
      </c>
    </row>
    <row r="5752" spans="1:2" x14ac:dyDescent="0.25">
      <c r="A5752">
        <v>5751</v>
      </c>
      <c r="B5752" s="159">
        <v>0.346289245768653</v>
      </c>
    </row>
    <row r="5753" spans="1:2" x14ac:dyDescent="0.25">
      <c r="A5753">
        <v>5752</v>
      </c>
      <c r="B5753" s="159">
        <v>0.346240238435921</v>
      </c>
    </row>
    <row r="5754" spans="1:2" x14ac:dyDescent="0.25">
      <c r="A5754">
        <v>5753</v>
      </c>
      <c r="B5754" s="159">
        <v>0.34617296657125701</v>
      </c>
    </row>
    <row r="5755" spans="1:2" x14ac:dyDescent="0.25">
      <c r="A5755">
        <v>5754</v>
      </c>
      <c r="B5755" s="159">
        <v>0.34613758274617101</v>
      </c>
    </row>
    <row r="5756" spans="1:2" x14ac:dyDescent="0.25">
      <c r="A5756">
        <v>5755</v>
      </c>
      <c r="B5756" s="159">
        <v>0.34607447185391299</v>
      </c>
    </row>
    <row r="5757" spans="1:2" x14ac:dyDescent="0.25">
      <c r="A5757">
        <v>5756</v>
      </c>
      <c r="B5757" s="159">
        <v>0.34606666012408999</v>
      </c>
    </row>
    <row r="5758" spans="1:2" x14ac:dyDescent="0.25">
      <c r="A5758">
        <v>5757</v>
      </c>
      <c r="B5758" s="159">
        <v>0.34606666012408999</v>
      </c>
    </row>
    <row r="5759" spans="1:2" x14ac:dyDescent="0.25">
      <c r="A5759">
        <v>5758</v>
      </c>
      <c r="B5759" s="159">
        <v>0.34606431497413798</v>
      </c>
    </row>
    <row r="5760" spans="1:2" x14ac:dyDescent="0.25">
      <c r="A5760">
        <v>5759</v>
      </c>
      <c r="B5760" s="159">
        <v>0.346063511262169</v>
      </c>
    </row>
    <row r="5761" spans="1:2" x14ac:dyDescent="0.25">
      <c r="A5761">
        <v>5760</v>
      </c>
      <c r="B5761" s="159">
        <v>0.34604041993215601</v>
      </c>
    </row>
    <row r="5762" spans="1:2" x14ac:dyDescent="0.25">
      <c r="A5762">
        <v>5761</v>
      </c>
      <c r="B5762" s="159">
        <v>0.34597773878416299</v>
      </c>
    </row>
    <row r="5763" spans="1:2" x14ac:dyDescent="0.25">
      <c r="A5763">
        <v>5762</v>
      </c>
      <c r="B5763" s="159">
        <v>0.345932913398598</v>
      </c>
    </row>
    <row r="5764" spans="1:2" x14ac:dyDescent="0.25">
      <c r="A5764">
        <v>5763</v>
      </c>
      <c r="B5764" s="159">
        <v>0.345910182269688</v>
      </c>
    </row>
    <row r="5765" spans="1:2" x14ac:dyDescent="0.25">
      <c r="A5765">
        <v>5764</v>
      </c>
      <c r="B5765" s="159">
        <v>0.34590581968045198</v>
      </c>
    </row>
    <row r="5766" spans="1:2" x14ac:dyDescent="0.25">
      <c r="A5766">
        <v>5765</v>
      </c>
      <c r="B5766" s="159">
        <v>0.34581149206920903</v>
      </c>
    </row>
    <row r="5767" spans="1:2" x14ac:dyDescent="0.25">
      <c r="A5767">
        <v>5766</v>
      </c>
      <c r="B5767" s="159">
        <v>0.34574342643789902</v>
      </c>
    </row>
    <row r="5768" spans="1:2" x14ac:dyDescent="0.25">
      <c r="A5768">
        <v>5767</v>
      </c>
      <c r="B5768" s="159">
        <v>0.34569622483997903</v>
      </c>
    </row>
    <row r="5769" spans="1:2" x14ac:dyDescent="0.25">
      <c r="A5769">
        <v>5768</v>
      </c>
      <c r="B5769" s="159">
        <v>0.34565649827322897</v>
      </c>
    </row>
    <row r="5770" spans="1:2" x14ac:dyDescent="0.25">
      <c r="A5770">
        <v>5769</v>
      </c>
      <c r="B5770" s="159">
        <v>0.34558021915588499</v>
      </c>
    </row>
    <row r="5771" spans="1:2" x14ac:dyDescent="0.25">
      <c r="A5771">
        <v>5770</v>
      </c>
      <c r="B5771" s="159">
        <v>0.34550528304032302</v>
      </c>
    </row>
    <row r="5772" spans="1:2" x14ac:dyDescent="0.25">
      <c r="A5772">
        <v>5771</v>
      </c>
      <c r="B5772" s="159">
        <v>0.345457937317107</v>
      </c>
    </row>
    <row r="5773" spans="1:2" x14ac:dyDescent="0.25">
      <c r="A5773">
        <v>5772</v>
      </c>
      <c r="B5773" s="159">
        <v>0.34544354122072202</v>
      </c>
    </row>
    <row r="5774" spans="1:2" x14ac:dyDescent="0.25">
      <c r="A5774">
        <v>5773</v>
      </c>
      <c r="B5774" s="159">
        <v>0.345425142315749</v>
      </c>
    </row>
    <row r="5775" spans="1:2" x14ac:dyDescent="0.25">
      <c r="A5775">
        <v>5774</v>
      </c>
      <c r="B5775" s="159">
        <v>0.34540760722287001</v>
      </c>
    </row>
    <row r="5776" spans="1:2" x14ac:dyDescent="0.25">
      <c r="A5776">
        <v>5775</v>
      </c>
      <c r="B5776" s="159">
        <v>0.34530486765149399</v>
      </c>
    </row>
    <row r="5777" spans="1:2" x14ac:dyDescent="0.25">
      <c r="A5777">
        <v>5776</v>
      </c>
      <c r="B5777" s="159">
        <v>0.34525676608977601</v>
      </c>
    </row>
    <row r="5778" spans="1:2" x14ac:dyDescent="0.25">
      <c r="A5778">
        <v>5777</v>
      </c>
      <c r="B5778" s="159">
        <v>0.34520484391874601</v>
      </c>
    </row>
    <row r="5779" spans="1:2" x14ac:dyDescent="0.25">
      <c r="A5779">
        <v>5778</v>
      </c>
      <c r="B5779" s="159">
        <v>0.34518810741713801</v>
      </c>
    </row>
    <row r="5780" spans="1:2" x14ac:dyDescent="0.25">
      <c r="A5780">
        <v>5779</v>
      </c>
      <c r="B5780" s="159">
        <v>0.34515745860837899</v>
      </c>
    </row>
    <row r="5781" spans="1:2" x14ac:dyDescent="0.25">
      <c r="A5781">
        <v>5780</v>
      </c>
      <c r="B5781" s="159">
        <v>0.34512104992321002</v>
      </c>
    </row>
    <row r="5782" spans="1:2" x14ac:dyDescent="0.25">
      <c r="A5782">
        <v>5781</v>
      </c>
      <c r="B5782" s="159">
        <v>0.34493333758891398</v>
      </c>
    </row>
    <row r="5783" spans="1:2" x14ac:dyDescent="0.25">
      <c r="A5783">
        <v>5782</v>
      </c>
      <c r="B5783" s="159">
        <v>0.34489433230167499</v>
      </c>
    </row>
    <row r="5784" spans="1:2" x14ac:dyDescent="0.25">
      <c r="A5784">
        <v>5783</v>
      </c>
      <c r="B5784" s="159">
        <v>0.34487892223081401</v>
      </c>
    </row>
    <row r="5785" spans="1:2" x14ac:dyDescent="0.25">
      <c r="A5785">
        <v>5784</v>
      </c>
      <c r="B5785" s="159">
        <v>0.34481966795705399</v>
      </c>
    </row>
    <row r="5786" spans="1:2" x14ac:dyDescent="0.25">
      <c r="A5786">
        <v>5785</v>
      </c>
      <c r="B5786" s="159">
        <v>0.34475599326519402</v>
      </c>
    </row>
    <row r="5787" spans="1:2" x14ac:dyDescent="0.25">
      <c r="A5787">
        <v>5786</v>
      </c>
      <c r="B5787" s="159">
        <v>0.34475599326519402</v>
      </c>
    </row>
    <row r="5788" spans="1:2" x14ac:dyDescent="0.25">
      <c r="A5788">
        <v>5787</v>
      </c>
      <c r="B5788" s="159">
        <v>0.34457617050463402</v>
      </c>
    </row>
    <row r="5789" spans="1:2" x14ac:dyDescent="0.25">
      <c r="A5789">
        <v>5788</v>
      </c>
      <c r="B5789" s="159">
        <v>0.34450756180525</v>
      </c>
    </row>
    <row r="5790" spans="1:2" x14ac:dyDescent="0.25">
      <c r="A5790">
        <v>5789</v>
      </c>
      <c r="B5790" s="159">
        <v>0.34450756180525</v>
      </c>
    </row>
    <row r="5791" spans="1:2" x14ac:dyDescent="0.25">
      <c r="A5791">
        <v>5790</v>
      </c>
      <c r="B5791" s="159">
        <v>0.34450756180525</v>
      </c>
    </row>
    <row r="5792" spans="1:2" x14ac:dyDescent="0.25">
      <c r="A5792">
        <v>5791</v>
      </c>
      <c r="B5792" s="159">
        <v>0.34438138366552901</v>
      </c>
    </row>
    <row r="5793" spans="1:2" x14ac:dyDescent="0.25">
      <c r="A5793">
        <v>5792</v>
      </c>
      <c r="B5793" s="159">
        <v>0.34435374356533299</v>
      </c>
    </row>
    <row r="5794" spans="1:2" x14ac:dyDescent="0.25">
      <c r="A5794">
        <v>5793</v>
      </c>
      <c r="B5794" s="159">
        <v>0.34433190188041302</v>
      </c>
    </row>
    <row r="5795" spans="1:2" x14ac:dyDescent="0.25">
      <c r="A5795">
        <v>5794</v>
      </c>
      <c r="B5795" s="159">
        <v>0.34432078818703499</v>
      </c>
    </row>
    <row r="5796" spans="1:2" x14ac:dyDescent="0.25">
      <c r="A5796">
        <v>5795</v>
      </c>
      <c r="B5796" s="159">
        <v>0.34415003714709302</v>
      </c>
    </row>
    <row r="5797" spans="1:2" x14ac:dyDescent="0.25">
      <c r="A5797">
        <v>5796</v>
      </c>
      <c r="B5797" s="159">
        <v>0.34411899671116802</v>
      </c>
    </row>
    <row r="5798" spans="1:2" x14ac:dyDescent="0.25">
      <c r="A5798">
        <v>5797</v>
      </c>
      <c r="B5798" s="159">
        <v>0.344101511154212</v>
      </c>
    </row>
    <row r="5799" spans="1:2" x14ac:dyDescent="0.25">
      <c r="A5799">
        <v>5798</v>
      </c>
      <c r="B5799" s="159">
        <v>0.34403039727339901</v>
      </c>
    </row>
    <row r="5800" spans="1:2" x14ac:dyDescent="0.25">
      <c r="A5800">
        <v>5799</v>
      </c>
      <c r="B5800" s="159">
        <v>0.34384974255926998</v>
      </c>
    </row>
    <row r="5801" spans="1:2" x14ac:dyDescent="0.25">
      <c r="A5801">
        <v>5800</v>
      </c>
      <c r="B5801" s="159">
        <v>0.34380478386523999</v>
      </c>
    </row>
    <row r="5802" spans="1:2" x14ac:dyDescent="0.25">
      <c r="A5802">
        <v>5801</v>
      </c>
      <c r="B5802" s="159">
        <v>0.34380478386523999</v>
      </c>
    </row>
    <row r="5803" spans="1:2" x14ac:dyDescent="0.25">
      <c r="A5803">
        <v>5802</v>
      </c>
      <c r="B5803" s="159">
        <v>0.34380478386523999</v>
      </c>
    </row>
    <row r="5804" spans="1:2" x14ac:dyDescent="0.25">
      <c r="A5804">
        <v>5803</v>
      </c>
      <c r="B5804" s="159">
        <v>0.34378826266368001</v>
      </c>
    </row>
    <row r="5805" spans="1:2" x14ac:dyDescent="0.25">
      <c r="A5805">
        <v>5804</v>
      </c>
      <c r="B5805" s="159">
        <v>0.34375992361901098</v>
      </c>
    </row>
    <row r="5806" spans="1:2" x14ac:dyDescent="0.25">
      <c r="A5806">
        <v>5805</v>
      </c>
      <c r="B5806" s="159">
        <v>0.34365294930441997</v>
      </c>
    </row>
    <row r="5807" spans="1:2" x14ac:dyDescent="0.25">
      <c r="A5807">
        <v>5806</v>
      </c>
      <c r="B5807" s="159">
        <v>0.34365294930441997</v>
      </c>
    </row>
    <row r="5808" spans="1:2" x14ac:dyDescent="0.25">
      <c r="A5808">
        <v>5807</v>
      </c>
      <c r="B5808" s="159">
        <v>0.34365294930441997</v>
      </c>
    </row>
    <row r="5809" spans="1:2" x14ac:dyDescent="0.25">
      <c r="A5809">
        <v>5808</v>
      </c>
      <c r="B5809" s="159">
        <v>0.343622662377916</v>
      </c>
    </row>
    <row r="5810" spans="1:2" x14ac:dyDescent="0.25">
      <c r="A5810">
        <v>5809</v>
      </c>
      <c r="B5810" s="159">
        <v>0.34350047979297799</v>
      </c>
    </row>
    <row r="5811" spans="1:2" x14ac:dyDescent="0.25">
      <c r="A5811">
        <v>5810</v>
      </c>
      <c r="B5811" s="159">
        <v>0.34346988984945798</v>
      </c>
    </row>
    <row r="5812" spans="1:2" x14ac:dyDescent="0.25">
      <c r="A5812">
        <v>5811</v>
      </c>
      <c r="B5812" s="159">
        <v>0.34346988984945798</v>
      </c>
    </row>
    <row r="5813" spans="1:2" x14ac:dyDescent="0.25">
      <c r="A5813">
        <v>5812</v>
      </c>
      <c r="B5813" s="159">
        <v>0.34346988984945798</v>
      </c>
    </row>
    <row r="5814" spans="1:2" x14ac:dyDescent="0.25">
      <c r="A5814">
        <v>5813</v>
      </c>
      <c r="B5814" s="159">
        <v>0.34346988984945798</v>
      </c>
    </row>
    <row r="5815" spans="1:2" x14ac:dyDescent="0.25">
      <c r="A5815">
        <v>5814</v>
      </c>
      <c r="B5815" s="159">
        <v>0.34346988984945798</v>
      </c>
    </row>
    <row r="5816" spans="1:2" x14ac:dyDescent="0.25">
      <c r="A5816">
        <v>5815</v>
      </c>
      <c r="B5816" s="159">
        <v>0.34346676461332398</v>
      </c>
    </row>
    <row r="5817" spans="1:2" x14ac:dyDescent="0.25">
      <c r="A5817">
        <v>5816</v>
      </c>
      <c r="B5817" s="159">
        <v>0.34340853026385099</v>
      </c>
    </row>
    <row r="5818" spans="1:2" x14ac:dyDescent="0.25">
      <c r="A5818">
        <v>5817</v>
      </c>
      <c r="B5818" s="159">
        <v>0.34337994235500702</v>
      </c>
    </row>
    <row r="5819" spans="1:2" x14ac:dyDescent="0.25">
      <c r="A5819">
        <v>5818</v>
      </c>
      <c r="B5819" s="159">
        <v>0.343376770873979</v>
      </c>
    </row>
    <row r="5820" spans="1:2" x14ac:dyDescent="0.25">
      <c r="A5820">
        <v>5819</v>
      </c>
      <c r="B5820" s="159">
        <v>0.34328696658795599</v>
      </c>
    </row>
    <row r="5821" spans="1:2" x14ac:dyDescent="0.25">
      <c r="A5821">
        <v>5820</v>
      </c>
      <c r="B5821" s="159">
        <v>0.34312195890297198</v>
      </c>
    </row>
    <row r="5822" spans="1:2" x14ac:dyDescent="0.25">
      <c r="A5822">
        <v>5821</v>
      </c>
      <c r="B5822" s="159">
        <v>0.342988046740479</v>
      </c>
    </row>
    <row r="5823" spans="1:2" x14ac:dyDescent="0.25">
      <c r="A5823">
        <v>5822</v>
      </c>
      <c r="B5823" s="159">
        <v>0.34295975824514002</v>
      </c>
    </row>
    <row r="5824" spans="1:2" x14ac:dyDescent="0.25">
      <c r="A5824">
        <v>5823</v>
      </c>
      <c r="B5824" s="159">
        <v>0.34288965006790301</v>
      </c>
    </row>
    <row r="5825" spans="1:2" x14ac:dyDescent="0.25">
      <c r="A5825">
        <v>5824</v>
      </c>
      <c r="B5825" s="159">
        <v>0.34279093214151801</v>
      </c>
    </row>
    <row r="5826" spans="1:2" x14ac:dyDescent="0.25">
      <c r="A5826">
        <v>5825</v>
      </c>
      <c r="B5826" s="159">
        <v>0.34270834665952998</v>
      </c>
    </row>
    <row r="5827" spans="1:2" x14ac:dyDescent="0.25">
      <c r="A5827">
        <v>5826</v>
      </c>
      <c r="B5827" s="159">
        <v>0.34258037658670398</v>
      </c>
    </row>
    <row r="5828" spans="1:2" x14ac:dyDescent="0.25">
      <c r="A5828">
        <v>5827</v>
      </c>
      <c r="B5828" s="159">
        <v>0.34250943517362098</v>
      </c>
    </row>
    <row r="5829" spans="1:2" x14ac:dyDescent="0.25">
      <c r="A5829">
        <v>5828</v>
      </c>
      <c r="B5829" s="159">
        <v>0.34246264625641598</v>
      </c>
    </row>
    <row r="5830" spans="1:2" x14ac:dyDescent="0.25">
      <c r="A5830">
        <v>5829</v>
      </c>
      <c r="B5830" s="159">
        <v>0.34244265084768</v>
      </c>
    </row>
    <row r="5831" spans="1:2" x14ac:dyDescent="0.25">
      <c r="A5831">
        <v>5830</v>
      </c>
      <c r="B5831" s="159">
        <v>0.34224962030969602</v>
      </c>
    </row>
    <row r="5832" spans="1:2" x14ac:dyDescent="0.25">
      <c r="A5832">
        <v>5831</v>
      </c>
      <c r="B5832" s="159">
        <v>0.34222659852488602</v>
      </c>
    </row>
    <row r="5833" spans="1:2" x14ac:dyDescent="0.25">
      <c r="A5833">
        <v>5832</v>
      </c>
      <c r="B5833" s="159">
        <v>0.342213955965257</v>
      </c>
    </row>
    <row r="5834" spans="1:2" x14ac:dyDescent="0.25">
      <c r="A5834">
        <v>5833</v>
      </c>
      <c r="B5834" s="159">
        <v>0.34191131809146602</v>
      </c>
    </row>
    <row r="5835" spans="1:2" x14ac:dyDescent="0.25">
      <c r="A5835">
        <v>5834</v>
      </c>
      <c r="B5835" s="159">
        <v>0.34190387152540902</v>
      </c>
    </row>
    <row r="5836" spans="1:2" x14ac:dyDescent="0.25">
      <c r="A5836">
        <v>5835</v>
      </c>
      <c r="B5836" s="159">
        <v>0.341897729720326</v>
      </c>
    </row>
    <row r="5837" spans="1:2" x14ac:dyDescent="0.25">
      <c r="A5837">
        <v>5836</v>
      </c>
      <c r="B5837" s="159">
        <v>0.34188209630959299</v>
      </c>
    </row>
    <row r="5838" spans="1:2" x14ac:dyDescent="0.25">
      <c r="A5838">
        <v>5837</v>
      </c>
      <c r="B5838" s="159">
        <v>0.34174223127855902</v>
      </c>
    </row>
    <row r="5839" spans="1:2" x14ac:dyDescent="0.25">
      <c r="A5839">
        <v>5838</v>
      </c>
      <c r="B5839" s="159">
        <v>0.34171609687136001</v>
      </c>
    </row>
    <row r="5840" spans="1:2" x14ac:dyDescent="0.25">
      <c r="A5840">
        <v>5839</v>
      </c>
      <c r="B5840" s="159">
        <v>0.34153831424363001</v>
      </c>
    </row>
    <row r="5841" spans="1:2" x14ac:dyDescent="0.25">
      <c r="A5841">
        <v>5840</v>
      </c>
      <c r="B5841" s="159">
        <v>0.341490896533789</v>
      </c>
    </row>
    <row r="5842" spans="1:2" x14ac:dyDescent="0.25">
      <c r="A5842">
        <v>5841</v>
      </c>
      <c r="B5842" s="159">
        <v>0.34141925691984498</v>
      </c>
    </row>
    <row r="5843" spans="1:2" x14ac:dyDescent="0.25">
      <c r="A5843">
        <v>5842</v>
      </c>
      <c r="B5843" s="159">
        <v>0.34127255510274201</v>
      </c>
    </row>
    <row r="5844" spans="1:2" x14ac:dyDescent="0.25">
      <c r="A5844">
        <v>5843</v>
      </c>
      <c r="B5844" s="159">
        <v>0.34115590213979802</v>
      </c>
    </row>
    <row r="5845" spans="1:2" x14ac:dyDescent="0.25">
      <c r="A5845">
        <v>5844</v>
      </c>
      <c r="B5845" s="159">
        <v>0.341087266682427</v>
      </c>
    </row>
    <row r="5846" spans="1:2" x14ac:dyDescent="0.25">
      <c r="A5846">
        <v>5845</v>
      </c>
      <c r="B5846" s="159">
        <v>0.34099959255922402</v>
      </c>
    </row>
    <row r="5847" spans="1:2" x14ac:dyDescent="0.25">
      <c r="A5847">
        <v>5846</v>
      </c>
      <c r="B5847" s="159">
        <v>0.340938122926495</v>
      </c>
    </row>
    <row r="5848" spans="1:2" x14ac:dyDescent="0.25">
      <c r="A5848">
        <v>5847</v>
      </c>
      <c r="B5848" s="159">
        <v>0.34084520529395002</v>
      </c>
    </row>
    <row r="5849" spans="1:2" x14ac:dyDescent="0.25">
      <c r="A5849">
        <v>5848</v>
      </c>
      <c r="B5849" s="159">
        <v>0.34078922009472701</v>
      </c>
    </row>
    <row r="5850" spans="1:2" x14ac:dyDescent="0.25">
      <c r="A5850">
        <v>5849</v>
      </c>
      <c r="B5850" s="159">
        <v>0.34066577281619898</v>
      </c>
    </row>
    <row r="5851" spans="1:2" x14ac:dyDescent="0.25">
      <c r="A5851">
        <v>5850</v>
      </c>
      <c r="B5851" s="159">
        <v>0.34066374651562598</v>
      </c>
    </row>
    <row r="5852" spans="1:2" x14ac:dyDescent="0.25">
      <c r="A5852">
        <v>5851</v>
      </c>
      <c r="B5852" s="159">
        <v>0.34045832698968898</v>
      </c>
    </row>
    <row r="5853" spans="1:2" x14ac:dyDescent="0.25">
      <c r="A5853">
        <v>5852</v>
      </c>
      <c r="B5853" s="159">
        <v>0.34044500444220099</v>
      </c>
    </row>
    <row r="5854" spans="1:2" x14ac:dyDescent="0.25">
      <c r="A5854">
        <v>5853</v>
      </c>
      <c r="B5854" s="159">
        <v>0.34039304060862302</v>
      </c>
    </row>
    <row r="5855" spans="1:2" x14ac:dyDescent="0.25">
      <c r="A5855">
        <v>5854</v>
      </c>
      <c r="B5855" s="159">
        <v>0.34036155929051698</v>
      </c>
    </row>
    <row r="5856" spans="1:2" x14ac:dyDescent="0.25">
      <c r="A5856">
        <v>5855</v>
      </c>
      <c r="B5856" s="159">
        <v>0.340312533417437</v>
      </c>
    </row>
    <row r="5857" spans="1:2" x14ac:dyDescent="0.25">
      <c r="A5857">
        <v>5856</v>
      </c>
      <c r="B5857" s="159">
        <v>0.340251927641263</v>
      </c>
    </row>
    <row r="5858" spans="1:2" x14ac:dyDescent="0.25">
      <c r="A5858">
        <v>5857</v>
      </c>
      <c r="B5858" s="159">
        <v>0.34017832190178099</v>
      </c>
    </row>
    <row r="5859" spans="1:2" x14ac:dyDescent="0.25">
      <c r="A5859">
        <v>5858</v>
      </c>
      <c r="B5859" s="159">
        <v>0.34001115554453698</v>
      </c>
    </row>
    <row r="5860" spans="1:2" x14ac:dyDescent="0.25">
      <c r="A5860">
        <v>5859</v>
      </c>
      <c r="B5860" s="159">
        <v>0.33999146235232303</v>
      </c>
    </row>
    <row r="5861" spans="1:2" x14ac:dyDescent="0.25">
      <c r="A5861">
        <v>5860</v>
      </c>
      <c r="B5861" s="159">
        <v>0.33995993168063998</v>
      </c>
    </row>
    <row r="5862" spans="1:2" x14ac:dyDescent="0.25">
      <c r="A5862">
        <v>5861</v>
      </c>
      <c r="B5862" s="159">
        <v>0.33992416434292799</v>
      </c>
    </row>
    <row r="5863" spans="1:2" x14ac:dyDescent="0.25">
      <c r="A5863">
        <v>5862</v>
      </c>
      <c r="B5863" s="159">
        <v>0.33987803268463701</v>
      </c>
    </row>
    <row r="5864" spans="1:2" x14ac:dyDescent="0.25">
      <c r="A5864">
        <v>5863</v>
      </c>
      <c r="B5864" s="159">
        <v>0.33978278198481099</v>
      </c>
    </row>
    <row r="5865" spans="1:2" x14ac:dyDescent="0.25">
      <c r="A5865">
        <v>5864</v>
      </c>
      <c r="B5865" s="159">
        <v>0.33969922921135798</v>
      </c>
    </row>
    <row r="5866" spans="1:2" x14ac:dyDescent="0.25">
      <c r="A5866">
        <v>5865</v>
      </c>
      <c r="B5866" s="159">
        <v>0.33960569847022798</v>
      </c>
    </row>
    <row r="5867" spans="1:2" x14ac:dyDescent="0.25">
      <c r="A5867">
        <v>5866</v>
      </c>
      <c r="B5867" s="159">
        <v>0.33945198669469701</v>
      </c>
    </row>
    <row r="5868" spans="1:2" x14ac:dyDescent="0.25">
      <c r="A5868">
        <v>5867</v>
      </c>
      <c r="B5868" s="159">
        <v>0.33927595524021797</v>
      </c>
    </row>
    <row r="5869" spans="1:2" x14ac:dyDescent="0.25">
      <c r="A5869">
        <v>5868</v>
      </c>
      <c r="B5869" s="159">
        <v>0.339256369601597</v>
      </c>
    </row>
    <row r="5870" spans="1:2" x14ac:dyDescent="0.25">
      <c r="A5870">
        <v>5869</v>
      </c>
      <c r="B5870" s="159">
        <v>0.339231922182892</v>
      </c>
    </row>
    <row r="5871" spans="1:2" x14ac:dyDescent="0.25">
      <c r="A5871">
        <v>5870</v>
      </c>
      <c r="B5871" s="159">
        <v>0.33919692846729099</v>
      </c>
    </row>
    <row r="5872" spans="1:2" x14ac:dyDescent="0.25">
      <c r="A5872">
        <v>5871</v>
      </c>
      <c r="B5872" s="159">
        <v>0.33913903502975501</v>
      </c>
    </row>
    <row r="5873" spans="1:2" x14ac:dyDescent="0.25">
      <c r="A5873">
        <v>5872</v>
      </c>
      <c r="B5873" s="159">
        <v>0.33905912844317199</v>
      </c>
    </row>
    <row r="5874" spans="1:2" x14ac:dyDescent="0.25">
      <c r="A5874">
        <v>5873</v>
      </c>
      <c r="B5874" s="159">
        <v>0.33897444462448501</v>
      </c>
    </row>
    <row r="5875" spans="1:2" x14ac:dyDescent="0.25">
      <c r="A5875">
        <v>5874</v>
      </c>
      <c r="B5875" s="159">
        <v>0.33892484568688902</v>
      </c>
    </row>
    <row r="5876" spans="1:2" x14ac:dyDescent="0.25">
      <c r="A5876">
        <v>5875</v>
      </c>
      <c r="B5876" s="159">
        <v>0.33892484568688902</v>
      </c>
    </row>
    <row r="5877" spans="1:2" x14ac:dyDescent="0.25">
      <c r="A5877">
        <v>5876</v>
      </c>
      <c r="B5877" s="159">
        <v>0.338816077982737</v>
      </c>
    </row>
    <row r="5878" spans="1:2" x14ac:dyDescent="0.25">
      <c r="A5878">
        <v>5877</v>
      </c>
      <c r="B5878" s="159">
        <v>0.33866964569858099</v>
      </c>
    </row>
    <row r="5879" spans="1:2" x14ac:dyDescent="0.25">
      <c r="A5879">
        <v>5878</v>
      </c>
      <c r="B5879" s="159">
        <v>0.338667341455546</v>
      </c>
    </row>
    <row r="5880" spans="1:2" x14ac:dyDescent="0.25">
      <c r="A5880">
        <v>5879</v>
      </c>
      <c r="B5880" s="159">
        <v>0.33856408072876099</v>
      </c>
    </row>
    <row r="5881" spans="1:2" x14ac:dyDescent="0.25">
      <c r="A5881">
        <v>5880</v>
      </c>
      <c r="B5881" s="159">
        <v>0.33846378228412</v>
      </c>
    </row>
    <row r="5882" spans="1:2" x14ac:dyDescent="0.25">
      <c r="A5882">
        <v>5881</v>
      </c>
      <c r="B5882" s="159">
        <v>0.33843563789178799</v>
      </c>
    </row>
    <row r="5883" spans="1:2" x14ac:dyDescent="0.25">
      <c r="A5883">
        <v>5882</v>
      </c>
      <c r="B5883" s="159">
        <v>0.33843563789178799</v>
      </c>
    </row>
    <row r="5884" spans="1:2" x14ac:dyDescent="0.25">
      <c r="A5884">
        <v>5883</v>
      </c>
      <c r="B5884" s="159">
        <v>0.33843563789178799</v>
      </c>
    </row>
    <row r="5885" spans="1:2" x14ac:dyDescent="0.25">
      <c r="A5885">
        <v>5884</v>
      </c>
      <c r="B5885" s="159">
        <v>0.33843563789178799</v>
      </c>
    </row>
    <row r="5886" spans="1:2" x14ac:dyDescent="0.25">
      <c r="A5886">
        <v>5885</v>
      </c>
      <c r="B5886" s="159">
        <v>0.33843563789178799</v>
      </c>
    </row>
    <row r="5887" spans="1:2" x14ac:dyDescent="0.25">
      <c r="A5887">
        <v>5886</v>
      </c>
      <c r="B5887" s="159">
        <v>0.33839699321086097</v>
      </c>
    </row>
    <row r="5888" spans="1:2" x14ac:dyDescent="0.25">
      <c r="A5888">
        <v>5887</v>
      </c>
      <c r="B5888" s="159">
        <v>0.33839011206171499</v>
      </c>
    </row>
    <row r="5889" spans="1:2" x14ac:dyDescent="0.25">
      <c r="A5889">
        <v>5888</v>
      </c>
      <c r="B5889" s="159">
        <v>0.33831466749033501</v>
      </c>
    </row>
    <row r="5890" spans="1:2" x14ac:dyDescent="0.25">
      <c r="A5890">
        <v>5889</v>
      </c>
      <c r="B5890" s="159">
        <v>0.33831466749033501</v>
      </c>
    </row>
    <row r="5891" spans="1:2" x14ac:dyDescent="0.25">
      <c r="A5891">
        <v>5890</v>
      </c>
      <c r="B5891" s="159">
        <v>0.33831466749033501</v>
      </c>
    </row>
    <row r="5892" spans="1:2" x14ac:dyDescent="0.25">
      <c r="A5892">
        <v>5891</v>
      </c>
      <c r="B5892" s="159">
        <v>0.33825117612615901</v>
      </c>
    </row>
    <row r="5893" spans="1:2" x14ac:dyDescent="0.25">
      <c r="A5893">
        <v>5892</v>
      </c>
      <c r="B5893" s="159">
        <v>0.338190716800914</v>
      </c>
    </row>
    <row r="5894" spans="1:2" x14ac:dyDescent="0.25">
      <c r="A5894">
        <v>5893</v>
      </c>
      <c r="B5894" s="159">
        <v>0.33818714384405202</v>
      </c>
    </row>
    <row r="5895" spans="1:2" x14ac:dyDescent="0.25">
      <c r="A5895">
        <v>5894</v>
      </c>
      <c r="B5895" s="159">
        <v>0.33813895378104403</v>
      </c>
    </row>
    <row r="5896" spans="1:2" x14ac:dyDescent="0.25">
      <c r="A5896">
        <v>5895</v>
      </c>
      <c r="B5896" s="159">
        <v>0.33812957437379898</v>
      </c>
    </row>
    <row r="5897" spans="1:2" x14ac:dyDescent="0.25">
      <c r="A5897">
        <v>5896</v>
      </c>
      <c r="B5897" s="159">
        <v>0.33802510591267598</v>
      </c>
    </row>
    <row r="5898" spans="1:2" x14ac:dyDescent="0.25">
      <c r="A5898">
        <v>5897</v>
      </c>
      <c r="B5898" s="159">
        <v>0.33801395847221599</v>
      </c>
    </row>
    <row r="5899" spans="1:2" x14ac:dyDescent="0.25">
      <c r="A5899">
        <v>5898</v>
      </c>
      <c r="B5899" s="159">
        <v>0.33801395847221599</v>
      </c>
    </row>
    <row r="5900" spans="1:2" x14ac:dyDescent="0.25">
      <c r="A5900">
        <v>5899</v>
      </c>
      <c r="B5900" s="159">
        <v>0.33801395847221599</v>
      </c>
    </row>
    <row r="5901" spans="1:2" x14ac:dyDescent="0.25">
      <c r="A5901">
        <v>5900</v>
      </c>
      <c r="B5901" s="159">
        <v>0.33797335170283899</v>
      </c>
    </row>
    <row r="5902" spans="1:2" x14ac:dyDescent="0.25">
      <c r="A5902">
        <v>5901</v>
      </c>
      <c r="B5902" s="159">
        <v>0.337971766108069</v>
      </c>
    </row>
    <row r="5903" spans="1:2" x14ac:dyDescent="0.25">
      <c r="A5903">
        <v>5902</v>
      </c>
      <c r="B5903" s="159">
        <v>0.337848239324194</v>
      </c>
    </row>
    <row r="5904" spans="1:2" x14ac:dyDescent="0.25">
      <c r="A5904">
        <v>5903</v>
      </c>
      <c r="B5904" s="159">
        <v>0.33768399744907002</v>
      </c>
    </row>
    <row r="5905" spans="1:2" x14ac:dyDescent="0.25">
      <c r="A5905">
        <v>5904</v>
      </c>
      <c r="B5905" s="159">
        <v>0.33766793137400197</v>
      </c>
    </row>
    <row r="5906" spans="1:2" x14ac:dyDescent="0.25">
      <c r="A5906">
        <v>5905</v>
      </c>
      <c r="B5906" s="159">
        <v>0.33760988860171798</v>
      </c>
    </row>
    <row r="5907" spans="1:2" x14ac:dyDescent="0.25">
      <c r="A5907">
        <v>5906</v>
      </c>
      <c r="B5907" s="159">
        <v>0.33760933636533402</v>
      </c>
    </row>
    <row r="5908" spans="1:2" x14ac:dyDescent="0.25">
      <c r="A5908">
        <v>5907</v>
      </c>
      <c r="B5908" s="159">
        <v>0.33760733199371101</v>
      </c>
    </row>
    <row r="5909" spans="1:2" x14ac:dyDescent="0.25">
      <c r="A5909">
        <v>5908</v>
      </c>
      <c r="B5909" s="159">
        <v>0.337523313688049</v>
      </c>
    </row>
    <row r="5910" spans="1:2" x14ac:dyDescent="0.25">
      <c r="A5910">
        <v>5909</v>
      </c>
      <c r="B5910" s="159">
        <v>0.33742268525333302</v>
      </c>
    </row>
    <row r="5911" spans="1:2" x14ac:dyDescent="0.25">
      <c r="A5911">
        <v>5910</v>
      </c>
      <c r="B5911" s="159">
        <v>0.33742168159455799</v>
      </c>
    </row>
    <row r="5912" spans="1:2" x14ac:dyDescent="0.25">
      <c r="A5912">
        <v>5911</v>
      </c>
      <c r="B5912" s="159">
        <v>0.33728354138546701</v>
      </c>
    </row>
    <row r="5913" spans="1:2" x14ac:dyDescent="0.25">
      <c r="A5913">
        <v>5912</v>
      </c>
      <c r="B5913" s="159">
        <v>0.33709506570994102</v>
      </c>
    </row>
    <row r="5914" spans="1:2" x14ac:dyDescent="0.25">
      <c r="A5914">
        <v>5913</v>
      </c>
      <c r="B5914" s="159">
        <v>0.33696421343758998</v>
      </c>
    </row>
    <row r="5915" spans="1:2" x14ac:dyDescent="0.25">
      <c r="A5915">
        <v>5914</v>
      </c>
      <c r="B5915" s="159">
        <v>0.336949663931562</v>
      </c>
    </row>
    <row r="5916" spans="1:2" x14ac:dyDescent="0.25">
      <c r="A5916">
        <v>5915</v>
      </c>
      <c r="B5916" s="159">
        <v>0.336949663931562</v>
      </c>
    </row>
    <row r="5917" spans="1:2" x14ac:dyDescent="0.25">
      <c r="A5917">
        <v>5916</v>
      </c>
      <c r="B5917" s="159">
        <v>0.336949663931562</v>
      </c>
    </row>
    <row r="5918" spans="1:2" x14ac:dyDescent="0.25">
      <c r="A5918">
        <v>5917</v>
      </c>
      <c r="B5918" s="159">
        <v>0.336949663931562</v>
      </c>
    </row>
    <row r="5919" spans="1:2" x14ac:dyDescent="0.25">
      <c r="A5919">
        <v>5918</v>
      </c>
      <c r="B5919" s="159">
        <v>0.33690511058228201</v>
      </c>
    </row>
    <row r="5920" spans="1:2" x14ac:dyDescent="0.25">
      <c r="A5920">
        <v>5919</v>
      </c>
      <c r="B5920" s="159">
        <v>0.33684137808428899</v>
      </c>
    </row>
    <row r="5921" spans="1:2" x14ac:dyDescent="0.25">
      <c r="A5921">
        <v>5920</v>
      </c>
      <c r="B5921" s="159">
        <v>0.33677377877623299</v>
      </c>
    </row>
    <row r="5922" spans="1:2" x14ac:dyDescent="0.25">
      <c r="A5922">
        <v>5921</v>
      </c>
      <c r="B5922" s="159">
        <v>0.33671458759762701</v>
      </c>
    </row>
    <row r="5923" spans="1:2" x14ac:dyDescent="0.25">
      <c r="A5923">
        <v>5922</v>
      </c>
      <c r="B5923" s="159">
        <v>0.33661720421091201</v>
      </c>
    </row>
    <row r="5924" spans="1:2" x14ac:dyDescent="0.25">
      <c r="A5924">
        <v>5923</v>
      </c>
      <c r="B5924" s="159">
        <v>0.33661360280563402</v>
      </c>
    </row>
    <row r="5925" spans="1:2" x14ac:dyDescent="0.25">
      <c r="A5925">
        <v>5924</v>
      </c>
      <c r="B5925" s="159">
        <v>0.33651039503101299</v>
      </c>
    </row>
    <row r="5926" spans="1:2" x14ac:dyDescent="0.25">
      <c r="A5926">
        <v>5925</v>
      </c>
      <c r="B5926" s="159">
        <v>0.33647925892778702</v>
      </c>
    </row>
    <row r="5927" spans="1:2" x14ac:dyDescent="0.25">
      <c r="A5927">
        <v>5926</v>
      </c>
      <c r="B5927" s="159">
        <v>0.33637855614008699</v>
      </c>
    </row>
    <row r="5928" spans="1:2" x14ac:dyDescent="0.25">
      <c r="A5928">
        <v>5927</v>
      </c>
      <c r="B5928" s="159">
        <v>0.33636332663589402</v>
      </c>
    </row>
    <row r="5929" spans="1:2" x14ac:dyDescent="0.25">
      <c r="A5929">
        <v>5928</v>
      </c>
      <c r="B5929" s="159">
        <v>0.33633111630044699</v>
      </c>
    </row>
    <row r="5930" spans="1:2" x14ac:dyDescent="0.25">
      <c r="A5930">
        <v>5929</v>
      </c>
      <c r="B5930" s="159">
        <v>0.33627584552295697</v>
      </c>
    </row>
    <row r="5931" spans="1:2" x14ac:dyDescent="0.25">
      <c r="A5931">
        <v>5930</v>
      </c>
      <c r="B5931" s="159">
        <v>0.33622928009334202</v>
      </c>
    </row>
    <row r="5932" spans="1:2" x14ac:dyDescent="0.25">
      <c r="A5932">
        <v>5931</v>
      </c>
      <c r="B5932" s="159">
        <v>0.33618887473608999</v>
      </c>
    </row>
    <row r="5933" spans="1:2" x14ac:dyDescent="0.25">
      <c r="A5933">
        <v>5932</v>
      </c>
      <c r="B5933" s="159">
        <v>0.33613065111017298</v>
      </c>
    </row>
    <row r="5934" spans="1:2" x14ac:dyDescent="0.25">
      <c r="A5934">
        <v>5933</v>
      </c>
      <c r="B5934" s="159">
        <v>0.33604705062650497</v>
      </c>
    </row>
    <row r="5935" spans="1:2" x14ac:dyDescent="0.25">
      <c r="A5935">
        <v>5934</v>
      </c>
      <c r="B5935" s="159">
        <v>0.33603892223077297</v>
      </c>
    </row>
    <row r="5936" spans="1:2" x14ac:dyDescent="0.25">
      <c r="A5936">
        <v>5935</v>
      </c>
      <c r="B5936" s="159">
        <v>0.335971367038636</v>
      </c>
    </row>
    <row r="5937" spans="1:2" x14ac:dyDescent="0.25">
      <c r="A5937">
        <v>5936</v>
      </c>
      <c r="B5937" s="159">
        <v>0.33594780821153702</v>
      </c>
    </row>
    <row r="5938" spans="1:2" x14ac:dyDescent="0.25">
      <c r="A5938">
        <v>5937</v>
      </c>
      <c r="B5938" s="159">
        <v>0.33580607310955302</v>
      </c>
    </row>
    <row r="5939" spans="1:2" x14ac:dyDescent="0.25">
      <c r="A5939">
        <v>5938</v>
      </c>
      <c r="B5939" s="159">
        <v>0.335790435202791</v>
      </c>
    </row>
    <row r="5940" spans="1:2" x14ac:dyDescent="0.25">
      <c r="A5940">
        <v>5939</v>
      </c>
      <c r="B5940" s="159">
        <v>0.33570611617852503</v>
      </c>
    </row>
    <row r="5941" spans="1:2" x14ac:dyDescent="0.25">
      <c r="A5941">
        <v>5940</v>
      </c>
      <c r="B5941" s="159">
        <v>0.33570611617852503</v>
      </c>
    </row>
    <row r="5942" spans="1:2" x14ac:dyDescent="0.25">
      <c r="A5942">
        <v>5941</v>
      </c>
      <c r="B5942" s="159">
        <v>0.33570611617852503</v>
      </c>
    </row>
    <row r="5943" spans="1:2" x14ac:dyDescent="0.25">
      <c r="A5943">
        <v>5942</v>
      </c>
      <c r="B5943" s="159">
        <v>0.33564268850574602</v>
      </c>
    </row>
    <row r="5944" spans="1:2" x14ac:dyDescent="0.25">
      <c r="A5944">
        <v>5943</v>
      </c>
      <c r="B5944" s="159">
        <v>0.33562971138783299</v>
      </c>
    </row>
    <row r="5945" spans="1:2" x14ac:dyDescent="0.25">
      <c r="A5945">
        <v>5944</v>
      </c>
      <c r="B5945" s="159">
        <v>0.335614078730674</v>
      </c>
    </row>
    <row r="5946" spans="1:2" x14ac:dyDescent="0.25">
      <c r="A5946">
        <v>5945</v>
      </c>
      <c r="B5946" s="159">
        <v>0.33560004601752802</v>
      </c>
    </row>
    <row r="5947" spans="1:2" x14ac:dyDescent="0.25">
      <c r="A5947">
        <v>5946</v>
      </c>
      <c r="B5947" s="159">
        <v>0.335552589951847</v>
      </c>
    </row>
    <row r="5948" spans="1:2" x14ac:dyDescent="0.25">
      <c r="A5948">
        <v>5947</v>
      </c>
      <c r="B5948" s="159">
        <v>0.33554274868564898</v>
      </c>
    </row>
    <row r="5949" spans="1:2" x14ac:dyDescent="0.25">
      <c r="A5949">
        <v>5948</v>
      </c>
      <c r="B5949" s="159">
        <v>0.33553175463701002</v>
      </c>
    </row>
    <row r="5950" spans="1:2" x14ac:dyDescent="0.25">
      <c r="A5950">
        <v>5949</v>
      </c>
      <c r="B5950" s="159">
        <v>0.33546455338744602</v>
      </c>
    </row>
    <row r="5951" spans="1:2" x14ac:dyDescent="0.25">
      <c r="A5951">
        <v>5950</v>
      </c>
      <c r="B5951" s="159">
        <v>0.33543008000944702</v>
      </c>
    </row>
    <row r="5952" spans="1:2" x14ac:dyDescent="0.25">
      <c r="A5952">
        <v>5951</v>
      </c>
      <c r="B5952" s="159">
        <v>0.33541270699494802</v>
      </c>
    </row>
    <row r="5953" spans="1:2" x14ac:dyDescent="0.25">
      <c r="A5953">
        <v>5952</v>
      </c>
      <c r="B5953" s="159">
        <v>0.33535340126994201</v>
      </c>
    </row>
    <row r="5954" spans="1:2" x14ac:dyDescent="0.25">
      <c r="A5954">
        <v>5953</v>
      </c>
      <c r="B5954" s="159">
        <v>0.33520200300602598</v>
      </c>
    </row>
    <row r="5955" spans="1:2" x14ac:dyDescent="0.25">
      <c r="A5955">
        <v>5954</v>
      </c>
      <c r="B5955" s="159">
        <v>0.33514555500308202</v>
      </c>
    </row>
    <row r="5956" spans="1:2" x14ac:dyDescent="0.25">
      <c r="A5956">
        <v>5955</v>
      </c>
      <c r="B5956" s="159">
        <v>0.335140876993131</v>
      </c>
    </row>
    <row r="5957" spans="1:2" x14ac:dyDescent="0.25">
      <c r="A5957">
        <v>5956</v>
      </c>
      <c r="B5957" s="159">
        <v>0.33505034862729199</v>
      </c>
    </row>
    <row r="5958" spans="1:2" x14ac:dyDescent="0.25">
      <c r="A5958">
        <v>5957</v>
      </c>
      <c r="B5958" s="159">
        <v>0.33501584290129999</v>
      </c>
    </row>
    <row r="5959" spans="1:2" x14ac:dyDescent="0.25">
      <c r="A5959">
        <v>5958</v>
      </c>
      <c r="B5959" s="159">
        <v>0.33478796314215398</v>
      </c>
    </row>
    <row r="5960" spans="1:2" x14ac:dyDescent="0.25">
      <c r="A5960">
        <v>5959</v>
      </c>
      <c r="B5960" s="159">
        <v>0.33472626510631798</v>
      </c>
    </row>
    <row r="5961" spans="1:2" x14ac:dyDescent="0.25">
      <c r="A5961">
        <v>5960</v>
      </c>
      <c r="B5961" s="159">
        <v>0.33457601574708501</v>
      </c>
    </row>
    <row r="5962" spans="1:2" x14ac:dyDescent="0.25">
      <c r="A5962">
        <v>5961</v>
      </c>
      <c r="B5962" s="159">
        <v>0.33452149606576598</v>
      </c>
    </row>
    <row r="5963" spans="1:2" x14ac:dyDescent="0.25">
      <c r="A5963">
        <v>5962</v>
      </c>
      <c r="B5963" s="159">
        <v>0.33444415264972699</v>
      </c>
    </row>
    <row r="5964" spans="1:2" x14ac:dyDescent="0.25">
      <c r="A5964">
        <v>5963</v>
      </c>
      <c r="B5964" s="159">
        <v>0.334398831870379</v>
      </c>
    </row>
    <row r="5965" spans="1:2" x14ac:dyDescent="0.25">
      <c r="A5965">
        <v>5964</v>
      </c>
      <c r="B5965" s="159">
        <v>0.33439654500160698</v>
      </c>
    </row>
    <row r="5966" spans="1:2" x14ac:dyDescent="0.25">
      <c r="A5966">
        <v>5965</v>
      </c>
      <c r="B5966" s="159">
        <v>0.33432311880669802</v>
      </c>
    </row>
    <row r="5967" spans="1:2" x14ac:dyDescent="0.25">
      <c r="A5967">
        <v>5966</v>
      </c>
      <c r="B5967" s="159">
        <v>0.33432311880669802</v>
      </c>
    </row>
    <row r="5968" spans="1:2" x14ac:dyDescent="0.25">
      <c r="A5968">
        <v>5967</v>
      </c>
      <c r="B5968" s="159">
        <v>0.33432311880669802</v>
      </c>
    </row>
    <row r="5969" spans="1:2" x14ac:dyDescent="0.25">
      <c r="A5969">
        <v>5968</v>
      </c>
      <c r="B5969" s="159">
        <v>0.33428501690438001</v>
      </c>
    </row>
    <row r="5970" spans="1:2" x14ac:dyDescent="0.25">
      <c r="A5970">
        <v>5969</v>
      </c>
      <c r="B5970" s="159">
        <v>0.33421107535125799</v>
      </c>
    </row>
    <row r="5971" spans="1:2" x14ac:dyDescent="0.25">
      <c r="A5971">
        <v>5970</v>
      </c>
      <c r="B5971" s="159">
        <v>0.33420857576297103</v>
      </c>
    </row>
    <row r="5972" spans="1:2" x14ac:dyDescent="0.25">
      <c r="A5972">
        <v>5971</v>
      </c>
      <c r="B5972" s="159">
        <v>0.33418901101974202</v>
      </c>
    </row>
    <row r="5973" spans="1:2" x14ac:dyDescent="0.25">
      <c r="A5973">
        <v>5972</v>
      </c>
      <c r="B5973" s="159">
        <v>0.33405125903994198</v>
      </c>
    </row>
    <row r="5974" spans="1:2" x14ac:dyDescent="0.25">
      <c r="A5974">
        <v>5973</v>
      </c>
      <c r="B5974" s="159">
        <v>0.33403058040825701</v>
      </c>
    </row>
    <row r="5975" spans="1:2" x14ac:dyDescent="0.25">
      <c r="A5975">
        <v>5974</v>
      </c>
      <c r="B5975" s="159">
        <v>0.33398657103142698</v>
      </c>
    </row>
    <row r="5976" spans="1:2" x14ac:dyDescent="0.25">
      <c r="A5976">
        <v>5975</v>
      </c>
      <c r="B5976" s="159">
        <v>0.33388875215529001</v>
      </c>
    </row>
    <row r="5977" spans="1:2" x14ac:dyDescent="0.25">
      <c r="A5977">
        <v>5976</v>
      </c>
      <c r="B5977" s="159">
        <v>0.33388875215529001</v>
      </c>
    </row>
    <row r="5978" spans="1:2" x14ac:dyDescent="0.25">
      <c r="A5978">
        <v>5977</v>
      </c>
      <c r="B5978" s="159">
        <v>0.33388875215529001</v>
      </c>
    </row>
    <row r="5979" spans="1:2" x14ac:dyDescent="0.25">
      <c r="A5979">
        <v>5978</v>
      </c>
      <c r="B5979" s="159">
        <v>0.33388875215529001</v>
      </c>
    </row>
    <row r="5980" spans="1:2" x14ac:dyDescent="0.25">
      <c r="A5980">
        <v>5979</v>
      </c>
      <c r="B5980" s="159">
        <v>0.33388875215529001</v>
      </c>
    </row>
    <row r="5981" spans="1:2" x14ac:dyDescent="0.25">
      <c r="A5981">
        <v>5980</v>
      </c>
      <c r="B5981" s="159">
        <v>0.33381831991911298</v>
      </c>
    </row>
    <row r="5982" spans="1:2" x14ac:dyDescent="0.25">
      <c r="A5982">
        <v>5981</v>
      </c>
      <c r="B5982" s="159">
        <v>0.33376161025937201</v>
      </c>
    </row>
    <row r="5983" spans="1:2" x14ac:dyDescent="0.25">
      <c r="A5983">
        <v>5982</v>
      </c>
      <c r="B5983" s="159">
        <v>0.33375699896705502</v>
      </c>
    </row>
    <row r="5984" spans="1:2" x14ac:dyDescent="0.25">
      <c r="A5984">
        <v>5983</v>
      </c>
      <c r="B5984" s="159">
        <v>0.33360709840881198</v>
      </c>
    </row>
    <row r="5985" spans="1:2" x14ac:dyDescent="0.25">
      <c r="A5985">
        <v>5984</v>
      </c>
      <c r="B5985" s="159">
        <v>0.33351990339704601</v>
      </c>
    </row>
    <row r="5986" spans="1:2" x14ac:dyDescent="0.25">
      <c r="A5986">
        <v>5985</v>
      </c>
      <c r="B5986" s="159">
        <v>0.33344689365533597</v>
      </c>
    </row>
    <row r="5987" spans="1:2" x14ac:dyDescent="0.25">
      <c r="A5987">
        <v>5986</v>
      </c>
      <c r="B5987" s="159">
        <v>0.333414814155848</v>
      </c>
    </row>
    <row r="5988" spans="1:2" x14ac:dyDescent="0.25">
      <c r="A5988">
        <v>5987</v>
      </c>
      <c r="B5988" s="159">
        <v>0.33335162246995198</v>
      </c>
    </row>
    <row r="5989" spans="1:2" x14ac:dyDescent="0.25">
      <c r="A5989">
        <v>5988</v>
      </c>
      <c r="B5989" s="159">
        <v>0.33330528640753498</v>
      </c>
    </row>
    <row r="5990" spans="1:2" x14ac:dyDescent="0.25">
      <c r="A5990">
        <v>5989</v>
      </c>
      <c r="B5990" s="159">
        <v>0.33330528640753498</v>
      </c>
    </row>
    <row r="5991" spans="1:2" x14ac:dyDescent="0.25">
      <c r="A5991">
        <v>5990</v>
      </c>
      <c r="B5991" s="159">
        <v>0.33330528640753498</v>
      </c>
    </row>
    <row r="5992" spans="1:2" x14ac:dyDescent="0.25">
      <c r="A5992">
        <v>5991</v>
      </c>
      <c r="B5992" s="159">
        <v>0.33330528640753498</v>
      </c>
    </row>
    <row r="5993" spans="1:2" x14ac:dyDescent="0.25">
      <c r="A5993">
        <v>5992</v>
      </c>
      <c r="B5993" s="159">
        <v>0.33324597673925499</v>
      </c>
    </row>
    <row r="5994" spans="1:2" x14ac:dyDescent="0.25">
      <c r="A5994">
        <v>5993</v>
      </c>
      <c r="B5994" s="159">
        <v>0.33320987170746103</v>
      </c>
    </row>
    <row r="5995" spans="1:2" x14ac:dyDescent="0.25">
      <c r="A5995">
        <v>5994</v>
      </c>
      <c r="B5995" s="159">
        <v>0.333201291859962</v>
      </c>
    </row>
    <row r="5996" spans="1:2" x14ac:dyDescent="0.25">
      <c r="A5996">
        <v>5995</v>
      </c>
      <c r="B5996" s="159">
        <v>0.33318673320801601</v>
      </c>
    </row>
    <row r="5997" spans="1:2" x14ac:dyDescent="0.25">
      <c r="A5997">
        <v>5996</v>
      </c>
      <c r="B5997" s="159">
        <v>0.33312287630984799</v>
      </c>
    </row>
    <row r="5998" spans="1:2" x14ac:dyDescent="0.25">
      <c r="A5998">
        <v>5997</v>
      </c>
      <c r="B5998" s="159">
        <v>0.33302280000648699</v>
      </c>
    </row>
    <row r="5999" spans="1:2" x14ac:dyDescent="0.25">
      <c r="A5999">
        <v>5998</v>
      </c>
      <c r="B5999" s="159">
        <v>0.33298014572975099</v>
      </c>
    </row>
    <row r="6000" spans="1:2" x14ac:dyDescent="0.25">
      <c r="A6000">
        <v>5999</v>
      </c>
      <c r="B6000" s="159">
        <v>0.33293639137473202</v>
      </c>
    </row>
    <row r="6001" spans="1:2" x14ac:dyDescent="0.25">
      <c r="A6001">
        <v>6000</v>
      </c>
      <c r="B6001" s="159">
        <v>0.33286923212569902</v>
      </c>
    </row>
    <row r="6002" spans="1:2" x14ac:dyDescent="0.25">
      <c r="A6002">
        <v>6001</v>
      </c>
      <c r="B6002" s="159">
        <v>0.33284852332193199</v>
      </c>
    </row>
    <row r="6003" spans="1:2" x14ac:dyDescent="0.25">
      <c r="A6003">
        <v>6002</v>
      </c>
      <c r="B6003" s="159">
        <v>0.33282469032484302</v>
      </c>
    </row>
    <row r="6004" spans="1:2" x14ac:dyDescent="0.25">
      <c r="A6004">
        <v>6003</v>
      </c>
      <c r="B6004" s="159">
        <v>0.33258035576335299</v>
      </c>
    </row>
    <row r="6005" spans="1:2" x14ac:dyDescent="0.25">
      <c r="A6005">
        <v>6004</v>
      </c>
      <c r="B6005" s="159">
        <v>0.33253514342552598</v>
      </c>
    </row>
    <row r="6006" spans="1:2" x14ac:dyDescent="0.25">
      <c r="A6006">
        <v>6005</v>
      </c>
      <c r="B6006" s="159">
        <v>0.332520590646953</v>
      </c>
    </row>
    <row r="6007" spans="1:2" x14ac:dyDescent="0.25">
      <c r="A6007">
        <v>6006</v>
      </c>
      <c r="B6007" s="159">
        <v>0.33224125349199501</v>
      </c>
    </row>
    <row r="6008" spans="1:2" x14ac:dyDescent="0.25">
      <c r="A6008">
        <v>6007</v>
      </c>
      <c r="B6008" s="159">
        <v>0.33223909048111</v>
      </c>
    </row>
    <row r="6009" spans="1:2" x14ac:dyDescent="0.25">
      <c r="A6009">
        <v>6008</v>
      </c>
      <c r="B6009" s="159">
        <v>0.33214252541095102</v>
      </c>
    </row>
    <row r="6010" spans="1:2" x14ac:dyDescent="0.25">
      <c r="A6010">
        <v>6009</v>
      </c>
      <c r="B6010" s="159">
        <v>0.33205477816847401</v>
      </c>
    </row>
    <row r="6011" spans="1:2" x14ac:dyDescent="0.25">
      <c r="A6011">
        <v>6010</v>
      </c>
      <c r="B6011" s="159">
        <v>0.33203299473797299</v>
      </c>
    </row>
    <row r="6012" spans="1:2" x14ac:dyDescent="0.25">
      <c r="A6012">
        <v>6011</v>
      </c>
      <c r="B6012" s="159">
        <v>0.33197677526504998</v>
      </c>
    </row>
    <row r="6013" spans="1:2" x14ac:dyDescent="0.25">
      <c r="A6013">
        <v>6012</v>
      </c>
      <c r="B6013" s="159">
        <v>0.33193249017841497</v>
      </c>
    </row>
    <row r="6014" spans="1:2" x14ac:dyDescent="0.25">
      <c r="A6014">
        <v>6013</v>
      </c>
      <c r="B6014" s="159">
        <v>0.33187665420035101</v>
      </c>
    </row>
    <row r="6015" spans="1:2" x14ac:dyDescent="0.25">
      <c r="A6015">
        <v>6014</v>
      </c>
      <c r="B6015" s="159">
        <v>0.331860480629874</v>
      </c>
    </row>
    <row r="6016" spans="1:2" x14ac:dyDescent="0.25">
      <c r="A6016">
        <v>6015</v>
      </c>
      <c r="B6016" s="159">
        <v>0.331860480629874</v>
      </c>
    </row>
    <row r="6017" spans="1:2" x14ac:dyDescent="0.25">
      <c r="A6017">
        <v>6016</v>
      </c>
      <c r="B6017" s="159">
        <v>0.331860480629874</v>
      </c>
    </row>
    <row r="6018" spans="1:2" x14ac:dyDescent="0.25">
      <c r="A6018">
        <v>6017</v>
      </c>
      <c r="B6018" s="159">
        <v>0.331860480629874</v>
      </c>
    </row>
    <row r="6019" spans="1:2" x14ac:dyDescent="0.25">
      <c r="A6019">
        <v>6018</v>
      </c>
      <c r="B6019" s="159">
        <v>0.331860480629874</v>
      </c>
    </row>
    <row r="6020" spans="1:2" x14ac:dyDescent="0.25">
      <c r="A6020">
        <v>6019</v>
      </c>
      <c r="B6020" s="159">
        <v>0.33171297569206298</v>
      </c>
    </row>
    <row r="6021" spans="1:2" x14ac:dyDescent="0.25">
      <c r="A6021">
        <v>6020</v>
      </c>
      <c r="B6021" s="159">
        <v>0.33169866801985098</v>
      </c>
    </row>
    <row r="6022" spans="1:2" x14ac:dyDescent="0.25">
      <c r="A6022">
        <v>6021</v>
      </c>
      <c r="B6022" s="159">
        <v>0.33160324869403801</v>
      </c>
    </row>
    <row r="6023" spans="1:2" x14ac:dyDescent="0.25">
      <c r="A6023">
        <v>6022</v>
      </c>
      <c r="B6023" s="159">
        <v>0.331581444248782</v>
      </c>
    </row>
    <row r="6024" spans="1:2" x14ac:dyDescent="0.25">
      <c r="A6024">
        <v>6023</v>
      </c>
      <c r="B6024" s="159">
        <v>0.33149228096913902</v>
      </c>
    </row>
    <row r="6025" spans="1:2" x14ac:dyDescent="0.25">
      <c r="A6025">
        <v>6024</v>
      </c>
      <c r="B6025" s="159">
        <v>0.331376220720143</v>
      </c>
    </row>
    <row r="6026" spans="1:2" x14ac:dyDescent="0.25">
      <c r="A6026">
        <v>6025</v>
      </c>
      <c r="B6026" s="159">
        <v>0.33134019344132098</v>
      </c>
    </row>
    <row r="6027" spans="1:2" x14ac:dyDescent="0.25">
      <c r="A6027">
        <v>6026</v>
      </c>
      <c r="B6027" s="159">
        <v>0.331123394543546</v>
      </c>
    </row>
    <row r="6028" spans="1:2" x14ac:dyDescent="0.25">
      <c r="A6028">
        <v>6027</v>
      </c>
      <c r="B6028" s="159">
        <v>0.33110471874844599</v>
      </c>
    </row>
    <row r="6029" spans="1:2" x14ac:dyDescent="0.25">
      <c r="A6029">
        <v>6028</v>
      </c>
      <c r="B6029" s="159">
        <v>0.33110471874844599</v>
      </c>
    </row>
    <row r="6030" spans="1:2" x14ac:dyDescent="0.25">
      <c r="A6030">
        <v>6029</v>
      </c>
      <c r="B6030" s="159">
        <v>0.33110471874844599</v>
      </c>
    </row>
    <row r="6031" spans="1:2" x14ac:dyDescent="0.25">
      <c r="A6031">
        <v>6030</v>
      </c>
      <c r="B6031" s="159">
        <v>0.33110471874844599</v>
      </c>
    </row>
    <row r="6032" spans="1:2" x14ac:dyDescent="0.25">
      <c r="A6032">
        <v>6031</v>
      </c>
      <c r="B6032" s="159">
        <v>0.33110471874844599</v>
      </c>
    </row>
    <row r="6033" spans="1:2" x14ac:dyDescent="0.25">
      <c r="A6033">
        <v>6032</v>
      </c>
      <c r="B6033" s="159">
        <v>0.330857004045227</v>
      </c>
    </row>
    <row r="6034" spans="1:2" x14ac:dyDescent="0.25">
      <c r="A6034">
        <v>6033</v>
      </c>
      <c r="B6034" s="159">
        <v>0.330841455650218</v>
      </c>
    </row>
    <row r="6035" spans="1:2" x14ac:dyDescent="0.25">
      <c r="A6035">
        <v>6034</v>
      </c>
      <c r="B6035" s="159">
        <v>0.330841455650218</v>
      </c>
    </row>
    <row r="6036" spans="1:2" x14ac:dyDescent="0.25">
      <c r="A6036">
        <v>6035</v>
      </c>
      <c r="B6036" s="159">
        <v>0.330841455650218</v>
      </c>
    </row>
    <row r="6037" spans="1:2" x14ac:dyDescent="0.25">
      <c r="A6037">
        <v>6036</v>
      </c>
      <c r="B6037" s="159">
        <v>0.33079250728613402</v>
      </c>
    </row>
    <row r="6038" spans="1:2" x14ac:dyDescent="0.25">
      <c r="A6038">
        <v>6037</v>
      </c>
      <c r="B6038" s="159">
        <v>0.33073161604942902</v>
      </c>
    </row>
    <row r="6039" spans="1:2" x14ac:dyDescent="0.25">
      <c r="A6039">
        <v>6038</v>
      </c>
      <c r="B6039" s="159">
        <v>0.33069453561867401</v>
      </c>
    </row>
    <row r="6040" spans="1:2" x14ac:dyDescent="0.25">
      <c r="A6040">
        <v>6039</v>
      </c>
      <c r="B6040" s="159">
        <v>0.33064598419131402</v>
      </c>
    </row>
    <row r="6041" spans="1:2" x14ac:dyDescent="0.25">
      <c r="A6041">
        <v>6040</v>
      </c>
      <c r="B6041" s="159">
        <v>0.33058538213608502</v>
      </c>
    </row>
    <row r="6042" spans="1:2" x14ac:dyDescent="0.25">
      <c r="A6042">
        <v>6041</v>
      </c>
      <c r="B6042" s="159">
        <v>0.33052655162177602</v>
      </c>
    </row>
    <row r="6043" spans="1:2" x14ac:dyDescent="0.25">
      <c r="A6043">
        <v>6042</v>
      </c>
      <c r="B6043" s="159">
        <v>0.33050779706418099</v>
      </c>
    </row>
    <row r="6044" spans="1:2" x14ac:dyDescent="0.25">
      <c r="A6044">
        <v>6043</v>
      </c>
      <c r="B6044" s="159">
        <v>0.33048876207547601</v>
      </c>
    </row>
    <row r="6045" spans="1:2" x14ac:dyDescent="0.25">
      <c r="A6045">
        <v>6044</v>
      </c>
      <c r="B6045" s="159">
        <v>0.330417728393606</v>
      </c>
    </row>
    <row r="6046" spans="1:2" x14ac:dyDescent="0.25">
      <c r="A6046">
        <v>6045</v>
      </c>
      <c r="B6046" s="159">
        <v>0.33039450549747701</v>
      </c>
    </row>
    <row r="6047" spans="1:2" x14ac:dyDescent="0.25">
      <c r="A6047">
        <v>6046</v>
      </c>
      <c r="B6047" s="159">
        <v>0.33038855162102598</v>
      </c>
    </row>
    <row r="6048" spans="1:2" x14ac:dyDescent="0.25">
      <c r="A6048">
        <v>6047</v>
      </c>
      <c r="B6048" s="159">
        <v>0.33036198168978997</v>
      </c>
    </row>
    <row r="6049" spans="1:2" x14ac:dyDescent="0.25">
      <c r="A6049">
        <v>6048</v>
      </c>
      <c r="B6049" s="159">
        <v>0.33035119149744802</v>
      </c>
    </row>
    <row r="6050" spans="1:2" x14ac:dyDescent="0.25">
      <c r="A6050">
        <v>6049</v>
      </c>
      <c r="B6050" s="159">
        <v>0.33032807840147699</v>
      </c>
    </row>
    <row r="6051" spans="1:2" x14ac:dyDescent="0.25">
      <c r="A6051">
        <v>6050</v>
      </c>
      <c r="B6051" s="159">
        <v>0.33010311242204399</v>
      </c>
    </row>
    <row r="6052" spans="1:2" x14ac:dyDescent="0.25">
      <c r="A6052">
        <v>6051</v>
      </c>
      <c r="B6052" s="159">
        <v>0.33008738392470999</v>
      </c>
    </row>
    <row r="6053" spans="1:2" x14ac:dyDescent="0.25">
      <c r="A6053">
        <v>6052</v>
      </c>
      <c r="B6053" s="159">
        <v>0.33004643799934202</v>
      </c>
    </row>
    <row r="6054" spans="1:2" x14ac:dyDescent="0.25">
      <c r="A6054">
        <v>6053</v>
      </c>
      <c r="B6054" s="159">
        <v>0.33000255959868902</v>
      </c>
    </row>
    <row r="6055" spans="1:2" x14ac:dyDescent="0.25">
      <c r="A6055">
        <v>6054</v>
      </c>
      <c r="B6055" s="159">
        <v>0.329765885026303</v>
      </c>
    </row>
    <row r="6056" spans="1:2" x14ac:dyDescent="0.25">
      <c r="A6056">
        <v>6055</v>
      </c>
      <c r="B6056" s="159">
        <v>0.32973046922375898</v>
      </c>
    </row>
    <row r="6057" spans="1:2" x14ac:dyDescent="0.25">
      <c r="A6057">
        <v>6056</v>
      </c>
      <c r="B6057" s="159">
        <v>0.32971206623676003</v>
      </c>
    </row>
    <row r="6058" spans="1:2" x14ac:dyDescent="0.25">
      <c r="A6058">
        <v>6057</v>
      </c>
      <c r="B6058" s="159">
        <v>0.32967729877957702</v>
      </c>
    </row>
    <row r="6059" spans="1:2" x14ac:dyDescent="0.25">
      <c r="A6059">
        <v>6058</v>
      </c>
      <c r="B6059" s="159">
        <v>0.32963752323583001</v>
      </c>
    </row>
    <row r="6060" spans="1:2" x14ac:dyDescent="0.25">
      <c r="A6060">
        <v>6059</v>
      </c>
      <c r="B6060" s="159">
        <v>0.32959841396513601</v>
      </c>
    </row>
    <row r="6061" spans="1:2" x14ac:dyDescent="0.25">
      <c r="A6061">
        <v>6060</v>
      </c>
      <c r="B6061" s="159">
        <v>0.329591633657701</v>
      </c>
    </row>
    <row r="6062" spans="1:2" x14ac:dyDescent="0.25">
      <c r="A6062">
        <v>6061</v>
      </c>
      <c r="B6062" s="159">
        <v>0.32958324174397102</v>
      </c>
    </row>
    <row r="6063" spans="1:2" x14ac:dyDescent="0.25">
      <c r="A6063">
        <v>6062</v>
      </c>
      <c r="B6063" s="159">
        <v>0.32956694059951103</v>
      </c>
    </row>
    <row r="6064" spans="1:2" x14ac:dyDescent="0.25">
      <c r="A6064">
        <v>6063</v>
      </c>
      <c r="B6064" s="159">
        <v>0.32946835832178301</v>
      </c>
    </row>
    <row r="6065" spans="1:2" x14ac:dyDescent="0.25">
      <c r="A6065">
        <v>6064</v>
      </c>
      <c r="B6065" s="159">
        <v>0.32938877049208098</v>
      </c>
    </row>
    <row r="6066" spans="1:2" x14ac:dyDescent="0.25">
      <c r="A6066">
        <v>6065</v>
      </c>
      <c r="B6066" s="159">
        <v>0.32938561305452602</v>
      </c>
    </row>
    <row r="6067" spans="1:2" x14ac:dyDescent="0.25">
      <c r="A6067">
        <v>6066</v>
      </c>
      <c r="B6067" s="159">
        <v>0.32937663676416101</v>
      </c>
    </row>
    <row r="6068" spans="1:2" x14ac:dyDescent="0.25">
      <c r="A6068">
        <v>6067</v>
      </c>
      <c r="B6068" s="159">
        <v>0.32933645170593401</v>
      </c>
    </row>
    <row r="6069" spans="1:2" x14ac:dyDescent="0.25">
      <c r="A6069">
        <v>6068</v>
      </c>
      <c r="B6069" s="159">
        <v>0.32922055831086899</v>
      </c>
    </row>
    <row r="6070" spans="1:2" x14ac:dyDescent="0.25">
      <c r="A6070">
        <v>6069</v>
      </c>
      <c r="B6070" s="159">
        <v>0.32922055831086899</v>
      </c>
    </row>
    <row r="6071" spans="1:2" x14ac:dyDescent="0.25">
      <c r="A6071">
        <v>6070</v>
      </c>
      <c r="B6071" s="159">
        <v>0.32922055831086899</v>
      </c>
    </row>
    <row r="6072" spans="1:2" x14ac:dyDescent="0.25">
      <c r="A6072">
        <v>6071</v>
      </c>
      <c r="B6072" s="159">
        <v>0.32922055831086899</v>
      </c>
    </row>
    <row r="6073" spans="1:2" x14ac:dyDescent="0.25">
      <c r="A6073">
        <v>6072</v>
      </c>
      <c r="B6073" s="159">
        <v>0.32922055831086899</v>
      </c>
    </row>
    <row r="6074" spans="1:2" x14ac:dyDescent="0.25">
      <c r="A6074">
        <v>6073</v>
      </c>
      <c r="B6074" s="159">
        <v>0.32922055831086899</v>
      </c>
    </row>
    <row r="6075" spans="1:2" x14ac:dyDescent="0.25">
      <c r="A6075">
        <v>6074</v>
      </c>
      <c r="B6075" s="159">
        <v>0.32920275622662298</v>
      </c>
    </row>
    <row r="6076" spans="1:2" x14ac:dyDescent="0.25">
      <c r="A6076">
        <v>6075</v>
      </c>
      <c r="B6076" s="159">
        <v>0.32903530104665701</v>
      </c>
    </row>
    <row r="6077" spans="1:2" x14ac:dyDescent="0.25">
      <c r="A6077">
        <v>6076</v>
      </c>
      <c r="B6077" s="159">
        <v>0.32899266646068198</v>
      </c>
    </row>
    <row r="6078" spans="1:2" x14ac:dyDescent="0.25">
      <c r="A6078">
        <v>6077</v>
      </c>
      <c r="B6078" s="159">
        <v>0.32894860401202197</v>
      </c>
    </row>
    <row r="6079" spans="1:2" x14ac:dyDescent="0.25">
      <c r="A6079">
        <v>6078</v>
      </c>
      <c r="B6079" s="159">
        <v>0.32894860401202197</v>
      </c>
    </row>
    <row r="6080" spans="1:2" x14ac:dyDescent="0.25">
      <c r="A6080">
        <v>6079</v>
      </c>
      <c r="B6080" s="159">
        <v>0.32894860401202197</v>
      </c>
    </row>
    <row r="6081" spans="1:2" x14ac:dyDescent="0.25">
      <c r="A6081">
        <v>6080</v>
      </c>
      <c r="B6081" s="159">
        <v>0.32894860401202197</v>
      </c>
    </row>
    <row r="6082" spans="1:2" x14ac:dyDescent="0.25">
      <c r="A6082">
        <v>6081</v>
      </c>
      <c r="B6082" s="159">
        <v>0.32894860401202197</v>
      </c>
    </row>
    <row r="6083" spans="1:2" x14ac:dyDescent="0.25">
      <c r="A6083">
        <v>6082</v>
      </c>
      <c r="B6083" s="159">
        <v>0.32892050617407198</v>
      </c>
    </row>
    <row r="6084" spans="1:2" x14ac:dyDescent="0.25">
      <c r="A6084">
        <v>6083</v>
      </c>
      <c r="B6084" s="159">
        <v>0.32883310320390202</v>
      </c>
    </row>
    <row r="6085" spans="1:2" x14ac:dyDescent="0.25">
      <c r="A6085">
        <v>6084</v>
      </c>
      <c r="B6085" s="159">
        <v>0.32871026590230601</v>
      </c>
    </row>
    <row r="6086" spans="1:2" x14ac:dyDescent="0.25">
      <c r="A6086">
        <v>6085</v>
      </c>
      <c r="B6086" s="159">
        <v>0.32865214656997799</v>
      </c>
    </row>
    <row r="6087" spans="1:2" x14ac:dyDescent="0.25">
      <c r="A6087">
        <v>6086</v>
      </c>
      <c r="B6087" s="159">
        <v>0.32860923992980801</v>
      </c>
    </row>
    <row r="6088" spans="1:2" x14ac:dyDescent="0.25">
      <c r="A6088">
        <v>6087</v>
      </c>
      <c r="B6088" s="159">
        <v>0.32842770499652901</v>
      </c>
    </row>
    <row r="6089" spans="1:2" x14ac:dyDescent="0.25">
      <c r="A6089">
        <v>6088</v>
      </c>
      <c r="B6089" s="159">
        <v>0.32842446421659899</v>
      </c>
    </row>
    <row r="6090" spans="1:2" x14ac:dyDescent="0.25">
      <c r="A6090">
        <v>6089</v>
      </c>
      <c r="B6090" s="159">
        <v>0.328311220189412</v>
      </c>
    </row>
    <row r="6091" spans="1:2" x14ac:dyDescent="0.25">
      <c r="A6091">
        <v>6090</v>
      </c>
      <c r="B6091" s="159">
        <v>0.328298430359728</v>
      </c>
    </row>
    <row r="6092" spans="1:2" x14ac:dyDescent="0.25">
      <c r="A6092">
        <v>6091</v>
      </c>
      <c r="B6092" s="159">
        <v>0.32823515780535001</v>
      </c>
    </row>
    <row r="6093" spans="1:2" x14ac:dyDescent="0.25">
      <c r="A6093">
        <v>6092</v>
      </c>
      <c r="B6093" s="159">
        <v>0.328223344204715</v>
      </c>
    </row>
    <row r="6094" spans="1:2" x14ac:dyDescent="0.25">
      <c r="A6094">
        <v>6093</v>
      </c>
      <c r="B6094" s="159">
        <v>0.32814867020522898</v>
      </c>
    </row>
    <row r="6095" spans="1:2" x14ac:dyDescent="0.25">
      <c r="A6095">
        <v>6094</v>
      </c>
      <c r="B6095" s="159">
        <v>0.32814867020522898</v>
      </c>
    </row>
    <row r="6096" spans="1:2" x14ac:dyDescent="0.25">
      <c r="A6096">
        <v>6095</v>
      </c>
      <c r="B6096" s="159">
        <v>0.32814867020522898</v>
      </c>
    </row>
    <row r="6097" spans="1:2" x14ac:dyDescent="0.25">
      <c r="A6097">
        <v>6096</v>
      </c>
      <c r="B6097" s="159">
        <v>0.32814867020522898</v>
      </c>
    </row>
    <row r="6098" spans="1:2" x14ac:dyDescent="0.25">
      <c r="A6098">
        <v>6097</v>
      </c>
      <c r="B6098" s="159">
        <v>0.32806698028028403</v>
      </c>
    </row>
    <row r="6099" spans="1:2" x14ac:dyDescent="0.25">
      <c r="A6099">
        <v>6098</v>
      </c>
      <c r="B6099" s="159">
        <v>0.32802218723272297</v>
      </c>
    </row>
    <row r="6100" spans="1:2" x14ac:dyDescent="0.25">
      <c r="A6100">
        <v>6099</v>
      </c>
      <c r="B6100" s="159">
        <v>0.32802218723272297</v>
      </c>
    </row>
    <row r="6101" spans="1:2" x14ac:dyDescent="0.25">
      <c r="A6101">
        <v>6100</v>
      </c>
      <c r="B6101" s="159">
        <v>0.32802218723272297</v>
      </c>
    </row>
    <row r="6102" spans="1:2" x14ac:dyDescent="0.25">
      <c r="A6102">
        <v>6101</v>
      </c>
      <c r="B6102" s="159">
        <v>0.327977458085153</v>
      </c>
    </row>
    <row r="6103" spans="1:2" x14ac:dyDescent="0.25">
      <c r="A6103">
        <v>6102</v>
      </c>
      <c r="B6103" s="159">
        <v>0.327886709904055</v>
      </c>
    </row>
    <row r="6104" spans="1:2" x14ac:dyDescent="0.25">
      <c r="A6104">
        <v>6103</v>
      </c>
      <c r="B6104" s="159">
        <v>0.32768149325976997</v>
      </c>
    </row>
    <row r="6105" spans="1:2" x14ac:dyDescent="0.25">
      <c r="A6105">
        <v>6104</v>
      </c>
      <c r="B6105" s="159">
        <v>0.327544506973934</v>
      </c>
    </row>
    <row r="6106" spans="1:2" x14ac:dyDescent="0.25">
      <c r="A6106">
        <v>6105</v>
      </c>
      <c r="B6106" s="159">
        <v>0.32751048791579002</v>
      </c>
    </row>
    <row r="6107" spans="1:2" x14ac:dyDescent="0.25">
      <c r="A6107">
        <v>6106</v>
      </c>
      <c r="B6107" s="159">
        <v>0.32750527975917798</v>
      </c>
    </row>
    <row r="6108" spans="1:2" x14ac:dyDescent="0.25">
      <c r="A6108">
        <v>6107</v>
      </c>
      <c r="B6108" s="159">
        <v>0.32739259338344701</v>
      </c>
    </row>
    <row r="6109" spans="1:2" x14ac:dyDescent="0.25">
      <c r="A6109">
        <v>6108</v>
      </c>
      <c r="B6109" s="159">
        <v>0.327233687063467</v>
      </c>
    </row>
    <row r="6110" spans="1:2" x14ac:dyDescent="0.25">
      <c r="A6110">
        <v>6109</v>
      </c>
      <c r="B6110" s="159">
        <v>0.32708289861747097</v>
      </c>
    </row>
    <row r="6111" spans="1:2" x14ac:dyDescent="0.25">
      <c r="A6111">
        <v>6110</v>
      </c>
      <c r="B6111" s="159">
        <v>0.32708289861747097</v>
      </c>
    </row>
    <row r="6112" spans="1:2" x14ac:dyDescent="0.25">
      <c r="A6112">
        <v>6111</v>
      </c>
      <c r="B6112" s="159">
        <v>0.32708289861747097</v>
      </c>
    </row>
    <row r="6113" spans="1:2" x14ac:dyDescent="0.25">
      <c r="A6113">
        <v>6112</v>
      </c>
      <c r="B6113" s="159">
        <v>0.32708289861747097</v>
      </c>
    </row>
    <row r="6114" spans="1:2" x14ac:dyDescent="0.25">
      <c r="A6114">
        <v>6113</v>
      </c>
      <c r="B6114" s="159">
        <v>0.32707126719909402</v>
      </c>
    </row>
    <row r="6115" spans="1:2" x14ac:dyDescent="0.25">
      <c r="A6115">
        <v>6114</v>
      </c>
      <c r="B6115" s="159">
        <v>0.32679327274929298</v>
      </c>
    </row>
    <row r="6116" spans="1:2" x14ac:dyDescent="0.25">
      <c r="A6116">
        <v>6115</v>
      </c>
      <c r="B6116" s="159">
        <v>0.32676370369596802</v>
      </c>
    </row>
    <row r="6117" spans="1:2" x14ac:dyDescent="0.25">
      <c r="A6117">
        <v>6116</v>
      </c>
      <c r="B6117" s="159">
        <v>0.32674657446107702</v>
      </c>
    </row>
    <row r="6118" spans="1:2" x14ac:dyDescent="0.25">
      <c r="A6118">
        <v>6117</v>
      </c>
      <c r="B6118" s="159">
        <v>0.32672146669108598</v>
      </c>
    </row>
    <row r="6119" spans="1:2" x14ac:dyDescent="0.25">
      <c r="A6119">
        <v>6118</v>
      </c>
      <c r="B6119" s="159">
        <v>0.32667621875027397</v>
      </c>
    </row>
    <row r="6120" spans="1:2" x14ac:dyDescent="0.25">
      <c r="A6120">
        <v>6119</v>
      </c>
      <c r="B6120" s="159">
        <v>0.32667425301682901</v>
      </c>
    </row>
    <row r="6121" spans="1:2" x14ac:dyDescent="0.25">
      <c r="A6121">
        <v>6120</v>
      </c>
      <c r="B6121" s="159">
        <v>0.32666831792523199</v>
      </c>
    </row>
    <row r="6122" spans="1:2" x14ac:dyDescent="0.25">
      <c r="A6122">
        <v>6121</v>
      </c>
      <c r="B6122" s="159">
        <v>0.326663224405913</v>
      </c>
    </row>
    <row r="6123" spans="1:2" x14ac:dyDescent="0.25">
      <c r="A6123">
        <v>6122</v>
      </c>
      <c r="B6123" s="159">
        <v>0.326544643549873</v>
      </c>
    </row>
    <row r="6124" spans="1:2" x14ac:dyDescent="0.25">
      <c r="A6124">
        <v>6123</v>
      </c>
      <c r="B6124" s="159">
        <v>0.32653318438586099</v>
      </c>
    </row>
    <row r="6125" spans="1:2" x14ac:dyDescent="0.25">
      <c r="A6125">
        <v>6124</v>
      </c>
      <c r="B6125" s="159">
        <v>0.32651752982396698</v>
      </c>
    </row>
    <row r="6126" spans="1:2" x14ac:dyDescent="0.25">
      <c r="A6126">
        <v>6125</v>
      </c>
      <c r="B6126" s="159">
        <v>0.32648244912098201</v>
      </c>
    </row>
    <row r="6127" spans="1:2" x14ac:dyDescent="0.25">
      <c r="A6127">
        <v>6126</v>
      </c>
      <c r="B6127" s="159">
        <v>0.326411307580528</v>
      </c>
    </row>
    <row r="6128" spans="1:2" x14ac:dyDescent="0.25">
      <c r="A6128">
        <v>6127</v>
      </c>
      <c r="B6128" s="159">
        <v>0.32637181078252597</v>
      </c>
    </row>
    <row r="6129" spans="1:2" x14ac:dyDescent="0.25">
      <c r="A6129">
        <v>6128</v>
      </c>
      <c r="B6129" s="159">
        <v>0.32632762971948098</v>
      </c>
    </row>
    <row r="6130" spans="1:2" x14ac:dyDescent="0.25">
      <c r="A6130">
        <v>6129</v>
      </c>
      <c r="B6130" s="159">
        <v>0.32628903109315499</v>
      </c>
    </row>
    <row r="6131" spans="1:2" x14ac:dyDescent="0.25">
      <c r="A6131">
        <v>6130</v>
      </c>
      <c r="B6131" s="159">
        <v>0.32625043263732201</v>
      </c>
    </row>
    <row r="6132" spans="1:2" x14ac:dyDescent="0.25">
      <c r="A6132">
        <v>6131</v>
      </c>
      <c r="B6132" s="159">
        <v>0.326155004050939</v>
      </c>
    </row>
    <row r="6133" spans="1:2" x14ac:dyDescent="0.25">
      <c r="A6133">
        <v>6132</v>
      </c>
      <c r="B6133" s="159">
        <v>0.32612363847050202</v>
      </c>
    </row>
    <row r="6134" spans="1:2" x14ac:dyDescent="0.25">
      <c r="A6134">
        <v>6133</v>
      </c>
      <c r="B6134" s="159">
        <v>0.32604568589441801</v>
      </c>
    </row>
    <row r="6135" spans="1:2" x14ac:dyDescent="0.25">
      <c r="A6135">
        <v>6134</v>
      </c>
      <c r="B6135" s="159">
        <v>0.325913470200066</v>
      </c>
    </row>
    <row r="6136" spans="1:2" x14ac:dyDescent="0.25">
      <c r="A6136">
        <v>6135</v>
      </c>
      <c r="B6136" s="159">
        <v>0.32590973052891797</v>
      </c>
    </row>
    <row r="6137" spans="1:2" x14ac:dyDescent="0.25">
      <c r="A6137">
        <v>6136</v>
      </c>
      <c r="B6137" s="159">
        <v>0.32590700286311503</v>
      </c>
    </row>
    <row r="6138" spans="1:2" x14ac:dyDescent="0.25">
      <c r="A6138">
        <v>6137</v>
      </c>
      <c r="B6138" s="159">
        <v>0.32590622724519802</v>
      </c>
    </row>
    <row r="6139" spans="1:2" x14ac:dyDescent="0.25">
      <c r="A6139">
        <v>6138</v>
      </c>
      <c r="B6139" s="159">
        <v>0.32588547557325498</v>
      </c>
    </row>
    <row r="6140" spans="1:2" x14ac:dyDescent="0.25">
      <c r="A6140">
        <v>6139</v>
      </c>
      <c r="B6140" s="159">
        <v>0.32588011368966702</v>
      </c>
    </row>
    <row r="6141" spans="1:2" x14ac:dyDescent="0.25">
      <c r="A6141">
        <v>6140</v>
      </c>
      <c r="B6141" s="159">
        <v>0.32583553656499398</v>
      </c>
    </row>
    <row r="6142" spans="1:2" x14ac:dyDescent="0.25">
      <c r="A6142">
        <v>6141</v>
      </c>
      <c r="B6142" s="159">
        <v>0.325741000798903</v>
      </c>
    </row>
    <row r="6143" spans="1:2" x14ac:dyDescent="0.25">
      <c r="A6143">
        <v>6142</v>
      </c>
      <c r="B6143" s="159">
        <v>0.32552979632485401</v>
      </c>
    </row>
    <row r="6144" spans="1:2" x14ac:dyDescent="0.25">
      <c r="A6144">
        <v>6143</v>
      </c>
      <c r="B6144" s="159">
        <v>0.32543961754263401</v>
      </c>
    </row>
    <row r="6145" spans="1:2" x14ac:dyDescent="0.25">
      <c r="A6145">
        <v>6144</v>
      </c>
      <c r="B6145" s="159">
        <v>0.32528899029573199</v>
      </c>
    </row>
    <row r="6146" spans="1:2" x14ac:dyDescent="0.25">
      <c r="A6146">
        <v>6145</v>
      </c>
      <c r="B6146" s="159">
        <v>0.32528475630234299</v>
      </c>
    </row>
    <row r="6147" spans="1:2" x14ac:dyDescent="0.25">
      <c r="A6147">
        <v>6146</v>
      </c>
      <c r="B6147" s="159">
        <v>0.32522757936000801</v>
      </c>
    </row>
    <row r="6148" spans="1:2" x14ac:dyDescent="0.25">
      <c r="A6148">
        <v>6147</v>
      </c>
      <c r="B6148" s="159">
        <v>0.32501770403057001</v>
      </c>
    </row>
    <row r="6149" spans="1:2" x14ac:dyDescent="0.25">
      <c r="A6149">
        <v>6148</v>
      </c>
      <c r="B6149" s="159">
        <v>0.32499691774634698</v>
      </c>
    </row>
    <row r="6150" spans="1:2" x14ac:dyDescent="0.25">
      <c r="A6150">
        <v>6149</v>
      </c>
      <c r="B6150" s="159">
        <v>0.324954927191695</v>
      </c>
    </row>
    <row r="6151" spans="1:2" x14ac:dyDescent="0.25">
      <c r="A6151">
        <v>6150</v>
      </c>
      <c r="B6151" s="159">
        <v>0.32485104630537698</v>
      </c>
    </row>
    <row r="6152" spans="1:2" x14ac:dyDescent="0.25">
      <c r="A6152">
        <v>6151</v>
      </c>
      <c r="B6152" s="159">
        <v>0.32482600635278902</v>
      </c>
    </row>
    <row r="6153" spans="1:2" x14ac:dyDescent="0.25">
      <c r="A6153">
        <v>6152</v>
      </c>
      <c r="B6153" s="159">
        <v>0.32476695206186401</v>
      </c>
    </row>
    <row r="6154" spans="1:2" x14ac:dyDescent="0.25">
      <c r="A6154">
        <v>6153</v>
      </c>
      <c r="B6154" s="159">
        <v>0.324666355558618</v>
      </c>
    </row>
    <row r="6155" spans="1:2" x14ac:dyDescent="0.25">
      <c r="A6155">
        <v>6154</v>
      </c>
      <c r="B6155" s="159">
        <v>0.32462181559827402</v>
      </c>
    </row>
    <row r="6156" spans="1:2" x14ac:dyDescent="0.25">
      <c r="A6156">
        <v>6155</v>
      </c>
      <c r="B6156" s="159">
        <v>0.32462181559827402</v>
      </c>
    </row>
    <row r="6157" spans="1:2" x14ac:dyDescent="0.25">
      <c r="A6157">
        <v>6156</v>
      </c>
      <c r="B6157" s="159">
        <v>0.32462181559827402</v>
      </c>
    </row>
    <row r="6158" spans="1:2" x14ac:dyDescent="0.25">
      <c r="A6158">
        <v>6157</v>
      </c>
      <c r="B6158" s="159">
        <v>0.32462181559827402</v>
      </c>
    </row>
    <row r="6159" spans="1:2" x14ac:dyDescent="0.25">
      <c r="A6159">
        <v>6158</v>
      </c>
      <c r="B6159" s="159">
        <v>0.324518163720592</v>
      </c>
    </row>
    <row r="6160" spans="1:2" x14ac:dyDescent="0.25">
      <c r="A6160">
        <v>6159</v>
      </c>
      <c r="B6160" s="159">
        <v>0.324476633735168</v>
      </c>
    </row>
    <row r="6161" spans="1:2" x14ac:dyDescent="0.25">
      <c r="A6161">
        <v>6160</v>
      </c>
      <c r="B6161" s="159">
        <v>0.32437858275303599</v>
      </c>
    </row>
    <row r="6162" spans="1:2" x14ac:dyDescent="0.25">
      <c r="A6162">
        <v>6161</v>
      </c>
      <c r="B6162" s="159">
        <v>0.32425907245359298</v>
      </c>
    </row>
    <row r="6163" spans="1:2" x14ac:dyDescent="0.25">
      <c r="A6163">
        <v>6162</v>
      </c>
      <c r="B6163" s="159">
        <v>0.32420294806455602</v>
      </c>
    </row>
    <row r="6164" spans="1:2" x14ac:dyDescent="0.25">
      <c r="A6164">
        <v>6163</v>
      </c>
      <c r="B6164" s="159">
        <v>0.32405931428969798</v>
      </c>
    </row>
    <row r="6165" spans="1:2" x14ac:dyDescent="0.25">
      <c r="A6165">
        <v>6164</v>
      </c>
      <c r="B6165" s="159">
        <v>0.32393103255078898</v>
      </c>
    </row>
    <row r="6166" spans="1:2" x14ac:dyDescent="0.25">
      <c r="A6166">
        <v>6165</v>
      </c>
      <c r="B6166" s="159">
        <v>0.323857950707441</v>
      </c>
    </row>
    <row r="6167" spans="1:2" x14ac:dyDescent="0.25">
      <c r="A6167">
        <v>6166</v>
      </c>
      <c r="B6167" s="159">
        <v>0.323728432696121</v>
      </c>
    </row>
    <row r="6168" spans="1:2" x14ac:dyDescent="0.25">
      <c r="A6168">
        <v>6167</v>
      </c>
      <c r="B6168" s="159">
        <v>0.32366930558061302</v>
      </c>
    </row>
    <row r="6169" spans="1:2" x14ac:dyDescent="0.25">
      <c r="A6169">
        <v>6168</v>
      </c>
      <c r="B6169" s="159">
        <v>0.323585830985199</v>
      </c>
    </row>
    <row r="6170" spans="1:2" x14ac:dyDescent="0.25">
      <c r="A6170">
        <v>6169</v>
      </c>
      <c r="B6170" s="159">
        <v>0.32346999673259402</v>
      </c>
    </row>
    <row r="6171" spans="1:2" x14ac:dyDescent="0.25">
      <c r="A6171">
        <v>6170</v>
      </c>
      <c r="B6171" s="159">
        <v>0.32330886046866603</v>
      </c>
    </row>
    <row r="6172" spans="1:2" x14ac:dyDescent="0.25">
      <c r="A6172">
        <v>6171</v>
      </c>
      <c r="B6172" s="159">
        <v>0.32326450375910498</v>
      </c>
    </row>
    <row r="6173" spans="1:2" x14ac:dyDescent="0.25">
      <c r="A6173">
        <v>6172</v>
      </c>
      <c r="B6173" s="159">
        <v>0.32324585612293799</v>
      </c>
    </row>
    <row r="6174" spans="1:2" x14ac:dyDescent="0.25">
      <c r="A6174">
        <v>6173</v>
      </c>
      <c r="B6174" s="159">
        <v>0.32319799772064101</v>
      </c>
    </row>
    <row r="6175" spans="1:2" x14ac:dyDescent="0.25">
      <c r="A6175">
        <v>6174</v>
      </c>
      <c r="B6175" s="159">
        <v>0.32315479610966702</v>
      </c>
    </row>
    <row r="6176" spans="1:2" x14ac:dyDescent="0.25">
      <c r="A6176">
        <v>6175</v>
      </c>
      <c r="B6176" s="159">
        <v>0.32308869379958299</v>
      </c>
    </row>
    <row r="6177" spans="1:2" x14ac:dyDescent="0.25">
      <c r="A6177">
        <v>6176</v>
      </c>
      <c r="B6177" s="159">
        <v>0.323024557788955</v>
      </c>
    </row>
    <row r="6178" spans="1:2" x14ac:dyDescent="0.25">
      <c r="A6178">
        <v>6177</v>
      </c>
      <c r="B6178" s="159">
        <v>0.32296779374107998</v>
      </c>
    </row>
    <row r="6179" spans="1:2" x14ac:dyDescent="0.25">
      <c r="A6179">
        <v>6178</v>
      </c>
      <c r="B6179" s="159">
        <v>0.32264257391295698</v>
      </c>
    </row>
    <row r="6180" spans="1:2" x14ac:dyDescent="0.25">
      <c r="A6180">
        <v>6179</v>
      </c>
      <c r="B6180" s="159">
        <v>0.32251300697763502</v>
      </c>
    </row>
    <row r="6181" spans="1:2" x14ac:dyDescent="0.25">
      <c r="A6181">
        <v>6180</v>
      </c>
      <c r="B6181" s="159">
        <v>0.322507114156248</v>
      </c>
    </row>
    <row r="6182" spans="1:2" x14ac:dyDescent="0.25">
      <c r="A6182">
        <v>6181</v>
      </c>
      <c r="B6182" s="159">
        <v>0.32245809432498901</v>
      </c>
    </row>
    <row r="6183" spans="1:2" x14ac:dyDescent="0.25">
      <c r="A6183">
        <v>6182</v>
      </c>
      <c r="B6183" s="159">
        <v>0.32219476676773701</v>
      </c>
    </row>
    <row r="6184" spans="1:2" x14ac:dyDescent="0.25">
      <c r="A6184">
        <v>6183</v>
      </c>
      <c r="B6184" s="159">
        <v>0.32213726670634901</v>
      </c>
    </row>
    <row r="6185" spans="1:2" x14ac:dyDescent="0.25">
      <c r="A6185">
        <v>6184</v>
      </c>
      <c r="B6185" s="159">
        <v>0.321954366107367</v>
      </c>
    </row>
    <row r="6186" spans="1:2" x14ac:dyDescent="0.25">
      <c r="A6186">
        <v>6185</v>
      </c>
      <c r="B6186" s="159">
        <v>0.32192192705710798</v>
      </c>
    </row>
    <row r="6187" spans="1:2" x14ac:dyDescent="0.25">
      <c r="A6187">
        <v>6186</v>
      </c>
      <c r="B6187" s="159">
        <v>0.321804504337729</v>
      </c>
    </row>
    <row r="6188" spans="1:2" x14ac:dyDescent="0.25">
      <c r="A6188">
        <v>6187</v>
      </c>
      <c r="B6188" s="159">
        <v>0.32169472643859898</v>
      </c>
    </row>
    <row r="6189" spans="1:2" x14ac:dyDescent="0.25">
      <c r="A6189">
        <v>6188</v>
      </c>
      <c r="B6189" s="159">
        <v>0.32161108363370899</v>
      </c>
    </row>
    <row r="6190" spans="1:2" x14ac:dyDescent="0.25">
      <c r="A6190">
        <v>6189</v>
      </c>
      <c r="B6190" s="159">
        <v>0.32157148788914203</v>
      </c>
    </row>
    <row r="6191" spans="1:2" x14ac:dyDescent="0.25">
      <c r="A6191">
        <v>6190</v>
      </c>
      <c r="B6191" s="159">
        <v>0.32153615423617798</v>
      </c>
    </row>
    <row r="6192" spans="1:2" x14ac:dyDescent="0.25">
      <c r="A6192">
        <v>6191</v>
      </c>
      <c r="B6192" s="159">
        <v>0.321507618570952</v>
      </c>
    </row>
    <row r="6193" spans="1:2" x14ac:dyDescent="0.25">
      <c r="A6193">
        <v>6192</v>
      </c>
      <c r="B6193" s="159">
        <v>0.32149032901201502</v>
      </c>
    </row>
    <row r="6194" spans="1:2" x14ac:dyDescent="0.25">
      <c r="A6194">
        <v>6193</v>
      </c>
      <c r="B6194" s="159">
        <v>0.321455947192818</v>
      </c>
    </row>
    <row r="6195" spans="1:2" x14ac:dyDescent="0.25">
      <c r="A6195">
        <v>6194</v>
      </c>
      <c r="B6195" s="159">
        <v>0.32137129748160698</v>
      </c>
    </row>
    <row r="6196" spans="1:2" x14ac:dyDescent="0.25">
      <c r="A6196">
        <v>6195</v>
      </c>
      <c r="B6196" s="159">
        <v>0.32133628352815102</v>
      </c>
    </row>
    <row r="6197" spans="1:2" x14ac:dyDescent="0.25">
      <c r="A6197">
        <v>6196</v>
      </c>
      <c r="B6197" s="159">
        <v>0.32132036767153099</v>
      </c>
    </row>
    <row r="6198" spans="1:2" x14ac:dyDescent="0.25">
      <c r="A6198">
        <v>6197</v>
      </c>
      <c r="B6198" s="159">
        <v>0.32131130039293399</v>
      </c>
    </row>
    <row r="6199" spans="1:2" x14ac:dyDescent="0.25">
      <c r="A6199">
        <v>6198</v>
      </c>
      <c r="B6199" s="159">
        <v>0.32123478475190897</v>
      </c>
    </row>
    <row r="6200" spans="1:2" x14ac:dyDescent="0.25">
      <c r="A6200">
        <v>6199</v>
      </c>
      <c r="B6200" s="159">
        <v>0.32122399389080097</v>
      </c>
    </row>
    <row r="6201" spans="1:2" x14ac:dyDescent="0.25">
      <c r="A6201">
        <v>6200</v>
      </c>
      <c r="B6201" s="159">
        <v>0.32115643328768601</v>
      </c>
    </row>
    <row r="6202" spans="1:2" x14ac:dyDescent="0.25">
      <c r="A6202">
        <v>6201</v>
      </c>
      <c r="B6202" s="159">
        <v>0.32105548434210801</v>
      </c>
    </row>
    <row r="6203" spans="1:2" x14ac:dyDescent="0.25">
      <c r="A6203">
        <v>6202</v>
      </c>
      <c r="B6203" s="159">
        <v>0.32105426784504698</v>
      </c>
    </row>
    <row r="6204" spans="1:2" x14ac:dyDescent="0.25">
      <c r="A6204">
        <v>6203</v>
      </c>
      <c r="B6204" s="159">
        <v>0.32105426784504698</v>
      </c>
    </row>
    <row r="6205" spans="1:2" x14ac:dyDescent="0.25">
      <c r="A6205">
        <v>6204</v>
      </c>
      <c r="B6205" s="159">
        <v>0.32105426784504698</v>
      </c>
    </row>
    <row r="6206" spans="1:2" x14ac:dyDescent="0.25">
      <c r="A6206">
        <v>6205</v>
      </c>
      <c r="B6206" s="159">
        <v>0.32105426784504698</v>
      </c>
    </row>
    <row r="6207" spans="1:2" x14ac:dyDescent="0.25">
      <c r="A6207">
        <v>6206</v>
      </c>
      <c r="B6207" s="159">
        <v>0.32105426784504698</v>
      </c>
    </row>
    <row r="6208" spans="1:2" x14ac:dyDescent="0.25">
      <c r="A6208">
        <v>6207</v>
      </c>
      <c r="B6208" s="159">
        <v>0.32099309117991598</v>
      </c>
    </row>
    <row r="6209" spans="1:2" x14ac:dyDescent="0.25">
      <c r="A6209">
        <v>6208</v>
      </c>
      <c r="B6209" s="159">
        <v>0.32095475686383201</v>
      </c>
    </row>
    <row r="6210" spans="1:2" x14ac:dyDescent="0.25">
      <c r="A6210">
        <v>6209</v>
      </c>
      <c r="B6210" s="159">
        <v>0.32093259781564898</v>
      </c>
    </row>
    <row r="6211" spans="1:2" x14ac:dyDescent="0.25">
      <c r="A6211">
        <v>6210</v>
      </c>
      <c r="B6211" s="159">
        <v>0.32088608035525101</v>
      </c>
    </row>
    <row r="6212" spans="1:2" x14ac:dyDescent="0.25">
      <c r="A6212">
        <v>6211</v>
      </c>
      <c r="B6212" s="159">
        <v>0.32076561790359598</v>
      </c>
    </row>
    <row r="6213" spans="1:2" x14ac:dyDescent="0.25">
      <c r="A6213">
        <v>6212</v>
      </c>
      <c r="B6213" s="159">
        <v>0.320689045038553</v>
      </c>
    </row>
    <row r="6214" spans="1:2" x14ac:dyDescent="0.25">
      <c r="A6214">
        <v>6213</v>
      </c>
      <c r="B6214" s="159">
        <v>0.32066587929572499</v>
      </c>
    </row>
    <row r="6215" spans="1:2" x14ac:dyDescent="0.25">
      <c r="A6215">
        <v>6214</v>
      </c>
      <c r="B6215" s="159">
        <v>0.32042704437098102</v>
      </c>
    </row>
    <row r="6216" spans="1:2" x14ac:dyDescent="0.25">
      <c r="A6216">
        <v>6215</v>
      </c>
      <c r="B6216" s="159">
        <v>0.32040766756550199</v>
      </c>
    </row>
    <row r="6217" spans="1:2" x14ac:dyDescent="0.25">
      <c r="A6217">
        <v>6216</v>
      </c>
      <c r="B6217" s="159">
        <v>0.32038633640824599</v>
      </c>
    </row>
    <row r="6218" spans="1:2" x14ac:dyDescent="0.25">
      <c r="A6218">
        <v>6217</v>
      </c>
      <c r="B6218" s="159">
        <v>0.320361739607403</v>
      </c>
    </row>
    <row r="6219" spans="1:2" x14ac:dyDescent="0.25">
      <c r="A6219">
        <v>6218</v>
      </c>
      <c r="B6219" s="159">
        <v>0.320250870091701</v>
      </c>
    </row>
    <row r="6220" spans="1:2" x14ac:dyDescent="0.25">
      <c r="A6220">
        <v>6219</v>
      </c>
      <c r="B6220" s="159">
        <v>0.32020469939567697</v>
      </c>
    </row>
    <row r="6221" spans="1:2" x14ac:dyDescent="0.25">
      <c r="A6221">
        <v>6220</v>
      </c>
      <c r="B6221" s="159">
        <v>0.32020469939567697</v>
      </c>
    </row>
    <row r="6222" spans="1:2" x14ac:dyDescent="0.25">
      <c r="A6222">
        <v>6221</v>
      </c>
      <c r="B6222" s="159">
        <v>0.32020469939567697</v>
      </c>
    </row>
    <row r="6223" spans="1:2" x14ac:dyDescent="0.25">
      <c r="A6223">
        <v>6222</v>
      </c>
      <c r="B6223" s="159">
        <v>0.32020469939567697</v>
      </c>
    </row>
    <row r="6224" spans="1:2" x14ac:dyDescent="0.25">
      <c r="A6224">
        <v>6223</v>
      </c>
      <c r="B6224" s="159">
        <v>0.32020469939567697</v>
      </c>
    </row>
    <row r="6225" spans="1:2" x14ac:dyDescent="0.25">
      <c r="A6225">
        <v>6224</v>
      </c>
      <c r="B6225" s="159">
        <v>0.32020469939567697</v>
      </c>
    </row>
    <row r="6226" spans="1:2" x14ac:dyDescent="0.25">
      <c r="A6226">
        <v>6225</v>
      </c>
      <c r="B6226" s="159">
        <v>0.320144378252399</v>
      </c>
    </row>
    <row r="6227" spans="1:2" x14ac:dyDescent="0.25">
      <c r="A6227">
        <v>6226</v>
      </c>
      <c r="B6227" s="159">
        <v>0.32011128994150001</v>
      </c>
    </row>
    <row r="6228" spans="1:2" x14ac:dyDescent="0.25">
      <c r="A6228">
        <v>6227</v>
      </c>
      <c r="B6228" s="159">
        <v>0.320081671139546</v>
      </c>
    </row>
    <row r="6229" spans="1:2" x14ac:dyDescent="0.25">
      <c r="A6229">
        <v>6228</v>
      </c>
      <c r="B6229" s="159">
        <v>0.31993772255786301</v>
      </c>
    </row>
    <row r="6230" spans="1:2" x14ac:dyDescent="0.25">
      <c r="A6230">
        <v>6229</v>
      </c>
      <c r="B6230" s="159">
        <v>0.31985651217913602</v>
      </c>
    </row>
    <row r="6231" spans="1:2" x14ac:dyDescent="0.25">
      <c r="A6231">
        <v>6230</v>
      </c>
      <c r="B6231" s="159">
        <v>0.31983710528788101</v>
      </c>
    </row>
    <row r="6232" spans="1:2" x14ac:dyDescent="0.25">
      <c r="A6232">
        <v>6231</v>
      </c>
      <c r="B6232" s="159">
        <v>0.31980778655112402</v>
      </c>
    </row>
    <row r="6233" spans="1:2" x14ac:dyDescent="0.25">
      <c r="A6233">
        <v>6232</v>
      </c>
      <c r="B6233" s="159">
        <v>0.31979354810475202</v>
      </c>
    </row>
    <row r="6234" spans="1:2" x14ac:dyDescent="0.25">
      <c r="A6234">
        <v>6233</v>
      </c>
      <c r="B6234" s="159">
        <v>0.31975300256031902</v>
      </c>
    </row>
    <row r="6235" spans="1:2" x14ac:dyDescent="0.25">
      <c r="A6235">
        <v>6234</v>
      </c>
      <c r="B6235" s="159">
        <v>0.31972166874235902</v>
      </c>
    </row>
    <row r="6236" spans="1:2" x14ac:dyDescent="0.25">
      <c r="A6236">
        <v>6235</v>
      </c>
      <c r="B6236" s="159">
        <v>0.31961895698161602</v>
      </c>
    </row>
    <row r="6237" spans="1:2" x14ac:dyDescent="0.25">
      <c r="A6237">
        <v>6236</v>
      </c>
      <c r="B6237" s="159">
        <v>0.319590251269668</v>
      </c>
    </row>
    <row r="6238" spans="1:2" x14ac:dyDescent="0.25">
      <c r="A6238">
        <v>6237</v>
      </c>
      <c r="B6238" s="159">
        <v>0.31954791519980003</v>
      </c>
    </row>
    <row r="6239" spans="1:2" x14ac:dyDescent="0.25">
      <c r="A6239">
        <v>6238</v>
      </c>
      <c r="B6239" s="159">
        <v>0.319525033953654</v>
      </c>
    </row>
    <row r="6240" spans="1:2" x14ac:dyDescent="0.25">
      <c r="A6240">
        <v>6239</v>
      </c>
      <c r="B6240" s="159">
        <v>0.31951123180227098</v>
      </c>
    </row>
    <row r="6241" spans="1:2" x14ac:dyDescent="0.25">
      <c r="A6241">
        <v>6240</v>
      </c>
      <c r="B6241" s="159">
        <v>0.31947564030648301</v>
      </c>
    </row>
    <row r="6242" spans="1:2" x14ac:dyDescent="0.25">
      <c r="A6242">
        <v>6241</v>
      </c>
      <c r="B6242" s="159">
        <v>0.31947435365837401</v>
      </c>
    </row>
    <row r="6243" spans="1:2" x14ac:dyDescent="0.25">
      <c r="A6243">
        <v>6242</v>
      </c>
      <c r="B6243" s="159">
        <v>0.31938493865286499</v>
      </c>
    </row>
    <row r="6244" spans="1:2" x14ac:dyDescent="0.25">
      <c r="A6244">
        <v>6243</v>
      </c>
      <c r="B6244" s="159">
        <v>0.319254845804545</v>
      </c>
    </row>
    <row r="6245" spans="1:2" x14ac:dyDescent="0.25">
      <c r="A6245">
        <v>6244</v>
      </c>
      <c r="B6245" s="159">
        <v>0.31918643551376302</v>
      </c>
    </row>
    <row r="6246" spans="1:2" x14ac:dyDescent="0.25">
      <c r="A6246">
        <v>6245</v>
      </c>
      <c r="B6246" s="159">
        <v>0.31911016914058099</v>
      </c>
    </row>
    <row r="6247" spans="1:2" x14ac:dyDescent="0.25">
      <c r="A6247">
        <v>6246</v>
      </c>
      <c r="B6247" s="159">
        <v>0.31907937889840898</v>
      </c>
    </row>
    <row r="6248" spans="1:2" x14ac:dyDescent="0.25">
      <c r="A6248">
        <v>6247</v>
      </c>
      <c r="B6248" s="159">
        <v>0.319003038193519</v>
      </c>
    </row>
    <row r="6249" spans="1:2" x14ac:dyDescent="0.25">
      <c r="A6249">
        <v>6248</v>
      </c>
      <c r="B6249" s="159">
        <v>0.318917655013986</v>
      </c>
    </row>
    <row r="6250" spans="1:2" x14ac:dyDescent="0.25">
      <c r="A6250">
        <v>6249</v>
      </c>
      <c r="B6250" s="159">
        <v>0.31891528412964498</v>
      </c>
    </row>
    <row r="6251" spans="1:2" x14ac:dyDescent="0.25">
      <c r="A6251">
        <v>6250</v>
      </c>
      <c r="B6251" s="159">
        <v>0.318745186718145</v>
      </c>
    </row>
    <row r="6252" spans="1:2" x14ac:dyDescent="0.25">
      <c r="A6252">
        <v>6251</v>
      </c>
      <c r="B6252" s="159">
        <v>0.31874143605227401</v>
      </c>
    </row>
    <row r="6253" spans="1:2" x14ac:dyDescent="0.25">
      <c r="A6253">
        <v>6252</v>
      </c>
      <c r="B6253" s="159">
        <v>0.318705036347949</v>
      </c>
    </row>
    <row r="6254" spans="1:2" x14ac:dyDescent="0.25">
      <c r="A6254">
        <v>6253</v>
      </c>
      <c r="B6254" s="159">
        <v>0.31870056206358999</v>
      </c>
    </row>
    <row r="6255" spans="1:2" x14ac:dyDescent="0.25">
      <c r="A6255">
        <v>6254</v>
      </c>
      <c r="B6255" s="159">
        <v>0.31863872676398602</v>
      </c>
    </row>
    <row r="6256" spans="1:2" x14ac:dyDescent="0.25">
      <c r="A6256">
        <v>6255</v>
      </c>
      <c r="B6256" s="159">
        <v>0.31863182730311002</v>
      </c>
    </row>
    <row r="6257" spans="1:2" x14ac:dyDescent="0.25">
      <c r="A6257">
        <v>6256</v>
      </c>
      <c r="B6257" s="159">
        <v>0.31851515648358403</v>
      </c>
    </row>
    <row r="6258" spans="1:2" x14ac:dyDescent="0.25">
      <c r="A6258">
        <v>6257</v>
      </c>
      <c r="B6258" s="159">
        <v>0.31844778862996698</v>
      </c>
    </row>
    <row r="6259" spans="1:2" x14ac:dyDescent="0.25">
      <c r="A6259">
        <v>6258</v>
      </c>
      <c r="B6259" s="159">
        <v>0.318402749738466</v>
      </c>
    </row>
    <row r="6260" spans="1:2" x14ac:dyDescent="0.25">
      <c r="A6260">
        <v>6259</v>
      </c>
      <c r="B6260" s="159">
        <v>0.31814443263315101</v>
      </c>
    </row>
    <row r="6261" spans="1:2" x14ac:dyDescent="0.25">
      <c r="A6261">
        <v>6260</v>
      </c>
      <c r="B6261" s="159">
        <v>0.31813807781602399</v>
      </c>
    </row>
    <row r="6262" spans="1:2" x14ac:dyDescent="0.25">
      <c r="A6262">
        <v>6261</v>
      </c>
      <c r="B6262" s="159">
        <v>0.318131725024492</v>
      </c>
    </row>
    <row r="6263" spans="1:2" x14ac:dyDescent="0.25">
      <c r="A6263">
        <v>6262</v>
      </c>
      <c r="B6263" s="159">
        <v>0.31806199471153301</v>
      </c>
    </row>
    <row r="6264" spans="1:2" x14ac:dyDescent="0.25">
      <c r="A6264">
        <v>6263</v>
      </c>
      <c r="B6264" s="159">
        <v>0.31800620514116601</v>
      </c>
    </row>
    <row r="6265" spans="1:2" x14ac:dyDescent="0.25">
      <c r="A6265">
        <v>6264</v>
      </c>
      <c r="B6265" s="159">
        <v>0.317971762946962</v>
      </c>
    </row>
    <row r="6266" spans="1:2" x14ac:dyDescent="0.25">
      <c r="A6266">
        <v>6265</v>
      </c>
      <c r="B6266" s="159">
        <v>0.31789926680194103</v>
      </c>
    </row>
    <row r="6267" spans="1:2" x14ac:dyDescent="0.25">
      <c r="A6267">
        <v>6266</v>
      </c>
      <c r="B6267" s="159">
        <v>0.31788028430223397</v>
      </c>
    </row>
    <row r="6268" spans="1:2" x14ac:dyDescent="0.25">
      <c r="A6268">
        <v>6267</v>
      </c>
      <c r="B6268" s="159">
        <v>0.31778857523000598</v>
      </c>
    </row>
    <row r="6269" spans="1:2" x14ac:dyDescent="0.25">
      <c r="A6269">
        <v>6268</v>
      </c>
      <c r="B6269" s="159">
        <v>0.317657331103602</v>
      </c>
    </row>
    <row r="6270" spans="1:2" x14ac:dyDescent="0.25">
      <c r="A6270">
        <v>6269</v>
      </c>
      <c r="B6270" s="159">
        <v>0.31754634265256898</v>
      </c>
    </row>
    <row r="6271" spans="1:2" x14ac:dyDescent="0.25">
      <c r="A6271">
        <v>6270</v>
      </c>
      <c r="B6271" s="159">
        <v>0.31751397882843602</v>
      </c>
    </row>
    <row r="6272" spans="1:2" x14ac:dyDescent="0.25">
      <c r="A6272">
        <v>6271</v>
      </c>
      <c r="B6272" s="159">
        <v>0.31744990253761302</v>
      </c>
    </row>
    <row r="6273" spans="1:2" x14ac:dyDescent="0.25">
      <c r="A6273">
        <v>6272</v>
      </c>
      <c r="B6273" s="159">
        <v>0.31739333478966503</v>
      </c>
    </row>
    <row r="6274" spans="1:2" x14ac:dyDescent="0.25">
      <c r="A6274">
        <v>6273</v>
      </c>
      <c r="B6274" s="159">
        <v>0.31733715175527</v>
      </c>
    </row>
    <row r="6275" spans="1:2" x14ac:dyDescent="0.25">
      <c r="A6275">
        <v>6274</v>
      </c>
      <c r="B6275" s="159">
        <v>0.31724393638408099</v>
      </c>
    </row>
    <row r="6276" spans="1:2" x14ac:dyDescent="0.25">
      <c r="A6276">
        <v>6275</v>
      </c>
      <c r="B6276" s="159">
        <v>0.31701261204234499</v>
      </c>
    </row>
    <row r="6277" spans="1:2" x14ac:dyDescent="0.25">
      <c r="A6277">
        <v>6276</v>
      </c>
      <c r="B6277" s="159">
        <v>0.31698831865036398</v>
      </c>
    </row>
    <row r="6278" spans="1:2" x14ac:dyDescent="0.25">
      <c r="A6278">
        <v>6277</v>
      </c>
      <c r="B6278" s="159">
        <v>0.31690247685650103</v>
      </c>
    </row>
    <row r="6279" spans="1:2" x14ac:dyDescent="0.25">
      <c r="A6279">
        <v>6278</v>
      </c>
      <c r="B6279" s="159">
        <v>0.316841074271351</v>
      </c>
    </row>
    <row r="6280" spans="1:2" x14ac:dyDescent="0.25">
      <c r="A6280">
        <v>6279</v>
      </c>
      <c r="B6280" s="159">
        <v>0.31674389433002498</v>
      </c>
    </row>
    <row r="6281" spans="1:2" x14ac:dyDescent="0.25">
      <c r="A6281">
        <v>6280</v>
      </c>
      <c r="B6281" s="159">
        <v>0.31673734795668002</v>
      </c>
    </row>
    <row r="6282" spans="1:2" x14ac:dyDescent="0.25">
      <c r="A6282">
        <v>6281</v>
      </c>
      <c r="B6282" s="159">
        <v>0.316654061859512</v>
      </c>
    </row>
    <row r="6283" spans="1:2" x14ac:dyDescent="0.25">
      <c r="A6283">
        <v>6282</v>
      </c>
      <c r="B6283" s="159">
        <v>0.31662997528036302</v>
      </c>
    </row>
    <row r="6284" spans="1:2" x14ac:dyDescent="0.25">
      <c r="A6284">
        <v>6283</v>
      </c>
      <c r="B6284" s="159">
        <v>0.31662997528036302</v>
      </c>
    </row>
    <row r="6285" spans="1:2" x14ac:dyDescent="0.25">
      <c r="A6285">
        <v>6284</v>
      </c>
      <c r="B6285" s="159">
        <v>0.31662997528036302</v>
      </c>
    </row>
    <row r="6286" spans="1:2" x14ac:dyDescent="0.25">
      <c r="A6286">
        <v>6285</v>
      </c>
      <c r="B6286" s="159">
        <v>0.31662997528036302</v>
      </c>
    </row>
    <row r="6287" spans="1:2" x14ac:dyDescent="0.25">
      <c r="A6287">
        <v>6286</v>
      </c>
      <c r="B6287" s="159">
        <v>0.31662997528036302</v>
      </c>
    </row>
    <row r="6288" spans="1:2" x14ac:dyDescent="0.25">
      <c r="A6288">
        <v>6287</v>
      </c>
      <c r="B6288" s="159">
        <v>0.31660308219130501</v>
      </c>
    </row>
    <row r="6289" spans="1:2" x14ac:dyDescent="0.25">
      <c r="A6289">
        <v>6288</v>
      </c>
      <c r="B6289" s="159">
        <v>0.31660308219130501</v>
      </c>
    </row>
    <row r="6290" spans="1:2" x14ac:dyDescent="0.25">
      <c r="A6290">
        <v>6289</v>
      </c>
      <c r="B6290" s="159">
        <v>0.31660308219130501</v>
      </c>
    </row>
    <row r="6291" spans="1:2" x14ac:dyDescent="0.25">
      <c r="A6291">
        <v>6290</v>
      </c>
      <c r="B6291" s="159">
        <v>0.31660308219130501</v>
      </c>
    </row>
    <row r="6292" spans="1:2" x14ac:dyDescent="0.25">
      <c r="A6292">
        <v>6291</v>
      </c>
      <c r="B6292" s="159">
        <v>0.31660308219130501</v>
      </c>
    </row>
    <row r="6293" spans="1:2" x14ac:dyDescent="0.25">
      <c r="A6293">
        <v>6292</v>
      </c>
      <c r="B6293" s="159">
        <v>0.31660308219130501</v>
      </c>
    </row>
    <row r="6294" spans="1:2" x14ac:dyDescent="0.25">
      <c r="A6294">
        <v>6293</v>
      </c>
      <c r="B6294" s="159">
        <v>0.31658884799008502</v>
      </c>
    </row>
    <row r="6295" spans="1:2" x14ac:dyDescent="0.25">
      <c r="A6295">
        <v>6294</v>
      </c>
      <c r="B6295" s="159">
        <v>0.31647986993398203</v>
      </c>
    </row>
    <row r="6296" spans="1:2" x14ac:dyDescent="0.25">
      <c r="A6296">
        <v>6295</v>
      </c>
      <c r="B6296" s="159">
        <v>0.31647249560234297</v>
      </c>
    </row>
    <row r="6297" spans="1:2" x14ac:dyDescent="0.25">
      <c r="A6297">
        <v>6296</v>
      </c>
      <c r="B6297" s="159">
        <v>0.316407555061548</v>
      </c>
    </row>
    <row r="6298" spans="1:2" x14ac:dyDescent="0.25">
      <c r="A6298">
        <v>6297</v>
      </c>
      <c r="B6298" s="159">
        <v>0.31626958270525402</v>
      </c>
    </row>
    <row r="6299" spans="1:2" x14ac:dyDescent="0.25">
      <c r="A6299">
        <v>6298</v>
      </c>
      <c r="B6299" s="159">
        <v>0.31621260040467603</v>
      </c>
    </row>
    <row r="6300" spans="1:2" x14ac:dyDescent="0.25">
      <c r="A6300">
        <v>6299</v>
      </c>
      <c r="B6300" s="159">
        <v>0.31609636914825501</v>
      </c>
    </row>
    <row r="6301" spans="1:2" x14ac:dyDescent="0.25">
      <c r="A6301">
        <v>6300</v>
      </c>
      <c r="B6301" s="159">
        <v>0.31596883818059801</v>
      </c>
    </row>
    <row r="6302" spans="1:2" x14ac:dyDescent="0.25">
      <c r="A6302">
        <v>6301</v>
      </c>
      <c r="B6302" s="159">
        <v>0.31593622000990901</v>
      </c>
    </row>
    <row r="6303" spans="1:2" x14ac:dyDescent="0.25">
      <c r="A6303">
        <v>6302</v>
      </c>
      <c r="B6303" s="159">
        <v>0.31573731259775401</v>
      </c>
    </row>
    <row r="6304" spans="1:2" x14ac:dyDescent="0.25">
      <c r="A6304">
        <v>6303</v>
      </c>
      <c r="B6304" s="159">
        <v>0.31571673510897302</v>
      </c>
    </row>
    <row r="6305" spans="1:2" x14ac:dyDescent="0.25">
      <c r="A6305">
        <v>6304</v>
      </c>
      <c r="B6305" s="159">
        <v>0.31569481289722301</v>
      </c>
    </row>
    <row r="6306" spans="1:2" x14ac:dyDescent="0.25">
      <c r="A6306">
        <v>6305</v>
      </c>
      <c r="B6306" s="159">
        <v>0.31568008407201498</v>
      </c>
    </row>
    <row r="6307" spans="1:2" x14ac:dyDescent="0.25">
      <c r="A6307">
        <v>6306</v>
      </c>
      <c r="B6307" s="159">
        <v>0.315549996456091</v>
      </c>
    </row>
    <row r="6308" spans="1:2" x14ac:dyDescent="0.25">
      <c r="A6308">
        <v>6307</v>
      </c>
      <c r="B6308" s="159">
        <v>0.31553459073282297</v>
      </c>
    </row>
    <row r="6309" spans="1:2" x14ac:dyDescent="0.25">
      <c r="A6309">
        <v>6308</v>
      </c>
      <c r="B6309" s="159">
        <v>0.31530500737620898</v>
      </c>
    </row>
    <row r="6310" spans="1:2" x14ac:dyDescent="0.25">
      <c r="A6310">
        <v>6309</v>
      </c>
      <c r="B6310" s="159">
        <v>0.31514518441546402</v>
      </c>
    </row>
    <row r="6311" spans="1:2" x14ac:dyDescent="0.25">
      <c r="A6311">
        <v>6310</v>
      </c>
      <c r="B6311" s="159">
        <v>0.31509673599548998</v>
      </c>
    </row>
    <row r="6312" spans="1:2" x14ac:dyDescent="0.25">
      <c r="A6312">
        <v>6311</v>
      </c>
      <c r="B6312" s="159">
        <v>0.31500582699666602</v>
      </c>
    </row>
    <row r="6313" spans="1:2" x14ac:dyDescent="0.25">
      <c r="A6313">
        <v>6312</v>
      </c>
      <c r="B6313" s="159">
        <v>0.31497293976160301</v>
      </c>
    </row>
    <row r="6314" spans="1:2" x14ac:dyDescent="0.25">
      <c r="A6314">
        <v>6313</v>
      </c>
      <c r="B6314" s="159">
        <v>0.31497293976160301</v>
      </c>
    </row>
    <row r="6315" spans="1:2" x14ac:dyDescent="0.25">
      <c r="A6315">
        <v>6314</v>
      </c>
      <c r="B6315" s="159">
        <v>0.31497293976160301</v>
      </c>
    </row>
    <row r="6316" spans="1:2" x14ac:dyDescent="0.25">
      <c r="A6316">
        <v>6315</v>
      </c>
      <c r="B6316" s="159">
        <v>0.31497293976160301</v>
      </c>
    </row>
    <row r="6317" spans="1:2" x14ac:dyDescent="0.25">
      <c r="A6317">
        <v>6316</v>
      </c>
      <c r="B6317" s="159">
        <v>0.31497293976160301</v>
      </c>
    </row>
    <row r="6318" spans="1:2" x14ac:dyDescent="0.25">
      <c r="A6318">
        <v>6317</v>
      </c>
      <c r="B6318" s="159">
        <v>0.31497293976160301</v>
      </c>
    </row>
    <row r="6319" spans="1:2" x14ac:dyDescent="0.25">
      <c r="A6319">
        <v>6318</v>
      </c>
      <c r="B6319" s="159">
        <v>0.31496211965633097</v>
      </c>
    </row>
    <row r="6320" spans="1:2" x14ac:dyDescent="0.25">
      <c r="A6320">
        <v>6319</v>
      </c>
      <c r="B6320" s="159">
        <v>0.31495541133818999</v>
      </c>
    </row>
    <row r="6321" spans="1:2" x14ac:dyDescent="0.25">
      <c r="A6321">
        <v>6320</v>
      </c>
      <c r="B6321" s="159">
        <v>0.31493084783533098</v>
      </c>
    </row>
    <row r="6322" spans="1:2" x14ac:dyDescent="0.25">
      <c r="A6322">
        <v>6321</v>
      </c>
      <c r="B6322" s="159">
        <v>0.31489589142045299</v>
      </c>
    </row>
    <row r="6323" spans="1:2" x14ac:dyDescent="0.25">
      <c r="A6323">
        <v>6322</v>
      </c>
      <c r="B6323" s="159">
        <v>0.31484054262841599</v>
      </c>
    </row>
    <row r="6324" spans="1:2" x14ac:dyDescent="0.25">
      <c r="A6324">
        <v>6323</v>
      </c>
      <c r="B6324" s="159">
        <v>0.31481950966081801</v>
      </c>
    </row>
    <row r="6325" spans="1:2" x14ac:dyDescent="0.25">
      <c r="A6325">
        <v>6324</v>
      </c>
      <c r="B6325" s="159">
        <v>0.31478298091544499</v>
      </c>
    </row>
    <row r="6326" spans="1:2" x14ac:dyDescent="0.25">
      <c r="A6326">
        <v>6325</v>
      </c>
      <c r="B6326" s="159">
        <v>0.31478298091544499</v>
      </c>
    </row>
    <row r="6327" spans="1:2" x14ac:dyDescent="0.25">
      <c r="A6327">
        <v>6326</v>
      </c>
      <c r="B6327" s="159">
        <v>0.31478298091544499</v>
      </c>
    </row>
    <row r="6328" spans="1:2" x14ac:dyDescent="0.25">
      <c r="A6328">
        <v>6327</v>
      </c>
      <c r="B6328" s="159">
        <v>0.31478298091544499</v>
      </c>
    </row>
    <row r="6329" spans="1:2" x14ac:dyDescent="0.25">
      <c r="A6329">
        <v>6328</v>
      </c>
      <c r="B6329" s="159">
        <v>0.31478298091544499</v>
      </c>
    </row>
    <row r="6330" spans="1:2" x14ac:dyDescent="0.25">
      <c r="A6330">
        <v>6329</v>
      </c>
      <c r="B6330" s="159">
        <v>0.31478298091544499</v>
      </c>
    </row>
    <row r="6331" spans="1:2" x14ac:dyDescent="0.25">
      <c r="A6331">
        <v>6330</v>
      </c>
      <c r="B6331" s="159">
        <v>0.31477386051244099</v>
      </c>
    </row>
    <row r="6332" spans="1:2" x14ac:dyDescent="0.25">
      <c r="A6332">
        <v>6331</v>
      </c>
      <c r="B6332" s="159">
        <v>0.314755512624114</v>
      </c>
    </row>
    <row r="6333" spans="1:2" x14ac:dyDescent="0.25">
      <c r="A6333">
        <v>6332</v>
      </c>
      <c r="B6333" s="159">
        <v>0.31471580693558998</v>
      </c>
    </row>
    <row r="6334" spans="1:2" x14ac:dyDescent="0.25">
      <c r="A6334">
        <v>6333</v>
      </c>
      <c r="B6334" s="159">
        <v>0.31471580693558998</v>
      </c>
    </row>
    <row r="6335" spans="1:2" x14ac:dyDescent="0.25">
      <c r="A6335">
        <v>6334</v>
      </c>
      <c r="B6335" s="159">
        <v>0.31471580693558998</v>
      </c>
    </row>
    <row r="6336" spans="1:2" x14ac:dyDescent="0.25">
      <c r="A6336">
        <v>6335</v>
      </c>
      <c r="B6336" s="159">
        <v>0.31471580693558998</v>
      </c>
    </row>
    <row r="6337" spans="1:2" x14ac:dyDescent="0.25">
      <c r="A6337">
        <v>6336</v>
      </c>
      <c r="B6337" s="159">
        <v>0.31471580693558998</v>
      </c>
    </row>
    <row r="6338" spans="1:2" x14ac:dyDescent="0.25">
      <c r="A6338">
        <v>6337</v>
      </c>
      <c r="B6338" s="159">
        <v>0.31471580693558998</v>
      </c>
    </row>
    <row r="6339" spans="1:2" x14ac:dyDescent="0.25">
      <c r="A6339">
        <v>6338</v>
      </c>
      <c r="B6339" s="159">
        <v>0.31471580693558998</v>
      </c>
    </row>
    <row r="6340" spans="1:2" x14ac:dyDescent="0.25">
      <c r="A6340">
        <v>6339</v>
      </c>
      <c r="B6340" s="159">
        <v>0.31455464797666399</v>
      </c>
    </row>
    <row r="6341" spans="1:2" x14ac:dyDescent="0.25">
      <c r="A6341">
        <v>6340</v>
      </c>
      <c r="B6341" s="159">
        <v>0.31452560423371101</v>
      </c>
    </row>
    <row r="6342" spans="1:2" x14ac:dyDescent="0.25">
      <c r="A6342">
        <v>6341</v>
      </c>
      <c r="B6342" s="159">
        <v>0.31452209012323801</v>
      </c>
    </row>
    <row r="6343" spans="1:2" x14ac:dyDescent="0.25">
      <c r="A6343">
        <v>6342</v>
      </c>
      <c r="B6343" s="159">
        <v>0.31440713701544998</v>
      </c>
    </row>
    <row r="6344" spans="1:2" x14ac:dyDescent="0.25">
      <c r="A6344">
        <v>6343</v>
      </c>
      <c r="B6344" s="159">
        <v>0.31433242854027599</v>
      </c>
    </row>
    <row r="6345" spans="1:2" x14ac:dyDescent="0.25">
      <c r="A6345">
        <v>6344</v>
      </c>
      <c r="B6345" s="159">
        <v>0.314204741281216</v>
      </c>
    </row>
    <row r="6346" spans="1:2" x14ac:dyDescent="0.25">
      <c r="A6346">
        <v>6345</v>
      </c>
      <c r="B6346" s="159">
        <v>0.31415146242120001</v>
      </c>
    </row>
    <row r="6347" spans="1:2" x14ac:dyDescent="0.25">
      <c r="A6347">
        <v>6346</v>
      </c>
      <c r="B6347" s="159">
        <v>0.31411653619737601</v>
      </c>
    </row>
    <row r="6348" spans="1:2" x14ac:dyDescent="0.25">
      <c r="A6348">
        <v>6347</v>
      </c>
      <c r="B6348" s="159">
        <v>0.31411407485344001</v>
      </c>
    </row>
    <row r="6349" spans="1:2" x14ac:dyDescent="0.25">
      <c r="A6349">
        <v>6348</v>
      </c>
      <c r="B6349" s="159">
        <v>0.31410087902152201</v>
      </c>
    </row>
    <row r="6350" spans="1:2" x14ac:dyDescent="0.25">
      <c r="A6350">
        <v>6349</v>
      </c>
      <c r="B6350" s="159">
        <v>0.31406545539991099</v>
      </c>
    </row>
    <row r="6351" spans="1:2" x14ac:dyDescent="0.25">
      <c r="A6351">
        <v>6350</v>
      </c>
      <c r="B6351" s="159">
        <v>0.31394619754820902</v>
      </c>
    </row>
    <row r="6352" spans="1:2" x14ac:dyDescent="0.25">
      <c r="A6352">
        <v>6351</v>
      </c>
      <c r="B6352" s="159">
        <v>0.31394619754820902</v>
      </c>
    </row>
    <row r="6353" spans="1:2" x14ac:dyDescent="0.25">
      <c r="A6353">
        <v>6352</v>
      </c>
      <c r="B6353" s="159">
        <v>0.31394619754820902</v>
      </c>
    </row>
    <row r="6354" spans="1:2" x14ac:dyDescent="0.25">
      <c r="A6354">
        <v>6353</v>
      </c>
      <c r="B6354" s="159">
        <v>0.31394619754820902</v>
      </c>
    </row>
    <row r="6355" spans="1:2" x14ac:dyDescent="0.25">
      <c r="A6355">
        <v>6354</v>
      </c>
      <c r="B6355" s="159">
        <v>0.31394619754820902</v>
      </c>
    </row>
    <row r="6356" spans="1:2" x14ac:dyDescent="0.25">
      <c r="A6356">
        <v>6355</v>
      </c>
      <c r="B6356" s="159">
        <v>0.313891548937346</v>
      </c>
    </row>
    <row r="6357" spans="1:2" x14ac:dyDescent="0.25">
      <c r="A6357">
        <v>6356</v>
      </c>
      <c r="B6357" s="159">
        <v>0.31384499036271701</v>
      </c>
    </row>
    <row r="6358" spans="1:2" x14ac:dyDescent="0.25">
      <c r="A6358">
        <v>6357</v>
      </c>
      <c r="B6358" s="159">
        <v>0.31363336105489098</v>
      </c>
    </row>
    <row r="6359" spans="1:2" x14ac:dyDescent="0.25">
      <c r="A6359">
        <v>6358</v>
      </c>
      <c r="B6359" s="159">
        <v>0.31353172109502703</v>
      </c>
    </row>
    <row r="6360" spans="1:2" x14ac:dyDescent="0.25">
      <c r="A6360">
        <v>6359</v>
      </c>
      <c r="B6360" s="159">
        <v>0.31345549178573601</v>
      </c>
    </row>
    <row r="6361" spans="1:2" x14ac:dyDescent="0.25">
      <c r="A6361">
        <v>6360</v>
      </c>
      <c r="B6361" s="159">
        <v>0.31333039626935</v>
      </c>
    </row>
    <row r="6362" spans="1:2" x14ac:dyDescent="0.25">
      <c r="A6362">
        <v>6361</v>
      </c>
      <c r="B6362" s="159">
        <v>0.31329117378008597</v>
      </c>
    </row>
    <row r="6363" spans="1:2" x14ac:dyDescent="0.25">
      <c r="A6363">
        <v>6362</v>
      </c>
      <c r="B6363" s="159">
        <v>0.31316433771301799</v>
      </c>
    </row>
    <row r="6364" spans="1:2" x14ac:dyDescent="0.25">
      <c r="A6364">
        <v>6363</v>
      </c>
      <c r="B6364" s="159">
        <v>0.31310063480783701</v>
      </c>
    </row>
    <row r="6365" spans="1:2" x14ac:dyDescent="0.25">
      <c r="A6365">
        <v>6364</v>
      </c>
      <c r="B6365" s="159">
        <v>0.31309596602046402</v>
      </c>
    </row>
    <row r="6366" spans="1:2" x14ac:dyDescent="0.25">
      <c r="A6366">
        <v>6365</v>
      </c>
      <c r="B6366" s="159">
        <v>0.31306897630090103</v>
      </c>
    </row>
    <row r="6367" spans="1:2" x14ac:dyDescent="0.25">
      <c r="A6367">
        <v>6366</v>
      </c>
      <c r="B6367" s="159">
        <v>0.31302766620496603</v>
      </c>
    </row>
    <row r="6368" spans="1:2" x14ac:dyDescent="0.25">
      <c r="A6368">
        <v>6367</v>
      </c>
      <c r="B6368" s="159">
        <v>0.31301154775644902</v>
      </c>
    </row>
    <row r="6369" spans="1:2" x14ac:dyDescent="0.25">
      <c r="A6369">
        <v>6368</v>
      </c>
      <c r="B6369" s="159">
        <v>0.31295455825195001</v>
      </c>
    </row>
    <row r="6370" spans="1:2" x14ac:dyDescent="0.25">
      <c r="A6370">
        <v>6369</v>
      </c>
      <c r="B6370" s="159">
        <v>0.31285072590165303</v>
      </c>
    </row>
    <row r="6371" spans="1:2" x14ac:dyDescent="0.25">
      <c r="A6371">
        <v>6370</v>
      </c>
      <c r="B6371" s="159">
        <v>0.31284083439747701</v>
      </c>
    </row>
    <row r="6372" spans="1:2" x14ac:dyDescent="0.25">
      <c r="A6372">
        <v>6371</v>
      </c>
      <c r="B6372" s="159">
        <v>0.31272716210672902</v>
      </c>
    </row>
    <row r="6373" spans="1:2" x14ac:dyDescent="0.25">
      <c r="A6373">
        <v>6372</v>
      </c>
      <c r="B6373" s="159">
        <v>0.31266436480410598</v>
      </c>
    </row>
    <row r="6374" spans="1:2" x14ac:dyDescent="0.25">
      <c r="A6374">
        <v>6373</v>
      </c>
      <c r="B6374" s="159">
        <v>0.31253171322958501</v>
      </c>
    </row>
    <row r="6375" spans="1:2" x14ac:dyDescent="0.25">
      <c r="A6375">
        <v>6374</v>
      </c>
      <c r="B6375" s="159">
        <v>0.31234168471619</v>
      </c>
    </row>
    <row r="6376" spans="1:2" x14ac:dyDescent="0.25">
      <c r="A6376">
        <v>6375</v>
      </c>
      <c r="B6376" s="159">
        <v>0.312180534220384</v>
      </c>
    </row>
    <row r="6377" spans="1:2" x14ac:dyDescent="0.25">
      <c r="A6377">
        <v>6376</v>
      </c>
      <c r="B6377" s="159">
        <v>0.31215574974349503</v>
      </c>
    </row>
    <row r="6378" spans="1:2" x14ac:dyDescent="0.25">
      <c r="A6378">
        <v>6377</v>
      </c>
      <c r="B6378" s="159">
        <v>0.31214244350016901</v>
      </c>
    </row>
    <row r="6379" spans="1:2" x14ac:dyDescent="0.25">
      <c r="A6379">
        <v>6378</v>
      </c>
      <c r="B6379" s="159">
        <v>0.31210442985570602</v>
      </c>
    </row>
    <row r="6380" spans="1:2" x14ac:dyDescent="0.25">
      <c r="A6380">
        <v>6379</v>
      </c>
      <c r="B6380" s="159">
        <v>0.31200924595720197</v>
      </c>
    </row>
    <row r="6381" spans="1:2" x14ac:dyDescent="0.25">
      <c r="A6381">
        <v>6380</v>
      </c>
      <c r="B6381" s="159">
        <v>0.311969676535087</v>
      </c>
    </row>
    <row r="6382" spans="1:2" x14ac:dyDescent="0.25">
      <c r="A6382">
        <v>6381</v>
      </c>
      <c r="B6382" s="159">
        <v>0.31194832273508499</v>
      </c>
    </row>
    <row r="6383" spans="1:2" x14ac:dyDescent="0.25">
      <c r="A6383">
        <v>6382</v>
      </c>
      <c r="B6383" s="159">
        <v>0.31193614872826603</v>
      </c>
    </row>
    <row r="6384" spans="1:2" x14ac:dyDescent="0.25">
      <c r="A6384">
        <v>6383</v>
      </c>
      <c r="B6384" s="159">
        <v>0.31190785243818903</v>
      </c>
    </row>
    <row r="6385" spans="1:2" x14ac:dyDescent="0.25">
      <c r="A6385">
        <v>6384</v>
      </c>
      <c r="B6385" s="159">
        <v>0.31190685383905198</v>
      </c>
    </row>
    <row r="6386" spans="1:2" x14ac:dyDescent="0.25">
      <c r="A6386">
        <v>6385</v>
      </c>
      <c r="B6386" s="159">
        <v>0.31180823432611898</v>
      </c>
    </row>
    <row r="6387" spans="1:2" x14ac:dyDescent="0.25">
      <c r="A6387">
        <v>6386</v>
      </c>
      <c r="B6387" s="159">
        <v>0.31172679897740602</v>
      </c>
    </row>
    <row r="6388" spans="1:2" x14ac:dyDescent="0.25">
      <c r="A6388">
        <v>6387</v>
      </c>
      <c r="B6388" s="159">
        <v>0.31163366625859401</v>
      </c>
    </row>
    <row r="6389" spans="1:2" x14ac:dyDescent="0.25">
      <c r="A6389">
        <v>6388</v>
      </c>
      <c r="B6389" s="159">
        <v>0.311539010357547</v>
      </c>
    </row>
    <row r="6390" spans="1:2" x14ac:dyDescent="0.25">
      <c r="A6390">
        <v>6389</v>
      </c>
      <c r="B6390" s="159">
        <v>0.31150628591104201</v>
      </c>
    </row>
    <row r="6391" spans="1:2" x14ac:dyDescent="0.25">
      <c r="A6391">
        <v>6390</v>
      </c>
      <c r="B6391" s="159">
        <v>0.31148714822401702</v>
      </c>
    </row>
    <row r="6392" spans="1:2" x14ac:dyDescent="0.25">
      <c r="A6392">
        <v>6391</v>
      </c>
      <c r="B6392" s="159">
        <v>0.31141623224857801</v>
      </c>
    </row>
    <row r="6393" spans="1:2" x14ac:dyDescent="0.25">
      <c r="A6393">
        <v>6392</v>
      </c>
      <c r="B6393" s="159">
        <v>0.311274430572548</v>
      </c>
    </row>
    <row r="6394" spans="1:2" x14ac:dyDescent="0.25">
      <c r="A6394">
        <v>6393</v>
      </c>
      <c r="B6394" s="159">
        <v>0.31125550560798598</v>
      </c>
    </row>
    <row r="6395" spans="1:2" x14ac:dyDescent="0.25">
      <c r="A6395">
        <v>6394</v>
      </c>
      <c r="B6395" s="159">
        <v>0.31120603519937801</v>
      </c>
    </row>
    <row r="6396" spans="1:2" x14ac:dyDescent="0.25">
      <c r="A6396">
        <v>6395</v>
      </c>
      <c r="B6396" s="159">
        <v>0.31117088730068998</v>
      </c>
    </row>
    <row r="6397" spans="1:2" x14ac:dyDescent="0.25">
      <c r="A6397">
        <v>6396</v>
      </c>
      <c r="B6397" s="159">
        <v>0.311112017947487</v>
      </c>
    </row>
    <row r="6398" spans="1:2" x14ac:dyDescent="0.25">
      <c r="A6398">
        <v>6397</v>
      </c>
      <c r="B6398" s="159">
        <v>0.31106176797197799</v>
      </c>
    </row>
    <row r="6399" spans="1:2" x14ac:dyDescent="0.25">
      <c r="A6399">
        <v>6398</v>
      </c>
      <c r="B6399" s="159">
        <v>0.31100153602567798</v>
      </c>
    </row>
    <row r="6400" spans="1:2" x14ac:dyDescent="0.25">
      <c r="A6400">
        <v>6399</v>
      </c>
      <c r="B6400" s="159">
        <v>0.31092289421177399</v>
      </c>
    </row>
    <row r="6401" spans="1:2" x14ac:dyDescent="0.25">
      <c r="A6401">
        <v>6400</v>
      </c>
      <c r="B6401" s="159">
        <v>0.31086033720255601</v>
      </c>
    </row>
    <row r="6402" spans="1:2" x14ac:dyDescent="0.25">
      <c r="A6402">
        <v>6401</v>
      </c>
      <c r="B6402" s="159">
        <v>0.31086033720255601</v>
      </c>
    </row>
    <row r="6403" spans="1:2" x14ac:dyDescent="0.25">
      <c r="A6403">
        <v>6402</v>
      </c>
      <c r="B6403" s="159">
        <v>0.31086033720255601</v>
      </c>
    </row>
    <row r="6404" spans="1:2" x14ac:dyDescent="0.25">
      <c r="A6404">
        <v>6403</v>
      </c>
      <c r="B6404" s="159">
        <v>0.31086033720255601</v>
      </c>
    </row>
    <row r="6405" spans="1:2" x14ac:dyDescent="0.25">
      <c r="A6405">
        <v>6404</v>
      </c>
      <c r="B6405" s="159">
        <v>0.31084370036019399</v>
      </c>
    </row>
    <row r="6406" spans="1:2" x14ac:dyDescent="0.25">
      <c r="A6406">
        <v>6405</v>
      </c>
      <c r="B6406" s="159">
        <v>0.31084370036019399</v>
      </c>
    </row>
    <row r="6407" spans="1:2" x14ac:dyDescent="0.25">
      <c r="A6407">
        <v>6406</v>
      </c>
      <c r="B6407" s="159">
        <v>0.31084370036019399</v>
      </c>
    </row>
    <row r="6408" spans="1:2" x14ac:dyDescent="0.25">
      <c r="A6408">
        <v>6407</v>
      </c>
      <c r="B6408" s="159">
        <v>0.31084370036019399</v>
      </c>
    </row>
    <row r="6409" spans="1:2" x14ac:dyDescent="0.25">
      <c r="A6409">
        <v>6408</v>
      </c>
      <c r="B6409" s="159">
        <v>0.31084370036019399</v>
      </c>
    </row>
    <row r="6410" spans="1:2" x14ac:dyDescent="0.25">
      <c r="A6410">
        <v>6409</v>
      </c>
      <c r="B6410" s="159">
        <v>0.31074328497009202</v>
      </c>
    </row>
    <row r="6411" spans="1:2" x14ac:dyDescent="0.25">
      <c r="A6411">
        <v>6410</v>
      </c>
      <c r="B6411" s="159">
        <v>0.31064750705071398</v>
      </c>
    </row>
    <row r="6412" spans="1:2" x14ac:dyDescent="0.25">
      <c r="A6412">
        <v>6411</v>
      </c>
      <c r="B6412" s="159">
        <v>0.31053835944742803</v>
      </c>
    </row>
    <row r="6413" spans="1:2" x14ac:dyDescent="0.25">
      <c r="A6413">
        <v>6412</v>
      </c>
      <c r="B6413" s="159">
        <v>0.31053835944742803</v>
      </c>
    </row>
    <row r="6414" spans="1:2" x14ac:dyDescent="0.25">
      <c r="A6414">
        <v>6413</v>
      </c>
      <c r="B6414" s="159">
        <v>0.31053835944742803</v>
      </c>
    </row>
    <row r="6415" spans="1:2" x14ac:dyDescent="0.25">
      <c r="A6415">
        <v>6414</v>
      </c>
      <c r="B6415" s="159">
        <v>0.31053835944742803</v>
      </c>
    </row>
    <row r="6416" spans="1:2" x14ac:dyDescent="0.25">
      <c r="A6416">
        <v>6415</v>
      </c>
      <c r="B6416" s="159">
        <v>0.31053835944742803</v>
      </c>
    </row>
    <row r="6417" spans="1:2" x14ac:dyDescent="0.25">
      <c r="A6417">
        <v>6416</v>
      </c>
      <c r="B6417" s="159">
        <v>0.31044100344694803</v>
      </c>
    </row>
    <row r="6418" spans="1:2" x14ac:dyDescent="0.25">
      <c r="A6418">
        <v>6417</v>
      </c>
      <c r="B6418" s="159">
        <v>0.31036676779230998</v>
      </c>
    </row>
    <row r="6419" spans="1:2" x14ac:dyDescent="0.25">
      <c r="A6419">
        <v>6418</v>
      </c>
      <c r="B6419" s="159">
        <v>0.310327668737924</v>
      </c>
    </row>
    <row r="6420" spans="1:2" x14ac:dyDescent="0.25">
      <c r="A6420">
        <v>6419</v>
      </c>
      <c r="B6420" s="159">
        <v>0.31017505452959299</v>
      </c>
    </row>
    <row r="6421" spans="1:2" x14ac:dyDescent="0.25">
      <c r="A6421">
        <v>6420</v>
      </c>
      <c r="B6421" s="159">
        <v>0.31017337165919101</v>
      </c>
    </row>
    <row r="6422" spans="1:2" x14ac:dyDescent="0.25">
      <c r="A6422">
        <v>6421</v>
      </c>
      <c r="B6422" s="159">
        <v>0.31009106020203597</v>
      </c>
    </row>
    <row r="6423" spans="1:2" x14ac:dyDescent="0.25">
      <c r="A6423">
        <v>6422</v>
      </c>
      <c r="B6423" s="159">
        <v>0.31006302500387201</v>
      </c>
    </row>
    <row r="6424" spans="1:2" x14ac:dyDescent="0.25">
      <c r="A6424">
        <v>6423</v>
      </c>
      <c r="B6424" s="159">
        <v>0.30986093349104399</v>
      </c>
    </row>
    <row r="6425" spans="1:2" x14ac:dyDescent="0.25">
      <c r="A6425">
        <v>6424</v>
      </c>
      <c r="B6425" s="159">
        <v>0.30981741158272902</v>
      </c>
    </row>
    <row r="6426" spans="1:2" x14ac:dyDescent="0.25">
      <c r="A6426">
        <v>6425</v>
      </c>
      <c r="B6426" s="159">
        <v>0.30969916429766903</v>
      </c>
    </row>
    <row r="6427" spans="1:2" x14ac:dyDescent="0.25">
      <c r="A6427">
        <v>6426</v>
      </c>
      <c r="B6427" s="159">
        <v>0.30960652789014997</v>
      </c>
    </row>
    <row r="6428" spans="1:2" x14ac:dyDescent="0.25">
      <c r="A6428">
        <v>6427</v>
      </c>
      <c r="B6428" s="159">
        <v>0.30960652789014997</v>
      </c>
    </row>
    <row r="6429" spans="1:2" x14ac:dyDescent="0.25">
      <c r="A6429">
        <v>6428</v>
      </c>
      <c r="B6429" s="159">
        <v>0.30960652789014997</v>
      </c>
    </row>
    <row r="6430" spans="1:2" x14ac:dyDescent="0.25">
      <c r="A6430">
        <v>6429</v>
      </c>
      <c r="B6430" s="159">
        <v>0.30960652789014997</v>
      </c>
    </row>
    <row r="6431" spans="1:2" x14ac:dyDescent="0.25">
      <c r="A6431">
        <v>6430</v>
      </c>
      <c r="B6431" s="159">
        <v>0.30960652789014997</v>
      </c>
    </row>
    <row r="6432" spans="1:2" x14ac:dyDescent="0.25">
      <c r="A6432">
        <v>6431</v>
      </c>
      <c r="B6432" s="159">
        <v>0.30960652789014997</v>
      </c>
    </row>
    <row r="6433" spans="1:2" x14ac:dyDescent="0.25">
      <c r="A6433">
        <v>6432</v>
      </c>
      <c r="B6433" s="159">
        <v>0.30944147850180698</v>
      </c>
    </row>
    <row r="6434" spans="1:2" x14ac:dyDescent="0.25">
      <c r="A6434">
        <v>6433</v>
      </c>
      <c r="B6434" s="159">
        <v>0.30944076177764401</v>
      </c>
    </row>
    <row r="6435" spans="1:2" x14ac:dyDescent="0.25">
      <c r="A6435">
        <v>6434</v>
      </c>
      <c r="B6435" s="159">
        <v>0.30930516060681401</v>
      </c>
    </row>
    <row r="6436" spans="1:2" x14ac:dyDescent="0.25">
      <c r="A6436">
        <v>6435</v>
      </c>
      <c r="B6436" s="159">
        <v>0.30918069565498701</v>
      </c>
    </row>
    <row r="6437" spans="1:2" x14ac:dyDescent="0.25">
      <c r="A6437">
        <v>6436</v>
      </c>
      <c r="B6437" s="159">
        <v>0.309031057173001</v>
      </c>
    </row>
    <row r="6438" spans="1:2" x14ac:dyDescent="0.25">
      <c r="A6438">
        <v>6437</v>
      </c>
      <c r="B6438" s="159">
        <v>0.30898176228073698</v>
      </c>
    </row>
    <row r="6439" spans="1:2" x14ac:dyDescent="0.25">
      <c r="A6439">
        <v>6438</v>
      </c>
      <c r="B6439" s="159">
        <v>0.30890596677250998</v>
      </c>
    </row>
    <row r="6440" spans="1:2" x14ac:dyDescent="0.25">
      <c r="A6440">
        <v>6439</v>
      </c>
      <c r="B6440" s="159">
        <v>0.30886301765423801</v>
      </c>
    </row>
    <row r="6441" spans="1:2" x14ac:dyDescent="0.25">
      <c r="A6441">
        <v>6440</v>
      </c>
      <c r="B6441" s="159">
        <v>0.30886120198216599</v>
      </c>
    </row>
    <row r="6442" spans="1:2" x14ac:dyDescent="0.25">
      <c r="A6442">
        <v>6441</v>
      </c>
      <c r="B6442" s="159">
        <v>0.30885581921718003</v>
      </c>
    </row>
    <row r="6443" spans="1:2" x14ac:dyDescent="0.25">
      <c r="A6443">
        <v>6442</v>
      </c>
      <c r="B6443" s="159">
        <v>0.30885311699642298</v>
      </c>
    </row>
    <row r="6444" spans="1:2" x14ac:dyDescent="0.25">
      <c r="A6444">
        <v>6443</v>
      </c>
      <c r="B6444" s="159">
        <v>0.30877316983987602</v>
      </c>
    </row>
    <row r="6445" spans="1:2" x14ac:dyDescent="0.25">
      <c r="A6445">
        <v>6444</v>
      </c>
      <c r="B6445" s="159">
        <v>0.30875376487856898</v>
      </c>
    </row>
    <row r="6446" spans="1:2" x14ac:dyDescent="0.25">
      <c r="A6446">
        <v>6445</v>
      </c>
      <c r="B6446" s="159">
        <v>0.30875376487856898</v>
      </c>
    </row>
    <row r="6447" spans="1:2" x14ac:dyDescent="0.25">
      <c r="A6447">
        <v>6446</v>
      </c>
      <c r="B6447" s="159">
        <v>0.30875376487856898</v>
      </c>
    </row>
    <row r="6448" spans="1:2" x14ac:dyDescent="0.25">
      <c r="A6448">
        <v>6447</v>
      </c>
      <c r="B6448" s="159">
        <v>0.30875376487856898</v>
      </c>
    </row>
    <row r="6449" spans="1:2" x14ac:dyDescent="0.25">
      <c r="A6449">
        <v>6448</v>
      </c>
      <c r="B6449" s="159">
        <v>0.30875376487856898</v>
      </c>
    </row>
    <row r="6450" spans="1:2" x14ac:dyDescent="0.25">
      <c r="A6450">
        <v>6449</v>
      </c>
      <c r="B6450" s="159">
        <v>0.30875376487856898</v>
      </c>
    </row>
    <row r="6451" spans="1:2" x14ac:dyDescent="0.25">
      <c r="A6451">
        <v>6450</v>
      </c>
      <c r="B6451" s="159">
        <v>0.30872450120933398</v>
      </c>
    </row>
    <row r="6452" spans="1:2" x14ac:dyDescent="0.25">
      <c r="A6452">
        <v>6451</v>
      </c>
      <c r="B6452" s="159">
        <v>0.30872450120933398</v>
      </c>
    </row>
    <row r="6453" spans="1:2" x14ac:dyDescent="0.25">
      <c r="A6453">
        <v>6452</v>
      </c>
      <c r="B6453" s="159">
        <v>0.30872450120933398</v>
      </c>
    </row>
    <row r="6454" spans="1:2" x14ac:dyDescent="0.25">
      <c r="A6454">
        <v>6453</v>
      </c>
      <c r="B6454" s="159">
        <v>0.30872450120933398</v>
      </c>
    </row>
    <row r="6455" spans="1:2" x14ac:dyDescent="0.25">
      <c r="A6455">
        <v>6454</v>
      </c>
      <c r="B6455" s="159">
        <v>0.30872450120933398</v>
      </c>
    </row>
    <row r="6456" spans="1:2" x14ac:dyDescent="0.25">
      <c r="A6456">
        <v>6455</v>
      </c>
      <c r="B6456" s="159">
        <v>0.308717568712297</v>
      </c>
    </row>
    <row r="6457" spans="1:2" x14ac:dyDescent="0.25">
      <c r="A6457">
        <v>6456</v>
      </c>
      <c r="B6457" s="159">
        <v>0.30866332856968898</v>
      </c>
    </row>
    <row r="6458" spans="1:2" x14ac:dyDescent="0.25">
      <c r="A6458">
        <v>6457</v>
      </c>
      <c r="B6458" s="159">
        <v>0.30855728572671098</v>
      </c>
    </row>
    <row r="6459" spans="1:2" x14ac:dyDescent="0.25">
      <c r="A6459">
        <v>6458</v>
      </c>
      <c r="B6459" s="159">
        <v>0.30854709532685498</v>
      </c>
    </row>
    <row r="6460" spans="1:2" x14ac:dyDescent="0.25">
      <c r="A6460">
        <v>6459</v>
      </c>
      <c r="B6460" s="159">
        <v>0.30848309513258998</v>
      </c>
    </row>
    <row r="6461" spans="1:2" x14ac:dyDescent="0.25">
      <c r="A6461">
        <v>6460</v>
      </c>
      <c r="B6461" s="159">
        <v>0.30848309513258998</v>
      </c>
    </row>
    <row r="6462" spans="1:2" x14ac:dyDescent="0.25">
      <c r="A6462">
        <v>6461</v>
      </c>
      <c r="B6462" s="159">
        <v>0.30848309513258998</v>
      </c>
    </row>
    <row r="6463" spans="1:2" x14ac:dyDescent="0.25">
      <c r="A6463">
        <v>6462</v>
      </c>
      <c r="B6463" s="159">
        <v>0.30848309513258998</v>
      </c>
    </row>
    <row r="6464" spans="1:2" x14ac:dyDescent="0.25">
      <c r="A6464">
        <v>6463</v>
      </c>
      <c r="B6464" s="159">
        <v>0.30848309513258998</v>
      </c>
    </row>
    <row r="6465" spans="1:2" x14ac:dyDescent="0.25">
      <c r="A6465">
        <v>6464</v>
      </c>
      <c r="B6465" s="159">
        <v>0.30848309513258998</v>
      </c>
    </row>
    <row r="6466" spans="1:2" x14ac:dyDescent="0.25">
      <c r="A6466">
        <v>6465</v>
      </c>
      <c r="B6466" s="159">
        <v>0.30845430116424299</v>
      </c>
    </row>
    <row r="6467" spans="1:2" x14ac:dyDescent="0.25">
      <c r="A6467">
        <v>6466</v>
      </c>
      <c r="B6467" s="159">
        <v>0.30841731165105402</v>
      </c>
    </row>
    <row r="6468" spans="1:2" x14ac:dyDescent="0.25">
      <c r="A6468">
        <v>6467</v>
      </c>
      <c r="B6468" s="159">
        <v>0.30838618037464499</v>
      </c>
    </row>
    <row r="6469" spans="1:2" x14ac:dyDescent="0.25">
      <c r="A6469">
        <v>6468</v>
      </c>
      <c r="B6469" s="159">
        <v>0.308383133302918</v>
      </c>
    </row>
    <row r="6470" spans="1:2" x14ac:dyDescent="0.25">
      <c r="A6470">
        <v>6469</v>
      </c>
      <c r="B6470" s="159">
        <v>0.308359329338183</v>
      </c>
    </row>
    <row r="6471" spans="1:2" x14ac:dyDescent="0.25">
      <c r="A6471">
        <v>6470</v>
      </c>
      <c r="B6471" s="159">
        <v>0.30830784241429798</v>
      </c>
    </row>
    <row r="6472" spans="1:2" x14ac:dyDescent="0.25">
      <c r="A6472">
        <v>6471</v>
      </c>
      <c r="B6472" s="159">
        <v>0.30820029390327103</v>
      </c>
    </row>
    <row r="6473" spans="1:2" x14ac:dyDescent="0.25">
      <c r="A6473">
        <v>6472</v>
      </c>
      <c r="B6473" s="159">
        <v>0.30817552205413601</v>
      </c>
    </row>
    <row r="6474" spans="1:2" x14ac:dyDescent="0.25">
      <c r="A6474">
        <v>6473</v>
      </c>
      <c r="B6474" s="159">
        <v>0.308135050728507</v>
      </c>
    </row>
    <row r="6475" spans="1:2" x14ac:dyDescent="0.25">
      <c r="A6475">
        <v>6474</v>
      </c>
      <c r="B6475" s="159">
        <v>0.30808363121215698</v>
      </c>
    </row>
    <row r="6476" spans="1:2" x14ac:dyDescent="0.25">
      <c r="A6476">
        <v>6475</v>
      </c>
      <c r="B6476" s="159">
        <v>0.30808363121215698</v>
      </c>
    </row>
    <row r="6477" spans="1:2" x14ac:dyDescent="0.25">
      <c r="A6477">
        <v>6476</v>
      </c>
      <c r="B6477" s="159">
        <v>0.30808363121215698</v>
      </c>
    </row>
    <row r="6478" spans="1:2" x14ac:dyDescent="0.25">
      <c r="A6478">
        <v>6477</v>
      </c>
      <c r="B6478" s="159">
        <v>0.30808363121215698</v>
      </c>
    </row>
    <row r="6479" spans="1:2" x14ac:dyDescent="0.25">
      <c r="A6479">
        <v>6478</v>
      </c>
      <c r="B6479" s="159">
        <v>0.30808363121215698</v>
      </c>
    </row>
    <row r="6480" spans="1:2" x14ac:dyDescent="0.25">
      <c r="A6480">
        <v>6479</v>
      </c>
      <c r="B6480" s="159">
        <v>0.30808363121215698</v>
      </c>
    </row>
    <row r="6481" spans="1:2" x14ac:dyDescent="0.25">
      <c r="A6481">
        <v>6480</v>
      </c>
      <c r="B6481" s="159">
        <v>0.30808304965543898</v>
      </c>
    </row>
    <row r="6482" spans="1:2" x14ac:dyDescent="0.25">
      <c r="A6482">
        <v>6481</v>
      </c>
      <c r="B6482" s="159">
        <v>0.307984234366112</v>
      </c>
    </row>
    <row r="6483" spans="1:2" x14ac:dyDescent="0.25">
      <c r="A6483">
        <v>6482</v>
      </c>
      <c r="B6483" s="159">
        <v>0.307984234366112</v>
      </c>
    </row>
    <row r="6484" spans="1:2" x14ac:dyDescent="0.25">
      <c r="A6484">
        <v>6483</v>
      </c>
      <c r="B6484" s="159">
        <v>0.307984234366112</v>
      </c>
    </row>
    <row r="6485" spans="1:2" x14ac:dyDescent="0.25">
      <c r="A6485">
        <v>6484</v>
      </c>
      <c r="B6485" s="159">
        <v>0.307984234366112</v>
      </c>
    </row>
    <row r="6486" spans="1:2" x14ac:dyDescent="0.25">
      <c r="A6486">
        <v>6485</v>
      </c>
      <c r="B6486" s="159">
        <v>0.307984234366112</v>
      </c>
    </row>
    <row r="6487" spans="1:2" x14ac:dyDescent="0.25">
      <c r="A6487">
        <v>6486</v>
      </c>
      <c r="B6487" s="159">
        <v>0.307984234366112</v>
      </c>
    </row>
    <row r="6488" spans="1:2" x14ac:dyDescent="0.25">
      <c r="A6488">
        <v>6487</v>
      </c>
      <c r="B6488" s="159">
        <v>0.307964739773396</v>
      </c>
    </row>
    <row r="6489" spans="1:2" x14ac:dyDescent="0.25">
      <c r="A6489">
        <v>6488</v>
      </c>
      <c r="B6489" s="159">
        <v>0.307964739773396</v>
      </c>
    </row>
    <row r="6490" spans="1:2" x14ac:dyDescent="0.25">
      <c r="A6490">
        <v>6489</v>
      </c>
      <c r="B6490" s="159">
        <v>0.307964739773396</v>
      </c>
    </row>
    <row r="6491" spans="1:2" x14ac:dyDescent="0.25">
      <c r="A6491">
        <v>6490</v>
      </c>
      <c r="B6491" s="159">
        <v>0.307964739773396</v>
      </c>
    </row>
    <row r="6492" spans="1:2" x14ac:dyDescent="0.25">
      <c r="A6492">
        <v>6491</v>
      </c>
      <c r="B6492" s="159">
        <v>0.307964739773396</v>
      </c>
    </row>
    <row r="6493" spans="1:2" x14ac:dyDescent="0.25">
      <c r="A6493">
        <v>6492</v>
      </c>
      <c r="B6493" s="159">
        <v>0.307964739773396</v>
      </c>
    </row>
    <row r="6494" spans="1:2" x14ac:dyDescent="0.25">
      <c r="A6494">
        <v>6493</v>
      </c>
      <c r="B6494" s="159">
        <v>0.30789342818254101</v>
      </c>
    </row>
    <row r="6495" spans="1:2" x14ac:dyDescent="0.25">
      <c r="A6495">
        <v>6494</v>
      </c>
      <c r="B6495" s="159">
        <v>0.3078780281006</v>
      </c>
    </row>
    <row r="6496" spans="1:2" x14ac:dyDescent="0.25">
      <c r="A6496">
        <v>6495</v>
      </c>
      <c r="B6496" s="159">
        <v>0.30786560325117601</v>
      </c>
    </row>
    <row r="6497" spans="1:2" x14ac:dyDescent="0.25">
      <c r="A6497">
        <v>6496</v>
      </c>
      <c r="B6497" s="159">
        <v>0.30786560325117601</v>
      </c>
    </row>
    <row r="6498" spans="1:2" x14ac:dyDescent="0.25">
      <c r="A6498">
        <v>6497</v>
      </c>
      <c r="B6498" s="159">
        <v>0.30786560325117601</v>
      </c>
    </row>
    <row r="6499" spans="1:2" x14ac:dyDescent="0.25">
      <c r="A6499">
        <v>6498</v>
      </c>
      <c r="B6499" s="159">
        <v>0.30786560325117601</v>
      </c>
    </row>
    <row r="6500" spans="1:2" x14ac:dyDescent="0.25">
      <c r="A6500">
        <v>6499</v>
      </c>
      <c r="B6500" s="159">
        <v>0.30786560325117601</v>
      </c>
    </row>
    <row r="6501" spans="1:2" x14ac:dyDescent="0.25">
      <c r="A6501">
        <v>6500</v>
      </c>
      <c r="B6501" s="159">
        <v>0.30786560325117601</v>
      </c>
    </row>
    <row r="6502" spans="1:2" x14ac:dyDescent="0.25">
      <c r="A6502">
        <v>6501</v>
      </c>
      <c r="B6502" s="159">
        <v>0.30786215356185198</v>
      </c>
    </row>
    <row r="6503" spans="1:2" x14ac:dyDescent="0.25">
      <c r="A6503">
        <v>6502</v>
      </c>
      <c r="B6503" s="159">
        <v>0.307847265144986</v>
      </c>
    </row>
    <row r="6504" spans="1:2" x14ac:dyDescent="0.25">
      <c r="A6504">
        <v>6503</v>
      </c>
      <c r="B6504" s="159">
        <v>0.307847265144986</v>
      </c>
    </row>
    <row r="6505" spans="1:2" x14ac:dyDescent="0.25">
      <c r="A6505">
        <v>6504</v>
      </c>
      <c r="B6505" s="159">
        <v>0.307847265144986</v>
      </c>
    </row>
    <row r="6506" spans="1:2" x14ac:dyDescent="0.25">
      <c r="A6506">
        <v>6505</v>
      </c>
      <c r="B6506" s="159">
        <v>0.307847265144986</v>
      </c>
    </row>
    <row r="6507" spans="1:2" x14ac:dyDescent="0.25">
      <c r="A6507">
        <v>6506</v>
      </c>
      <c r="B6507" s="159">
        <v>0.307847265144986</v>
      </c>
    </row>
    <row r="6508" spans="1:2" x14ac:dyDescent="0.25">
      <c r="A6508">
        <v>6507</v>
      </c>
      <c r="B6508" s="159">
        <v>0.307847265144986</v>
      </c>
    </row>
    <row r="6509" spans="1:2" x14ac:dyDescent="0.25">
      <c r="A6509">
        <v>6508</v>
      </c>
      <c r="B6509" s="159">
        <v>0.30782149448872398</v>
      </c>
    </row>
    <row r="6510" spans="1:2" x14ac:dyDescent="0.25">
      <c r="A6510">
        <v>6509</v>
      </c>
      <c r="B6510" s="159">
        <v>0.30782108149249499</v>
      </c>
    </row>
    <row r="6511" spans="1:2" x14ac:dyDescent="0.25">
      <c r="A6511">
        <v>6510</v>
      </c>
      <c r="B6511" s="159">
        <v>0.30774235923009702</v>
      </c>
    </row>
    <row r="6512" spans="1:2" x14ac:dyDescent="0.25">
      <c r="A6512">
        <v>6511</v>
      </c>
      <c r="B6512" s="159">
        <v>0.307713104329286</v>
      </c>
    </row>
    <row r="6513" spans="1:2" x14ac:dyDescent="0.25">
      <c r="A6513">
        <v>6512</v>
      </c>
      <c r="B6513" s="159">
        <v>0.30766304956961799</v>
      </c>
    </row>
    <row r="6514" spans="1:2" x14ac:dyDescent="0.25">
      <c r="A6514">
        <v>6513</v>
      </c>
      <c r="B6514" s="159">
        <v>0.30753335719999098</v>
      </c>
    </row>
    <row r="6515" spans="1:2" x14ac:dyDescent="0.25">
      <c r="A6515">
        <v>6514</v>
      </c>
      <c r="B6515" s="159">
        <v>0.30751748101232901</v>
      </c>
    </row>
    <row r="6516" spans="1:2" x14ac:dyDescent="0.25">
      <c r="A6516">
        <v>6515</v>
      </c>
      <c r="B6516" s="159">
        <v>0.30730632442157402</v>
      </c>
    </row>
    <row r="6517" spans="1:2" x14ac:dyDescent="0.25">
      <c r="A6517">
        <v>6516</v>
      </c>
      <c r="B6517" s="159">
        <v>0.30728563308762602</v>
      </c>
    </row>
    <row r="6518" spans="1:2" x14ac:dyDescent="0.25">
      <c r="A6518">
        <v>6517</v>
      </c>
      <c r="B6518" s="159">
        <v>0.30709436203885698</v>
      </c>
    </row>
    <row r="6519" spans="1:2" x14ac:dyDescent="0.25">
      <c r="A6519">
        <v>6518</v>
      </c>
      <c r="B6519" s="159">
        <v>0.30695544990303297</v>
      </c>
    </row>
    <row r="6520" spans="1:2" x14ac:dyDescent="0.25">
      <c r="A6520">
        <v>6519</v>
      </c>
      <c r="B6520" s="159">
        <v>0.30689048920921602</v>
      </c>
    </row>
    <row r="6521" spans="1:2" x14ac:dyDescent="0.25">
      <c r="A6521">
        <v>6520</v>
      </c>
      <c r="B6521" s="159">
        <v>0.30674461871886899</v>
      </c>
    </row>
    <row r="6522" spans="1:2" x14ac:dyDescent="0.25">
      <c r="A6522">
        <v>6521</v>
      </c>
      <c r="B6522" s="159">
        <v>0.30674461871886899</v>
      </c>
    </row>
    <row r="6523" spans="1:2" x14ac:dyDescent="0.25">
      <c r="A6523">
        <v>6522</v>
      </c>
      <c r="B6523" s="159">
        <v>0.30674461871886899</v>
      </c>
    </row>
    <row r="6524" spans="1:2" x14ac:dyDescent="0.25">
      <c r="A6524">
        <v>6523</v>
      </c>
      <c r="B6524" s="159">
        <v>0.30674461871886899</v>
      </c>
    </row>
    <row r="6525" spans="1:2" x14ac:dyDescent="0.25">
      <c r="A6525">
        <v>6524</v>
      </c>
      <c r="B6525" s="159">
        <v>0.30674461871886899</v>
      </c>
    </row>
    <row r="6526" spans="1:2" x14ac:dyDescent="0.25">
      <c r="A6526">
        <v>6525</v>
      </c>
      <c r="B6526" s="159">
        <v>0.30672732526113899</v>
      </c>
    </row>
    <row r="6527" spans="1:2" x14ac:dyDescent="0.25">
      <c r="A6527">
        <v>6526</v>
      </c>
      <c r="B6527" s="159">
        <v>0.30668968310678502</v>
      </c>
    </row>
    <row r="6528" spans="1:2" x14ac:dyDescent="0.25">
      <c r="A6528">
        <v>6527</v>
      </c>
      <c r="B6528" s="159">
        <v>0.30654966991880001</v>
      </c>
    </row>
    <row r="6529" spans="1:2" x14ac:dyDescent="0.25">
      <c r="A6529">
        <v>6528</v>
      </c>
      <c r="B6529" s="159">
        <v>0.30653650084427603</v>
      </c>
    </row>
    <row r="6530" spans="1:2" x14ac:dyDescent="0.25">
      <c r="A6530">
        <v>6529</v>
      </c>
      <c r="B6530" s="159">
        <v>0.30648600426101202</v>
      </c>
    </row>
    <row r="6531" spans="1:2" x14ac:dyDescent="0.25">
      <c r="A6531">
        <v>6530</v>
      </c>
      <c r="B6531" s="159">
        <v>0.30643241482443501</v>
      </c>
    </row>
    <row r="6532" spans="1:2" x14ac:dyDescent="0.25">
      <c r="A6532">
        <v>6531</v>
      </c>
      <c r="B6532" s="159">
        <v>0.30639014016710098</v>
      </c>
    </row>
    <row r="6533" spans="1:2" x14ac:dyDescent="0.25">
      <c r="A6533">
        <v>6532</v>
      </c>
      <c r="B6533" s="159">
        <v>0.306238287601932</v>
      </c>
    </row>
    <row r="6534" spans="1:2" x14ac:dyDescent="0.25">
      <c r="A6534">
        <v>6533</v>
      </c>
      <c r="B6534" s="159">
        <v>0.306238287601932</v>
      </c>
    </row>
    <row r="6535" spans="1:2" x14ac:dyDescent="0.25">
      <c r="A6535">
        <v>6534</v>
      </c>
      <c r="B6535" s="159">
        <v>0.306238287601932</v>
      </c>
    </row>
    <row r="6536" spans="1:2" x14ac:dyDescent="0.25">
      <c r="A6536">
        <v>6535</v>
      </c>
      <c r="B6536" s="159">
        <v>0.306238287601932</v>
      </c>
    </row>
    <row r="6537" spans="1:2" x14ac:dyDescent="0.25">
      <c r="A6537">
        <v>6536</v>
      </c>
      <c r="B6537" s="159">
        <v>0.306238287601932</v>
      </c>
    </row>
    <row r="6538" spans="1:2" x14ac:dyDescent="0.25">
      <c r="A6538">
        <v>6537</v>
      </c>
      <c r="B6538" s="159">
        <v>0.306238287601932</v>
      </c>
    </row>
    <row r="6539" spans="1:2" x14ac:dyDescent="0.25">
      <c r="A6539">
        <v>6538</v>
      </c>
      <c r="B6539" s="159">
        <v>0.30617786720329199</v>
      </c>
    </row>
    <row r="6540" spans="1:2" x14ac:dyDescent="0.25">
      <c r="A6540">
        <v>6539</v>
      </c>
      <c r="B6540" s="159">
        <v>0.30601071619158599</v>
      </c>
    </row>
    <row r="6541" spans="1:2" x14ac:dyDescent="0.25">
      <c r="A6541">
        <v>6540</v>
      </c>
      <c r="B6541" s="159">
        <v>0.30590434223886398</v>
      </c>
    </row>
    <row r="6542" spans="1:2" x14ac:dyDescent="0.25">
      <c r="A6542">
        <v>6541</v>
      </c>
      <c r="B6542" s="159">
        <v>0.305897358585767</v>
      </c>
    </row>
    <row r="6543" spans="1:2" x14ac:dyDescent="0.25">
      <c r="A6543">
        <v>6542</v>
      </c>
      <c r="B6543" s="159">
        <v>0.30578442093364999</v>
      </c>
    </row>
    <row r="6544" spans="1:2" x14ac:dyDescent="0.25">
      <c r="A6544">
        <v>6543</v>
      </c>
      <c r="B6544" s="159">
        <v>0.30573257636833701</v>
      </c>
    </row>
    <row r="6545" spans="1:2" x14ac:dyDescent="0.25">
      <c r="A6545">
        <v>6544</v>
      </c>
      <c r="B6545" s="159">
        <v>0.30565823660859598</v>
      </c>
    </row>
    <row r="6546" spans="1:2" x14ac:dyDescent="0.25">
      <c r="A6546">
        <v>6545</v>
      </c>
      <c r="B6546" s="159">
        <v>0.30541689257101501</v>
      </c>
    </row>
    <row r="6547" spans="1:2" x14ac:dyDescent="0.25">
      <c r="A6547">
        <v>6546</v>
      </c>
      <c r="B6547" s="159">
        <v>0.305274229156067</v>
      </c>
    </row>
    <row r="6548" spans="1:2" x14ac:dyDescent="0.25">
      <c r="A6548">
        <v>6547</v>
      </c>
      <c r="B6548" s="159">
        <v>0.30518661841451999</v>
      </c>
    </row>
    <row r="6549" spans="1:2" x14ac:dyDescent="0.25">
      <c r="A6549">
        <v>6548</v>
      </c>
      <c r="B6549" s="159">
        <v>0.30516938471712002</v>
      </c>
    </row>
    <row r="6550" spans="1:2" x14ac:dyDescent="0.25">
      <c r="A6550">
        <v>6549</v>
      </c>
      <c r="B6550" s="159">
        <v>0.30514003893313102</v>
      </c>
    </row>
    <row r="6551" spans="1:2" x14ac:dyDescent="0.25">
      <c r="A6551">
        <v>6550</v>
      </c>
      <c r="B6551" s="159">
        <v>0.30511699749919102</v>
      </c>
    </row>
    <row r="6552" spans="1:2" x14ac:dyDescent="0.25">
      <c r="A6552">
        <v>6551</v>
      </c>
      <c r="B6552" s="159">
        <v>0.30510690473409902</v>
      </c>
    </row>
    <row r="6553" spans="1:2" x14ac:dyDescent="0.25">
      <c r="A6553">
        <v>6552</v>
      </c>
      <c r="B6553" s="159">
        <v>0.30500211561582702</v>
      </c>
    </row>
    <row r="6554" spans="1:2" x14ac:dyDescent="0.25">
      <c r="A6554">
        <v>6553</v>
      </c>
      <c r="B6554" s="159">
        <v>0.30491048952035599</v>
      </c>
    </row>
    <row r="6555" spans="1:2" x14ac:dyDescent="0.25">
      <c r="A6555">
        <v>6554</v>
      </c>
      <c r="B6555" s="159">
        <v>0.30480328677097401</v>
      </c>
    </row>
    <row r="6556" spans="1:2" x14ac:dyDescent="0.25">
      <c r="A6556">
        <v>6555</v>
      </c>
      <c r="B6556" s="159">
        <v>0.30467112430552701</v>
      </c>
    </row>
    <row r="6557" spans="1:2" x14ac:dyDescent="0.25">
      <c r="A6557">
        <v>6556</v>
      </c>
      <c r="B6557" s="159">
        <v>0.30466419246044601</v>
      </c>
    </row>
    <row r="6558" spans="1:2" x14ac:dyDescent="0.25">
      <c r="A6558">
        <v>6557</v>
      </c>
      <c r="B6558" s="159">
        <v>0.304650645382883</v>
      </c>
    </row>
    <row r="6559" spans="1:2" x14ac:dyDescent="0.25">
      <c r="A6559">
        <v>6558</v>
      </c>
      <c r="B6559" s="159">
        <v>0.30439194973658901</v>
      </c>
    </row>
    <row r="6560" spans="1:2" x14ac:dyDescent="0.25">
      <c r="A6560">
        <v>6559</v>
      </c>
      <c r="B6560" s="159">
        <v>0.30435381613083801</v>
      </c>
    </row>
    <row r="6561" spans="1:2" x14ac:dyDescent="0.25">
      <c r="A6561">
        <v>6560</v>
      </c>
      <c r="B6561" s="159">
        <v>0.304279509119804</v>
      </c>
    </row>
    <row r="6562" spans="1:2" x14ac:dyDescent="0.25">
      <c r="A6562">
        <v>6561</v>
      </c>
      <c r="B6562" s="159">
        <v>0.30427274738672799</v>
      </c>
    </row>
    <row r="6563" spans="1:2" x14ac:dyDescent="0.25">
      <c r="A6563">
        <v>6562</v>
      </c>
      <c r="B6563" s="159">
        <v>0.30424909095813202</v>
      </c>
    </row>
    <row r="6564" spans="1:2" x14ac:dyDescent="0.25">
      <c r="A6564">
        <v>6563</v>
      </c>
      <c r="B6564" s="159">
        <v>0.30424904595375701</v>
      </c>
    </row>
    <row r="6565" spans="1:2" x14ac:dyDescent="0.25">
      <c r="A6565">
        <v>6564</v>
      </c>
      <c r="B6565" s="159">
        <v>0.30424904595375701</v>
      </c>
    </row>
    <row r="6566" spans="1:2" x14ac:dyDescent="0.25">
      <c r="A6566">
        <v>6565</v>
      </c>
      <c r="B6566" s="159">
        <v>0.30424904595375701</v>
      </c>
    </row>
    <row r="6567" spans="1:2" x14ac:dyDescent="0.25">
      <c r="A6567">
        <v>6566</v>
      </c>
      <c r="B6567" s="159">
        <v>0.30424904595375701</v>
      </c>
    </row>
    <row r="6568" spans="1:2" x14ac:dyDescent="0.25">
      <c r="A6568">
        <v>6567</v>
      </c>
      <c r="B6568" s="159">
        <v>0.30424904595375701</v>
      </c>
    </row>
    <row r="6569" spans="1:2" x14ac:dyDescent="0.25">
      <c r="A6569">
        <v>6568</v>
      </c>
      <c r="B6569" s="159">
        <v>0.304247556355769</v>
      </c>
    </row>
    <row r="6570" spans="1:2" x14ac:dyDescent="0.25">
      <c r="A6570">
        <v>6569</v>
      </c>
      <c r="B6570" s="159">
        <v>0.30418908909818798</v>
      </c>
    </row>
    <row r="6571" spans="1:2" x14ac:dyDescent="0.25">
      <c r="A6571">
        <v>6570</v>
      </c>
      <c r="B6571" s="159">
        <v>0.30418225277621302</v>
      </c>
    </row>
    <row r="6572" spans="1:2" x14ac:dyDescent="0.25">
      <c r="A6572">
        <v>6571</v>
      </c>
      <c r="B6572" s="159">
        <v>0.30407198853855699</v>
      </c>
    </row>
    <row r="6573" spans="1:2" x14ac:dyDescent="0.25">
      <c r="A6573">
        <v>6572</v>
      </c>
      <c r="B6573" s="159">
        <v>0.30396182645530001</v>
      </c>
    </row>
    <row r="6574" spans="1:2" x14ac:dyDescent="0.25">
      <c r="A6574">
        <v>6573</v>
      </c>
      <c r="B6574" s="159">
        <v>0.30395870713377199</v>
      </c>
    </row>
    <row r="6575" spans="1:2" x14ac:dyDescent="0.25">
      <c r="A6575">
        <v>6574</v>
      </c>
      <c r="B6575" s="159">
        <v>0.30393942052630901</v>
      </c>
    </row>
    <row r="6576" spans="1:2" x14ac:dyDescent="0.25">
      <c r="A6576">
        <v>6575</v>
      </c>
      <c r="B6576" s="159">
        <v>0.30385525655568801</v>
      </c>
    </row>
    <row r="6577" spans="1:2" x14ac:dyDescent="0.25">
      <c r="A6577">
        <v>6576</v>
      </c>
      <c r="B6577" s="159">
        <v>0.303827672974744</v>
      </c>
    </row>
    <row r="6578" spans="1:2" x14ac:dyDescent="0.25">
      <c r="A6578">
        <v>6577</v>
      </c>
      <c r="B6578" s="159">
        <v>0.303827672974744</v>
      </c>
    </row>
    <row r="6579" spans="1:2" x14ac:dyDescent="0.25">
      <c r="A6579">
        <v>6578</v>
      </c>
      <c r="B6579" s="159">
        <v>0.303827672974744</v>
      </c>
    </row>
    <row r="6580" spans="1:2" x14ac:dyDescent="0.25">
      <c r="A6580">
        <v>6579</v>
      </c>
      <c r="B6580" s="159">
        <v>0.303827672974744</v>
      </c>
    </row>
    <row r="6581" spans="1:2" x14ac:dyDescent="0.25">
      <c r="A6581">
        <v>6580</v>
      </c>
      <c r="B6581" s="159">
        <v>0.303827672974744</v>
      </c>
    </row>
    <row r="6582" spans="1:2" x14ac:dyDescent="0.25">
      <c r="A6582">
        <v>6581</v>
      </c>
      <c r="B6582" s="159">
        <v>0.303827672974744</v>
      </c>
    </row>
    <row r="6583" spans="1:2" x14ac:dyDescent="0.25">
      <c r="A6583">
        <v>6582</v>
      </c>
      <c r="B6583" s="159">
        <v>0.30380913427039702</v>
      </c>
    </row>
    <row r="6584" spans="1:2" x14ac:dyDescent="0.25">
      <c r="A6584">
        <v>6583</v>
      </c>
      <c r="B6584" s="159">
        <v>0.303606213814751</v>
      </c>
    </row>
    <row r="6585" spans="1:2" x14ac:dyDescent="0.25">
      <c r="A6585">
        <v>6584</v>
      </c>
      <c r="B6585" s="159">
        <v>0.30360424444926598</v>
      </c>
    </row>
    <row r="6586" spans="1:2" x14ac:dyDescent="0.25">
      <c r="A6586">
        <v>6585</v>
      </c>
      <c r="B6586" s="159">
        <v>0.30354228021118002</v>
      </c>
    </row>
    <row r="6587" spans="1:2" x14ac:dyDescent="0.25">
      <c r="A6587">
        <v>6586</v>
      </c>
      <c r="B6587" s="159">
        <v>0.30341461828121102</v>
      </c>
    </row>
    <row r="6588" spans="1:2" x14ac:dyDescent="0.25">
      <c r="A6588">
        <v>6587</v>
      </c>
      <c r="B6588" s="159">
        <v>0.30327650423192098</v>
      </c>
    </row>
    <row r="6589" spans="1:2" x14ac:dyDescent="0.25">
      <c r="A6589">
        <v>6588</v>
      </c>
      <c r="B6589" s="159">
        <v>0.303240682402239</v>
      </c>
    </row>
    <row r="6590" spans="1:2" x14ac:dyDescent="0.25">
      <c r="A6590">
        <v>6589</v>
      </c>
      <c r="B6590" s="159">
        <v>0.30312100249190999</v>
      </c>
    </row>
    <row r="6591" spans="1:2" x14ac:dyDescent="0.25">
      <c r="A6591">
        <v>6590</v>
      </c>
      <c r="B6591" s="159">
        <v>0.30305020360016699</v>
      </c>
    </row>
    <row r="6592" spans="1:2" x14ac:dyDescent="0.25">
      <c r="A6592">
        <v>6591</v>
      </c>
      <c r="B6592" s="159">
        <v>0.30300701258277801</v>
      </c>
    </row>
    <row r="6593" spans="1:2" x14ac:dyDescent="0.25">
      <c r="A6593">
        <v>6592</v>
      </c>
      <c r="B6593" s="159">
        <v>0.30291885722692302</v>
      </c>
    </row>
    <row r="6594" spans="1:2" x14ac:dyDescent="0.25">
      <c r="A6594">
        <v>6593</v>
      </c>
      <c r="B6594" s="159">
        <v>0.30286225592426602</v>
      </c>
    </row>
    <row r="6595" spans="1:2" x14ac:dyDescent="0.25">
      <c r="A6595">
        <v>6594</v>
      </c>
      <c r="B6595" s="159">
        <v>0.30283665606579002</v>
      </c>
    </row>
    <row r="6596" spans="1:2" x14ac:dyDescent="0.25">
      <c r="A6596">
        <v>6595</v>
      </c>
      <c r="B6596" s="159">
        <v>0.30275488788160199</v>
      </c>
    </row>
    <row r="6597" spans="1:2" x14ac:dyDescent="0.25">
      <c r="A6597">
        <v>6596</v>
      </c>
      <c r="B6597" s="159">
        <v>0.30271590625630701</v>
      </c>
    </row>
    <row r="6598" spans="1:2" x14ac:dyDescent="0.25">
      <c r="A6598">
        <v>6597</v>
      </c>
      <c r="B6598" s="159">
        <v>0.30268047832295403</v>
      </c>
    </row>
    <row r="6599" spans="1:2" x14ac:dyDescent="0.25">
      <c r="A6599">
        <v>6598</v>
      </c>
      <c r="B6599" s="159">
        <v>0.30262279689204402</v>
      </c>
    </row>
    <row r="6600" spans="1:2" x14ac:dyDescent="0.25">
      <c r="A6600">
        <v>6599</v>
      </c>
      <c r="B6600" s="159">
        <v>0.302582368688598</v>
      </c>
    </row>
    <row r="6601" spans="1:2" x14ac:dyDescent="0.25">
      <c r="A6601">
        <v>6600</v>
      </c>
      <c r="B6601" s="159">
        <v>0.30244926609211098</v>
      </c>
    </row>
    <row r="6602" spans="1:2" x14ac:dyDescent="0.25">
      <c r="A6602">
        <v>6601</v>
      </c>
      <c r="B6602" s="159">
        <v>0.30240921598366599</v>
      </c>
    </row>
    <row r="6603" spans="1:2" x14ac:dyDescent="0.25">
      <c r="A6603">
        <v>6602</v>
      </c>
      <c r="B6603" s="159">
        <v>0.30237546773912999</v>
      </c>
    </row>
    <row r="6604" spans="1:2" x14ac:dyDescent="0.25">
      <c r="A6604">
        <v>6603</v>
      </c>
      <c r="B6604" s="159">
        <v>0.30220113682204602</v>
      </c>
    </row>
    <row r="6605" spans="1:2" x14ac:dyDescent="0.25">
      <c r="A6605">
        <v>6604</v>
      </c>
      <c r="B6605" s="159">
        <v>0.302186299974461</v>
      </c>
    </row>
    <row r="6606" spans="1:2" x14ac:dyDescent="0.25">
      <c r="A6606">
        <v>6605</v>
      </c>
      <c r="B6606" s="159">
        <v>0.30213307642138698</v>
      </c>
    </row>
    <row r="6607" spans="1:2" x14ac:dyDescent="0.25">
      <c r="A6607">
        <v>6606</v>
      </c>
      <c r="B6607" s="159">
        <v>0.30210466749034898</v>
      </c>
    </row>
    <row r="6608" spans="1:2" x14ac:dyDescent="0.25">
      <c r="A6608">
        <v>6607</v>
      </c>
      <c r="B6608" s="159">
        <v>0.30207460761500399</v>
      </c>
    </row>
    <row r="6609" spans="1:2" x14ac:dyDescent="0.25">
      <c r="A6609">
        <v>6608</v>
      </c>
      <c r="B6609" s="159">
        <v>0.30196156016773201</v>
      </c>
    </row>
    <row r="6610" spans="1:2" x14ac:dyDescent="0.25">
      <c r="A6610">
        <v>6609</v>
      </c>
      <c r="B6610" s="159">
        <v>0.30191803317345201</v>
      </c>
    </row>
    <row r="6611" spans="1:2" x14ac:dyDescent="0.25">
      <c r="A6611">
        <v>6610</v>
      </c>
      <c r="B6611" s="159">
        <v>0.30188251312310099</v>
      </c>
    </row>
    <row r="6612" spans="1:2" x14ac:dyDescent="0.25">
      <c r="A6612">
        <v>6611</v>
      </c>
      <c r="B6612" s="159">
        <v>0.30182699283827402</v>
      </c>
    </row>
    <row r="6613" spans="1:2" x14ac:dyDescent="0.25">
      <c r="A6613">
        <v>6612</v>
      </c>
      <c r="B6613" s="159">
        <v>0.30182699283827402</v>
      </c>
    </row>
    <row r="6614" spans="1:2" x14ac:dyDescent="0.25">
      <c r="A6614">
        <v>6613</v>
      </c>
      <c r="B6614" s="159">
        <v>0.30182699283827402</v>
      </c>
    </row>
    <row r="6615" spans="1:2" x14ac:dyDescent="0.25">
      <c r="A6615">
        <v>6614</v>
      </c>
      <c r="B6615" s="159">
        <v>0.30182699283827402</v>
      </c>
    </row>
    <row r="6616" spans="1:2" x14ac:dyDescent="0.25">
      <c r="A6616">
        <v>6615</v>
      </c>
      <c r="B6616" s="159">
        <v>0.30182699283827402</v>
      </c>
    </row>
    <row r="6617" spans="1:2" x14ac:dyDescent="0.25">
      <c r="A6617">
        <v>6616</v>
      </c>
      <c r="B6617" s="159">
        <v>0.30182641224159701</v>
      </c>
    </row>
    <row r="6618" spans="1:2" x14ac:dyDescent="0.25">
      <c r="A6618">
        <v>6617</v>
      </c>
      <c r="B6618" s="159">
        <v>0.30173944650283102</v>
      </c>
    </row>
    <row r="6619" spans="1:2" x14ac:dyDescent="0.25">
      <c r="A6619">
        <v>6618</v>
      </c>
      <c r="B6619" s="159">
        <v>0.30168393638774299</v>
      </c>
    </row>
    <row r="6620" spans="1:2" x14ac:dyDescent="0.25">
      <c r="A6620">
        <v>6619</v>
      </c>
      <c r="B6620" s="159">
        <v>0.30164993903463999</v>
      </c>
    </row>
    <row r="6621" spans="1:2" x14ac:dyDescent="0.25">
      <c r="A6621">
        <v>6620</v>
      </c>
      <c r="B6621" s="159">
        <v>0.30161686454514203</v>
      </c>
    </row>
    <row r="6622" spans="1:2" x14ac:dyDescent="0.25">
      <c r="A6622">
        <v>6621</v>
      </c>
      <c r="B6622" s="159">
        <v>0.30155058374381999</v>
      </c>
    </row>
    <row r="6623" spans="1:2" x14ac:dyDescent="0.25">
      <c r="A6623">
        <v>6622</v>
      </c>
      <c r="B6623" s="159">
        <v>0.30151570937926803</v>
      </c>
    </row>
    <row r="6624" spans="1:2" x14ac:dyDescent="0.25">
      <c r="A6624">
        <v>6623</v>
      </c>
      <c r="B6624" s="159">
        <v>0.301473798370964</v>
      </c>
    </row>
    <row r="6625" spans="1:2" x14ac:dyDescent="0.25">
      <c r="A6625">
        <v>6624</v>
      </c>
      <c r="B6625" s="159">
        <v>0.30144446433588601</v>
      </c>
    </row>
    <row r="6626" spans="1:2" x14ac:dyDescent="0.25">
      <c r="A6626">
        <v>6625</v>
      </c>
      <c r="B6626" s="159">
        <v>0.30138688942415598</v>
      </c>
    </row>
    <row r="6627" spans="1:2" x14ac:dyDescent="0.25">
      <c r="A6627">
        <v>6626</v>
      </c>
      <c r="B6627" s="159">
        <v>0.30138286136926701</v>
      </c>
    </row>
    <row r="6628" spans="1:2" x14ac:dyDescent="0.25">
      <c r="A6628">
        <v>6627</v>
      </c>
      <c r="B6628" s="159">
        <v>0.30132288561069598</v>
      </c>
    </row>
    <row r="6629" spans="1:2" x14ac:dyDescent="0.25">
      <c r="A6629">
        <v>6628</v>
      </c>
      <c r="B6629" s="159">
        <v>0.30129734195941499</v>
      </c>
    </row>
    <row r="6630" spans="1:2" x14ac:dyDescent="0.25">
      <c r="A6630">
        <v>6629</v>
      </c>
      <c r="B6630" s="159">
        <v>0.30121891946289803</v>
      </c>
    </row>
    <row r="6631" spans="1:2" x14ac:dyDescent="0.25">
      <c r="A6631">
        <v>6630</v>
      </c>
      <c r="B6631" s="159">
        <v>0.30115113475538102</v>
      </c>
    </row>
    <row r="6632" spans="1:2" x14ac:dyDescent="0.25">
      <c r="A6632">
        <v>6631</v>
      </c>
      <c r="B6632" s="159">
        <v>0.30109639500344898</v>
      </c>
    </row>
    <row r="6633" spans="1:2" x14ac:dyDescent="0.25">
      <c r="A6633">
        <v>6632</v>
      </c>
      <c r="B6633" s="159">
        <v>0.301084297313228</v>
      </c>
    </row>
    <row r="6634" spans="1:2" x14ac:dyDescent="0.25">
      <c r="A6634">
        <v>6633</v>
      </c>
      <c r="B6634" s="159">
        <v>0.30093915094420798</v>
      </c>
    </row>
    <row r="6635" spans="1:2" x14ac:dyDescent="0.25">
      <c r="A6635">
        <v>6634</v>
      </c>
      <c r="B6635" s="159">
        <v>0.300820442670102</v>
      </c>
    </row>
    <row r="6636" spans="1:2" x14ac:dyDescent="0.25">
      <c r="A6636">
        <v>6635</v>
      </c>
      <c r="B6636" s="159">
        <v>0.30079900039882701</v>
      </c>
    </row>
    <row r="6637" spans="1:2" x14ac:dyDescent="0.25">
      <c r="A6637">
        <v>6636</v>
      </c>
      <c r="B6637" s="159">
        <v>0.30075496697583798</v>
      </c>
    </row>
    <row r="6638" spans="1:2" x14ac:dyDescent="0.25">
      <c r="A6638">
        <v>6637</v>
      </c>
      <c r="B6638" s="159">
        <v>0.30075496697583798</v>
      </c>
    </row>
    <row r="6639" spans="1:2" x14ac:dyDescent="0.25">
      <c r="A6639">
        <v>6638</v>
      </c>
      <c r="B6639" s="159">
        <v>0.30075496697583798</v>
      </c>
    </row>
    <row r="6640" spans="1:2" x14ac:dyDescent="0.25">
      <c r="A6640">
        <v>6639</v>
      </c>
      <c r="B6640" s="159">
        <v>0.30075496697583798</v>
      </c>
    </row>
    <row r="6641" spans="1:2" x14ac:dyDescent="0.25">
      <c r="A6641">
        <v>6640</v>
      </c>
      <c r="B6641" s="159">
        <v>0.30075496697583798</v>
      </c>
    </row>
    <row r="6642" spans="1:2" x14ac:dyDescent="0.25">
      <c r="A6642">
        <v>6641</v>
      </c>
      <c r="B6642" s="159">
        <v>0.30055889701518201</v>
      </c>
    </row>
    <row r="6643" spans="1:2" x14ac:dyDescent="0.25">
      <c r="A6643">
        <v>6642</v>
      </c>
      <c r="B6643" s="159">
        <v>0.30045477562648198</v>
      </c>
    </row>
    <row r="6644" spans="1:2" x14ac:dyDescent="0.25">
      <c r="A6644">
        <v>6643</v>
      </c>
      <c r="B6644" s="159">
        <v>0.30035213495484397</v>
      </c>
    </row>
    <row r="6645" spans="1:2" x14ac:dyDescent="0.25">
      <c r="A6645">
        <v>6644</v>
      </c>
      <c r="B6645" s="159">
        <v>0.300268587133316</v>
      </c>
    </row>
    <row r="6646" spans="1:2" x14ac:dyDescent="0.25">
      <c r="A6646">
        <v>6645</v>
      </c>
      <c r="B6646" s="159">
        <v>0.30026169203868602</v>
      </c>
    </row>
    <row r="6647" spans="1:2" x14ac:dyDescent="0.25">
      <c r="A6647">
        <v>6646</v>
      </c>
      <c r="B6647" s="159">
        <v>0.30013016055706498</v>
      </c>
    </row>
    <row r="6648" spans="1:2" x14ac:dyDescent="0.25">
      <c r="A6648">
        <v>6647</v>
      </c>
      <c r="B6648" s="159">
        <v>0.30005123707699599</v>
      </c>
    </row>
    <row r="6649" spans="1:2" x14ac:dyDescent="0.25">
      <c r="A6649">
        <v>6648</v>
      </c>
      <c r="B6649" s="159">
        <v>0.29998954034115599</v>
      </c>
    </row>
    <row r="6650" spans="1:2" x14ac:dyDescent="0.25">
      <c r="A6650">
        <v>6649</v>
      </c>
      <c r="B6650" s="159">
        <v>0.29998529261768903</v>
      </c>
    </row>
    <row r="6651" spans="1:2" x14ac:dyDescent="0.25">
      <c r="A6651">
        <v>6650</v>
      </c>
      <c r="B6651" s="159">
        <v>0.29991864060428403</v>
      </c>
    </row>
    <row r="6652" spans="1:2" x14ac:dyDescent="0.25">
      <c r="A6652">
        <v>6651</v>
      </c>
      <c r="B6652" s="159">
        <v>0.29985498954672801</v>
      </c>
    </row>
    <row r="6653" spans="1:2" x14ac:dyDescent="0.25">
      <c r="A6653">
        <v>6652</v>
      </c>
      <c r="B6653" s="159">
        <v>0.299711351206499</v>
      </c>
    </row>
    <row r="6654" spans="1:2" x14ac:dyDescent="0.25">
      <c r="A6654">
        <v>6653</v>
      </c>
      <c r="B6654" s="159">
        <v>0.29955244363325501</v>
      </c>
    </row>
    <row r="6655" spans="1:2" x14ac:dyDescent="0.25">
      <c r="A6655">
        <v>6654</v>
      </c>
      <c r="B6655" s="159">
        <v>0.29936871389033798</v>
      </c>
    </row>
    <row r="6656" spans="1:2" x14ac:dyDescent="0.25">
      <c r="A6656">
        <v>6655</v>
      </c>
      <c r="B6656" s="159">
        <v>0.29924450629992799</v>
      </c>
    </row>
    <row r="6657" spans="1:2" x14ac:dyDescent="0.25">
      <c r="A6657">
        <v>6656</v>
      </c>
      <c r="B6657" s="159">
        <v>0.29917982160611301</v>
      </c>
    </row>
    <row r="6658" spans="1:2" x14ac:dyDescent="0.25">
      <c r="A6658">
        <v>6657</v>
      </c>
      <c r="B6658" s="159">
        <v>0.29916123184519</v>
      </c>
    </row>
    <row r="6659" spans="1:2" x14ac:dyDescent="0.25">
      <c r="A6659">
        <v>6658</v>
      </c>
      <c r="B6659" s="159">
        <v>0.299151700674057</v>
      </c>
    </row>
    <row r="6660" spans="1:2" x14ac:dyDescent="0.25">
      <c r="A6660">
        <v>6659</v>
      </c>
      <c r="B6660" s="159">
        <v>0.29907763524817599</v>
      </c>
    </row>
    <row r="6661" spans="1:2" x14ac:dyDescent="0.25">
      <c r="A6661">
        <v>6660</v>
      </c>
      <c r="B6661" s="159">
        <v>0.299071760970956</v>
      </c>
    </row>
    <row r="6662" spans="1:2" x14ac:dyDescent="0.25">
      <c r="A6662">
        <v>6661</v>
      </c>
      <c r="B6662" s="159">
        <v>0.29905925969997899</v>
      </c>
    </row>
    <row r="6663" spans="1:2" x14ac:dyDescent="0.25">
      <c r="A6663">
        <v>6662</v>
      </c>
      <c r="B6663" s="159">
        <v>0.29903895425966498</v>
      </c>
    </row>
    <row r="6664" spans="1:2" x14ac:dyDescent="0.25">
      <c r="A6664">
        <v>6663</v>
      </c>
      <c r="B6664" s="159">
        <v>0.29880041941422802</v>
      </c>
    </row>
    <row r="6665" spans="1:2" x14ac:dyDescent="0.25">
      <c r="A6665">
        <v>6664</v>
      </c>
      <c r="B6665" s="159">
        <v>0.29879768772802801</v>
      </c>
    </row>
    <row r="6666" spans="1:2" x14ac:dyDescent="0.25">
      <c r="A6666">
        <v>6665</v>
      </c>
      <c r="B6666" s="159">
        <v>0.298741934981269</v>
      </c>
    </row>
    <row r="6667" spans="1:2" x14ac:dyDescent="0.25">
      <c r="A6667">
        <v>6666</v>
      </c>
      <c r="B6667" s="159">
        <v>0.29837563019659802</v>
      </c>
    </row>
    <row r="6668" spans="1:2" x14ac:dyDescent="0.25">
      <c r="A6668">
        <v>6667</v>
      </c>
      <c r="B6668" s="159">
        <v>0.29834349756871698</v>
      </c>
    </row>
    <row r="6669" spans="1:2" x14ac:dyDescent="0.25">
      <c r="A6669">
        <v>6668</v>
      </c>
      <c r="B6669" s="159">
        <v>0.29827990338024202</v>
      </c>
    </row>
    <row r="6670" spans="1:2" x14ac:dyDescent="0.25">
      <c r="A6670">
        <v>6669</v>
      </c>
      <c r="B6670" s="159">
        <v>0.29812966858744799</v>
      </c>
    </row>
    <row r="6671" spans="1:2" x14ac:dyDescent="0.25">
      <c r="A6671">
        <v>6670</v>
      </c>
      <c r="B6671" s="159">
        <v>0.298119645605608</v>
      </c>
    </row>
    <row r="6672" spans="1:2" x14ac:dyDescent="0.25">
      <c r="A6672">
        <v>6671</v>
      </c>
      <c r="B6672" s="159">
        <v>0.29811544576736598</v>
      </c>
    </row>
    <row r="6673" spans="1:2" x14ac:dyDescent="0.25">
      <c r="A6673">
        <v>6672</v>
      </c>
      <c r="B6673" s="159">
        <v>0.29810068918589899</v>
      </c>
    </row>
    <row r="6674" spans="1:2" x14ac:dyDescent="0.25">
      <c r="A6674">
        <v>6673</v>
      </c>
      <c r="B6674" s="159">
        <v>0.29793807737058697</v>
      </c>
    </row>
    <row r="6675" spans="1:2" x14ac:dyDescent="0.25">
      <c r="A6675">
        <v>6674</v>
      </c>
      <c r="B6675" s="159">
        <v>0.29790575198302499</v>
      </c>
    </row>
    <row r="6676" spans="1:2" x14ac:dyDescent="0.25">
      <c r="A6676">
        <v>6675</v>
      </c>
      <c r="B6676" s="159">
        <v>0.297765794590369</v>
      </c>
    </row>
    <row r="6677" spans="1:2" x14ac:dyDescent="0.25">
      <c r="A6677">
        <v>6676</v>
      </c>
      <c r="B6677" s="159">
        <v>0.29768329590597897</v>
      </c>
    </row>
    <row r="6678" spans="1:2" x14ac:dyDescent="0.25">
      <c r="A6678">
        <v>6677</v>
      </c>
      <c r="B6678" s="159">
        <v>0.29758225299976299</v>
      </c>
    </row>
    <row r="6679" spans="1:2" x14ac:dyDescent="0.25">
      <c r="A6679">
        <v>6678</v>
      </c>
      <c r="B6679" s="159">
        <v>0.29751731520584501</v>
      </c>
    </row>
    <row r="6680" spans="1:2" x14ac:dyDescent="0.25">
      <c r="A6680">
        <v>6679</v>
      </c>
      <c r="B6680" s="159">
        <v>0.297509045078242</v>
      </c>
    </row>
    <row r="6681" spans="1:2" x14ac:dyDescent="0.25">
      <c r="A6681">
        <v>6680</v>
      </c>
      <c r="B6681" s="159">
        <v>0.29749938317467201</v>
      </c>
    </row>
    <row r="6682" spans="1:2" x14ac:dyDescent="0.25">
      <c r="A6682">
        <v>6681</v>
      </c>
      <c r="B6682" s="159">
        <v>0.29737470113773601</v>
      </c>
    </row>
    <row r="6683" spans="1:2" x14ac:dyDescent="0.25">
      <c r="A6683">
        <v>6682</v>
      </c>
      <c r="B6683" s="159">
        <v>0.29728328977093899</v>
      </c>
    </row>
    <row r="6684" spans="1:2" x14ac:dyDescent="0.25">
      <c r="A6684">
        <v>6683</v>
      </c>
      <c r="B6684" s="159">
        <v>0.29694794718044298</v>
      </c>
    </row>
    <row r="6685" spans="1:2" x14ac:dyDescent="0.25">
      <c r="A6685">
        <v>6684</v>
      </c>
      <c r="B6685" s="159">
        <v>0.29694794718044298</v>
      </c>
    </row>
    <row r="6686" spans="1:2" x14ac:dyDescent="0.25">
      <c r="A6686">
        <v>6685</v>
      </c>
      <c r="B6686" s="159">
        <v>0.29694794718044298</v>
      </c>
    </row>
    <row r="6687" spans="1:2" x14ac:dyDescent="0.25">
      <c r="A6687">
        <v>6686</v>
      </c>
      <c r="B6687" s="159">
        <v>0.29694794718044298</v>
      </c>
    </row>
    <row r="6688" spans="1:2" x14ac:dyDescent="0.25">
      <c r="A6688">
        <v>6687</v>
      </c>
      <c r="B6688" s="159">
        <v>0.29694794718044298</v>
      </c>
    </row>
    <row r="6689" spans="1:2" x14ac:dyDescent="0.25">
      <c r="A6689">
        <v>6688</v>
      </c>
      <c r="B6689" s="159">
        <v>0.29692166971671302</v>
      </c>
    </row>
    <row r="6690" spans="1:2" x14ac:dyDescent="0.25">
      <c r="A6690">
        <v>6689</v>
      </c>
      <c r="B6690" s="159">
        <v>0.29691301939776399</v>
      </c>
    </row>
    <row r="6691" spans="1:2" x14ac:dyDescent="0.25">
      <c r="A6691">
        <v>6690</v>
      </c>
      <c r="B6691" s="159">
        <v>0.29688418261198302</v>
      </c>
    </row>
    <row r="6692" spans="1:2" x14ac:dyDescent="0.25">
      <c r="A6692">
        <v>6691</v>
      </c>
      <c r="B6692" s="159">
        <v>0.296750931373928</v>
      </c>
    </row>
    <row r="6693" spans="1:2" x14ac:dyDescent="0.25">
      <c r="A6693">
        <v>6692</v>
      </c>
      <c r="B6693" s="159">
        <v>0.29665629034520002</v>
      </c>
    </row>
    <row r="6694" spans="1:2" x14ac:dyDescent="0.25">
      <c r="A6694">
        <v>6693</v>
      </c>
      <c r="B6694" s="159">
        <v>0.296521386993639</v>
      </c>
    </row>
    <row r="6695" spans="1:2" x14ac:dyDescent="0.25">
      <c r="A6695">
        <v>6694</v>
      </c>
      <c r="B6695" s="159">
        <v>0.29635121216911497</v>
      </c>
    </row>
    <row r="6696" spans="1:2" x14ac:dyDescent="0.25">
      <c r="A6696">
        <v>6695</v>
      </c>
      <c r="B6696" s="159">
        <v>0.29631686550116199</v>
      </c>
    </row>
    <row r="6697" spans="1:2" x14ac:dyDescent="0.25">
      <c r="A6697">
        <v>6696</v>
      </c>
      <c r="B6697" s="159">
        <v>0.29631686550116199</v>
      </c>
    </row>
    <row r="6698" spans="1:2" x14ac:dyDescent="0.25">
      <c r="A6698">
        <v>6697</v>
      </c>
      <c r="B6698" s="159">
        <v>0.29631686550116199</v>
      </c>
    </row>
    <row r="6699" spans="1:2" x14ac:dyDescent="0.25">
      <c r="A6699">
        <v>6698</v>
      </c>
      <c r="B6699" s="159">
        <v>0.29631686550116199</v>
      </c>
    </row>
    <row r="6700" spans="1:2" x14ac:dyDescent="0.25">
      <c r="A6700">
        <v>6699</v>
      </c>
      <c r="B6700" s="159">
        <v>0.29630471011231801</v>
      </c>
    </row>
    <row r="6701" spans="1:2" x14ac:dyDescent="0.25">
      <c r="A6701">
        <v>6700</v>
      </c>
      <c r="B6701" s="159">
        <v>0.29620834282040198</v>
      </c>
    </row>
    <row r="6702" spans="1:2" x14ac:dyDescent="0.25">
      <c r="A6702">
        <v>6701</v>
      </c>
      <c r="B6702" s="159">
        <v>0.29617651762656799</v>
      </c>
    </row>
    <row r="6703" spans="1:2" x14ac:dyDescent="0.25">
      <c r="A6703">
        <v>6702</v>
      </c>
      <c r="B6703" s="159">
        <v>0.29613211138802198</v>
      </c>
    </row>
    <row r="6704" spans="1:2" x14ac:dyDescent="0.25">
      <c r="A6704">
        <v>6703</v>
      </c>
      <c r="B6704" s="159">
        <v>0.29608936834342697</v>
      </c>
    </row>
    <row r="6705" spans="1:2" x14ac:dyDescent="0.25">
      <c r="A6705">
        <v>6704</v>
      </c>
      <c r="B6705" s="159">
        <v>0.29607112965957899</v>
      </c>
    </row>
    <row r="6706" spans="1:2" x14ac:dyDescent="0.25">
      <c r="A6706">
        <v>6705</v>
      </c>
      <c r="B6706" s="159">
        <v>0.29594035402480001</v>
      </c>
    </row>
    <row r="6707" spans="1:2" x14ac:dyDescent="0.25">
      <c r="A6707">
        <v>6706</v>
      </c>
      <c r="B6707" s="159">
        <v>0.29576774432622999</v>
      </c>
    </row>
    <row r="6708" spans="1:2" x14ac:dyDescent="0.25">
      <c r="A6708">
        <v>6707</v>
      </c>
      <c r="B6708" s="159">
        <v>0.29576313460117598</v>
      </c>
    </row>
    <row r="6709" spans="1:2" x14ac:dyDescent="0.25">
      <c r="A6709">
        <v>6708</v>
      </c>
      <c r="B6709" s="159">
        <v>0.29573529546594002</v>
      </c>
    </row>
    <row r="6710" spans="1:2" x14ac:dyDescent="0.25">
      <c r="A6710">
        <v>6709</v>
      </c>
      <c r="B6710" s="159">
        <v>0.29569915233046001</v>
      </c>
    </row>
    <row r="6711" spans="1:2" x14ac:dyDescent="0.25">
      <c r="A6711">
        <v>6710</v>
      </c>
      <c r="B6711" s="159">
        <v>0.29552587308189898</v>
      </c>
    </row>
    <row r="6712" spans="1:2" x14ac:dyDescent="0.25">
      <c r="A6712">
        <v>6711</v>
      </c>
      <c r="B6712" s="159">
        <v>0.29549071136710398</v>
      </c>
    </row>
    <row r="6713" spans="1:2" x14ac:dyDescent="0.25">
      <c r="A6713">
        <v>6712</v>
      </c>
      <c r="B6713" s="159">
        <v>0.29540617924474699</v>
      </c>
    </row>
    <row r="6714" spans="1:2" x14ac:dyDescent="0.25">
      <c r="A6714">
        <v>6713</v>
      </c>
      <c r="B6714" s="159">
        <v>0.29537621981441098</v>
      </c>
    </row>
    <row r="6715" spans="1:2" x14ac:dyDescent="0.25">
      <c r="A6715">
        <v>6714</v>
      </c>
      <c r="B6715" s="159">
        <v>0.29536514336192998</v>
      </c>
    </row>
    <row r="6716" spans="1:2" x14ac:dyDescent="0.25">
      <c r="A6716">
        <v>6715</v>
      </c>
      <c r="B6716" s="159">
        <v>0.29518831503536702</v>
      </c>
    </row>
    <row r="6717" spans="1:2" x14ac:dyDescent="0.25">
      <c r="A6717">
        <v>6716</v>
      </c>
      <c r="B6717" s="159">
        <v>0.29515666865841</v>
      </c>
    </row>
    <row r="6718" spans="1:2" x14ac:dyDescent="0.25">
      <c r="A6718">
        <v>6717</v>
      </c>
      <c r="B6718" s="159">
        <v>0.295081040807811</v>
      </c>
    </row>
    <row r="6719" spans="1:2" x14ac:dyDescent="0.25">
      <c r="A6719">
        <v>6718</v>
      </c>
      <c r="B6719" s="159">
        <v>0.29501253500533797</v>
      </c>
    </row>
    <row r="6720" spans="1:2" x14ac:dyDescent="0.25">
      <c r="A6720">
        <v>6719</v>
      </c>
      <c r="B6720" s="159">
        <v>0.29498802037743599</v>
      </c>
    </row>
    <row r="6721" spans="1:2" x14ac:dyDescent="0.25">
      <c r="A6721">
        <v>6720</v>
      </c>
      <c r="B6721" s="159">
        <v>0.29493806111542697</v>
      </c>
    </row>
    <row r="6722" spans="1:2" x14ac:dyDescent="0.25">
      <c r="A6722">
        <v>6721</v>
      </c>
      <c r="B6722" s="159">
        <v>0.29492641328573599</v>
      </c>
    </row>
    <row r="6723" spans="1:2" x14ac:dyDescent="0.25">
      <c r="A6723">
        <v>6722</v>
      </c>
      <c r="B6723" s="159">
        <v>0.29492641328573599</v>
      </c>
    </row>
    <row r="6724" spans="1:2" x14ac:dyDescent="0.25">
      <c r="A6724">
        <v>6723</v>
      </c>
      <c r="B6724" s="159">
        <v>0.29492641328573599</v>
      </c>
    </row>
    <row r="6725" spans="1:2" x14ac:dyDescent="0.25">
      <c r="A6725">
        <v>6724</v>
      </c>
      <c r="B6725" s="159">
        <v>0.29492641328573599</v>
      </c>
    </row>
    <row r="6726" spans="1:2" x14ac:dyDescent="0.25">
      <c r="A6726">
        <v>6725</v>
      </c>
      <c r="B6726" s="159">
        <v>0.29492641328573599</v>
      </c>
    </row>
    <row r="6727" spans="1:2" x14ac:dyDescent="0.25">
      <c r="A6727">
        <v>6726</v>
      </c>
      <c r="B6727" s="159">
        <v>0.29489605643837102</v>
      </c>
    </row>
    <row r="6728" spans="1:2" x14ac:dyDescent="0.25">
      <c r="A6728">
        <v>6727</v>
      </c>
      <c r="B6728" s="159">
        <v>0.29486679857903397</v>
      </c>
    </row>
    <row r="6729" spans="1:2" x14ac:dyDescent="0.25">
      <c r="A6729">
        <v>6728</v>
      </c>
      <c r="B6729" s="159">
        <v>0.29482537426608002</v>
      </c>
    </row>
    <row r="6730" spans="1:2" x14ac:dyDescent="0.25">
      <c r="A6730">
        <v>6729</v>
      </c>
      <c r="B6730" s="159">
        <v>0.29478733632141302</v>
      </c>
    </row>
    <row r="6731" spans="1:2" x14ac:dyDescent="0.25">
      <c r="A6731">
        <v>6730</v>
      </c>
      <c r="B6731" s="159">
        <v>0.29477346146544198</v>
      </c>
    </row>
    <row r="6732" spans="1:2" x14ac:dyDescent="0.25">
      <c r="A6732">
        <v>6731</v>
      </c>
      <c r="B6732" s="159">
        <v>0.29475687913854198</v>
      </c>
    </row>
    <row r="6733" spans="1:2" x14ac:dyDescent="0.25">
      <c r="A6733">
        <v>6732</v>
      </c>
      <c r="B6733" s="159">
        <v>0.29472408533739503</v>
      </c>
    </row>
    <row r="6734" spans="1:2" x14ac:dyDescent="0.25">
      <c r="A6734">
        <v>6733</v>
      </c>
      <c r="B6734" s="159">
        <v>0.29434271249848099</v>
      </c>
    </row>
    <row r="6735" spans="1:2" x14ac:dyDescent="0.25">
      <c r="A6735">
        <v>6734</v>
      </c>
      <c r="B6735" s="159">
        <v>0.29422485504017798</v>
      </c>
    </row>
    <row r="6736" spans="1:2" x14ac:dyDescent="0.25">
      <c r="A6736">
        <v>6735</v>
      </c>
      <c r="B6736" s="159">
        <v>0.29422485504017798</v>
      </c>
    </row>
    <row r="6737" spans="1:2" x14ac:dyDescent="0.25">
      <c r="A6737">
        <v>6736</v>
      </c>
      <c r="B6737" s="159">
        <v>0.29422485504017798</v>
      </c>
    </row>
    <row r="6738" spans="1:2" x14ac:dyDescent="0.25">
      <c r="A6738">
        <v>6737</v>
      </c>
      <c r="B6738" s="159">
        <v>0.29422485504017798</v>
      </c>
    </row>
    <row r="6739" spans="1:2" x14ac:dyDescent="0.25">
      <c r="A6739">
        <v>6738</v>
      </c>
      <c r="B6739" s="159">
        <v>0.29422485504017798</v>
      </c>
    </row>
    <row r="6740" spans="1:2" x14ac:dyDescent="0.25">
      <c r="A6740">
        <v>6739</v>
      </c>
      <c r="B6740" s="159">
        <v>0.29421082424817702</v>
      </c>
    </row>
    <row r="6741" spans="1:2" x14ac:dyDescent="0.25">
      <c r="A6741">
        <v>6740</v>
      </c>
      <c r="B6741" s="159">
        <v>0.29421082424817702</v>
      </c>
    </row>
    <row r="6742" spans="1:2" x14ac:dyDescent="0.25">
      <c r="A6742">
        <v>6741</v>
      </c>
      <c r="B6742" s="159">
        <v>0.29421082424817702</v>
      </c>
    </row>
    <row r="6743" spans="1:2" x14ac:dyDescent="0.25">
      <c r="A6743">
        <v>6742</v>
      </c>
      <c r="B6743" s="159">
        <v>0.29421082424817702</v>
      </c>
    </row>
    <row r="6744" spans="1:2" x14ac:dyDescent="0.25">
      <c r="A6744">
        <v>6743</v>
      </c>
      <c r="B6744" s="159">
        <v>0.29421082424817702</v>
      </c>
    </row>
    <row r="6745" spans="1:2" x14ac:dyDescent="0.25">
      <c r="A6745">
        <v>6744</v>
      </c>
      <c r="B6745" s="159">
        <v>0.29421082424817702</v>
      </c>
    </row>
    <row r="6746" spans="1:2" x14ac:dyDescent="0.25">
      <c r="A6746">
        <v>6745</v>
      </c>
      <c r="B6746" s="159">
        <v>0.294200252939325</v>
      </c>
    </row>
    <row r="6747" spans="1:2" x14ac:dyDescent="0.25">
      <c r="A6747">
        <v>6746</v>
      </c>
      <c r="B6747" s="159">
        <v>0.29418292327627099</v>
      </c>
    </row>
    <row r="6748" spans="1:2" x14ac:dyDescent="0.25">
      <c r="A6748">
        <v>6747</v>
      </c>
      <c r="B6748" s="159">
        <v>0.29417553575337801</v>
      </c>
    </row>
    <row r="6749" spans="1:2" x14ac:dyDescent="0.25">
      <c r="A6749">
        <v>6748</v>
      </c>
      <c r="B6749" s="159">
        <v>0.294164001575906</v>
      </c>
    </row>
    <row r="6750" spans="1:2" x14ac:dyDescent="0.25">
      <c r="A6750">
        <v>6749</v>
      </c>
      <c r="B6750" s="159">
        <v>0.29409861226337503</v>
      </c>
    </row>
    <row r="6751" spans="1:2" x14ac:dyDescent="0.25">
      <c r="A6751">
        <v>6750</v>
      </c>
      <c r="B6751" s="159">
        <v>0.294059555098998</v>
      </c>
    </row>
    <row r="6752" spans="1:2" x14ac:dyDescent="0.25">
      <c r="A6752">
        <v>6751</v>
      </c>
      <c r="B6752" s="159">
        <v>0.29402833818569901</v>
      </c>
    </row>
    <row r="6753" spans="1:2" x14ac:dyDescent="0.25">
      <c r="A6753">
        <v>6752</v>
      </c>
      <c r="B6753" s="159">
        <v>0.29402554721958901</v>
      </c>
    </row>
    <row r="6754" spans="1:2" x14ac:dyDescent="0.25">
      <c r="A6754">
        <v>6753</v>
      </c>
      <c r="B6754" s="159">
        <v>0.29401693760970699</v>
      </c>
    </row>
    <row r="6755" spans="1:2" x14ac:dyDescent="0.25">
      <c r="A6755">
        <v>6754</v>
      </c>
      <c r="B6755" s="159">
        <v>0.29385636090766198</v>
      </c>
    </row>
    <row r="6756" spans="1:2" x14ac:dyDescent="0.25">
      <c r="A6756">
        <v>6755</v>
      </c>
      <c r="B6756" s="159">
        <v>0.29385636090766198</v>
      </c>
    </row>
    <row r="6757" spans="1:2" x14ac:dyDescent="0.25">
      <c r="A6757">
        <v>6756</v>
      </c>
      <c r="B6757" s="159">
        <v>0.29385636090766198</v>
      </c>
    </row>
    <row r="6758" spans="1:2" x14ac:dyDescent="0.25">
      <c r="A6758">
        <v>6757</v>
      </c>
      <c r="B6758" s="159">
        <v>0.29385636090766198</v>
      </c>
    </row>
    <row r="6759" spans="1:2" x14ac:dyDescent="0.25">
      <c r="A6759">
        <v>6758</v>
      </c>
      <c r="B6759" s="159">
        <v>0.29385636090766198</v>
      </c>
    </row>
    <row r="6760" spans="1:2" x14ac:dyDescent="0.25">
      <c r="A6760">
        <v>6759</v>
      </c>
      <c r="B6760" s="159">
        <v>0.29383345776938702</v>
      </c>
    </row>
    <row r="6761" spans="1:2" x14ac:dyDescent="0.25">
      <c r="A6761">
        <v>6760</v>
      </c>
      <c r="B6761" s="159">
        <v>0.29378839458516598</v>
      </c>
    </row>
    <row r="6762" spans="1:2" x14ac:dyDescent="0.25">
      <c r="A6762">
        <v>6761</v>
      </c>
      <c r="B6762" s="159">
        <v>0.29377550673450398</v>
      </c>
    </row>
    <row r="6763" spans="1:2" x14ac:dyDescent="0.25">
      <c r="A6763">
        <v>6762</v>
      </c>
      <c r="B6763" s="159">
        <v>0.29373306964060703</v>
      </c>
    </row>
    <row r="6764" spans="1:2" x14ac:dyDescent="0.25">
      <c r="A6764">
        <v>6763</v>
      </c>
      <c r="B6764" s="159">
        <v>0.29349010766961098</v>
      </c>
    </row>
    <row r="6765" spans="1:2" x14ac:dyDescent="0.25">
      <c r="A6765">
        <v>6764</v>
      </c>
      <c r="B6765" s="159">
        <v>0.29348258389899601</v>
      </c>
    </row>
    <row r="6766" spans="1:2" x14ac:dyDescent="0.25">
      <c r="A6766">
        <v>6765</v>
      </c>
      <c r="B6766" s="159">
        <v>0.29345743681255898</v>
      </c>
    </row>
    <row r="6767" spans="1:2" x14ac:dyDescent="0.25">
      <c r="A6767">
        <v>6766</v>
      </c>
      <c r="B6767" s="159">
        <v>0.29326718497599802</v>
      </c>
    </row>
    <row r="6768" spans="1:2" x14ac:dyDescent="0.25">
      <c r="A6768">
        <v>6767</v>
      </c>
      <c r="B6768" s="159">
        <v>0.29325858928381798</v>
      </c>
    </row>
    <row r="6769" spans="1:2" x14ac:dyDescent="0.25">
      <c r="A6769">
        <v>6768</v>
      </c>
      <c r="B6769" s="159">
        <v>0.29309209006905501</v>
      </c>
    </row>
    <row r="6770" spans="1:2" x14ac:dyDescent="0.25">
      <c r="A6770">
        <v>6769</v>
      </c>
      <c r="B6770" s="159">
        <v>0.29301843838486702</v>
      </c>
    </row>
    <row r="6771" spans="1:2" x14ac:dyDescent="0.25">
      <c r="A6771">
        <v>6770</v>
      </c>
      <c r="B6771" s="159">
        <v>0.293016192284967</v>
      </c>
    </row>
    <row r="6772" spans="1:2" x14ac:dyDescent="0.25">
      <c r="A6772">
        <v>6771</v>
      </c>
      <c r="B6772" s="159">
        <v>0.29297850336478998</v>
      </c>
    </row>
    <row r="6773" spans="1:2" x14ac:dyDescent="0.25">
      <c r="A6773">
        <v>6772</v>
      </c>
      <c r="B6773" s="159">
        <v>0.29296356422422998</v>
      </c>
    </row>
    <row r="6774" spans="1:2" x14ac:dyDescent="0.25">
      <c r="A6774">
        <v>6773</v>
      </c>
      <c r="B6774" s="159">
        <v>0.29296356422422998</v>
      </c>
    </row>
    <row r="6775" spans="1:2" x14ac:dyDescent="0.25">
      <c r="A6775">
        <v>6774</v>
      </c>
      <c r="B6775" s="159">
        <v>0.29296356422422998</v>
      </c>
    </row>
    <row r="6776" spans="1:2" x14ac:dyDescent="0.25">
      <c r="A6776">
        <v>6775</v>
      </c>
      <c r="B6776" s="159">
        <v>0.29296356422422998</v>
      </c>
    </row>
    <row r="6777" spans="1:2" x14ac:dyDescent="0.25">
      <c r="A6777">
        <v>6776</v>
      </c>
      <c r="B6777" s="159">
        <v>0.29296356422422998</v>
      </c>
    </row>
    <row r="6778" spans="1:2" x14ac:dyDescent="0.25">
      <c r="A6778">
        <v>6777</v>
      </c>
      <c r="B6778" s="159">
        <v>0.29290734269569901</v>
      </c>
    </row>
    <row r="6779" spans="1:2" x14ac:dyDescent="0.25">
      <c r="A6779">
        <v>6778</v>
      </c>
      <c r="B6779" s="159">
        <v>0.29290734269569901</v>
      </c>
    </row>
    <row r="6780" spans="1:2" x14ac:dyDescent="0.25">
      <c r="A6780">
        <v>6779</v>
      </c>
      <c r="B6780" s="159">
        <v>0.29290734269569901</v>
      </c>
    </row>
    <row r="6781" spans="1:2" x14ac:dyDescent="0.25">
      <c r="A6781">
        <v>6780</v>
      </c>
      <c r="B6781" s="159">
        <v>0.29290734269569901</v>
      </c>
    </row>
    <row r="6782" spans="1:2" x14ac:dyDescent="0.25">
      <c r="A6782">
        <v>6781</v>
      </c>
      <c r="B6782" s="159">
        <v>0.29290734269569901</v>
      </c>
    </row>
    <row r="6783" spans="1:2" x14ac:dyDescent="0.25">
      <c r="A6783">
        <v>6782</v>
      </c>
      <c r="B6783" s="159">
        <v>0.292861546596837</v>
      </c>
    </row>
    <row r="6784" spans="1:2" x14ac:dyDescent="0.25">
      <c r="A6784">
        <v>6783</v>
      </c>
      <c r="B6784" s="159">
        <v>0.292759410825712</v>
      </c>
    </row>
    <row r="6785" spans="1:2" x14ac:dyDescent="0.25">
      <c r="A6785">
        <v>6784</v>
      </c>
      <c r="B6785" s="159">
        <v>0.292759410825712</v>
      </c>
    </row>
    <row r="6786" spans="1:2" x14ac:dyDescent="0.25">
      <c r="A6786">
        <v>6785</v>
      </c>
      <c r="B6786" s="159">
        <v>0.292759410825712</v>
      </c>
    </row>
    <row r="6787" spans="1:2" x14ac:dyDescent="0.25">
      <c r="A6787">
        <v>6786</v>
      </c>
      <c r="B6787" s="159">
        <v>0.292759410825712</v>
      </c>
    </row>
    <row r="6788" spans="1:2" x14ac:dyDescent="0.25">
      <c r="A6788">
        <v>6787</v>
      </c>
      <c r="B6788" s="159">
        <v>0.292759410825712</v>
      </c>
    </row>
    <row r="6789" spans="1:2" x14ac:dyDescent="0.25">
      <c r="A6789">
        <v>6788</v>
      </c>
      <c r="B6789" s="159">
        <v>0.29269647147540401</v>
      </c>
    </row>
    <row r="6790" spans="1:2" x14ac:dyDescent="0.25">
      <c r="A6790">
        <v>6789</v>
      </c>
      <c r="B6790" s="159">
        <v>0.29268864076861201</v>
      </c>
    </row>
    <row r="6791" spans="1:2" x14ac:dyDescent="0.25">
      <c r="A6791">
        <v>6790</v>
      </c>
      <c r="B6791" s="159">
        <v>0.29266017489727397</v>
      </c>
    </row>
    <row r="6792" spans="1:2" x14ac:dyDescent="0.25">
      <c r="A6792">
        <v>6791</v>
      </c>
      <c r="B6792" s="159">
        <v>0.29265551584711502</v>
      </c>
    </row>
    <row r="6793" spans="1:2" x14ac:dyDescent="0.25">
      <c r="A6793">
        <v>6792</v>
      </c>
      <c r="B6793" s="159">
        <v>0.29264399456547302</v>
      </c>
    </row>
    <row r="6794" spans="1:2" x14ac:dyDescent="0.25">
      <c r="A6794">
        <v>6793</v>
      </c>
      <c r="B6794" s="159">
        <v>0.29264238642669199</v>
      </c>
    </row>
    <row r="6795" spans="1:2" x14ac:dyDescent="0.25">
      <c r="A6795">
        <v>6794</v>
      </c>
      <c r="B6795" s="159">
        <v>0.29261462827685703</v>
      </c>
    </row>
    <row r="6796" spans="1:2" x14ac:dyDescent="0.25">
      <c r="A6796">
        <v>6795</v>
      </c>
      <c r="B6796" s="159">
        <v>0.29250577393128002</v>
      </c>
    </row>
    <row r="6797" spans="1:2" x14ac:dyDescent="0.25">
      <c r="A6797">
        <v>6796</v>
      </c>
      <c r="B6797" s="159">
        <v>0.29244530648320399</v>
      </c>
    </row>
    <row r="6798" spans="1:2" x14ac:dyDescent="0.25">
      <c r="A6798">
        <v>6797</v>
      </c>
      <c r="B6798" s="159">
        <v>0.29233575223425801</v>
      </c>
    </row>
    <row r="6799" spans="1:2" x14ac:dyDescent="0.25">
      <c r="A6799">
        <v>6798</v>
      </c>
      <c r="B6799" s="159">
        <v>0.29220748423062198</v>
      </c>
    </row>
    <row r="6800" spans="1:2" x14ac:dyDescent="0.25">
      <c r="A6800">
        <v>6799</v>
      </c>
      <c r="B6800" s="159">
        <v>0.29212181583007002</v>
      </c>
    </row>
    <row r="6801" spans="1:2" x14ac:dyDescent="0.25">
      <c r="A6801">
        <v>6800</v>
      </c>
      <c r="B6801" s="159">
        <v>0.29189618250996502</v>
      </c>
    </row>
    <row r="6802" spans="1:2" x14ac:dyDescent="0.25">
      <c r="A6802">
        <v>6801</v>
      </c>
      <c r="B6802" s="159">
        <v>0.29185416166306999</v>
      </c>
    </row>
    <row r="6803" spans="1:2" x14ac:dyDescent="0.25">
      <c r="A6803">
        <v>6802</v>
      </c>
      <c r="B6803" s="159">
        <v>0.29167902376890098</v>
      </c>
    </row>
    <row r="6804" spans="1:2" x14ac:dyDescent="0.25">
      <c r="A6804">
        <v>6803</v>
      </c>
      <c r="B6804" s="159">
        <v>0.291547498962136</v>
      </c>
    </row>
    <row r="6805" spans="1:2" x14ac:dyDescent="0.25">
      <c r="A6805">
        <v>6804</v>
      </c>
      <c r="B6805" s="159">
        <v>0.29153533068878601</v>
      </c>
    </row>
    <row r="6806" spans="1:2" x14ac:dyDescent="0.25">
      <c r="A6806">
        <v>6805</v>
      </c>
      <c r="B6806" s="159">
        <v>0.29149318927613599</v>
      </c>
    </row>
    <row r="6807" spans="1:2" x14ac:dyDescent="0.25">
      <c r="A6807">
        <v>6806</v>
      </c>
      <c r="B6807" s="159">
        <v>0.29136813297588599</v>
      </c>
    </row>
    <row r="6808" spans="1:2" x14ac:dyDescent="0.25">
      <c r="A6808">
        <v>6807</v>
      </c>
      <c r="B6808" s="159">
        <v>0.29117403431046102</v>
      </c>
    </row>
    <row r="6809" spans="1:2" x14ac:dyDescent="0.25">
      <c r="A6809">
        <v>6808</v>
      </c>
      <c r="B6809" s="159">
        <v>0.29097970281191099</v>
      </c>
    </row>
    <row r="6810" spans="1:2" x14ac:dyDescent="0.25">
      <c r="A6810">
        <v>6809</v>
      </c>
      <c r="B6810" s="159">
        <v>0.29092370253330002</v>
      </c>
    </row>
    <row r="6811" spans="1:2" x14ac:dyDescent="0.25">
      <c r="A6811">
        <v>6810</v>
      </c>
      <c r="B6811" s="159">
        <v>0.29082879683402402</v>
      </c>
    </row>
    <row r="6812" spans="1:2" x14ac:dyDescent="0.25">
      <c r="A6812">
        <v>6811</v>
      </c>
      <c r="B6812" s="159">
        <v>0.29073772606559101</v>
      </c>
    </row>
    <row r="6813" spans="1:2" x14ac:dyDescent="0.25">
      <c r="A6813">
        <v>6812</v>
      </c>
      <c r="B6813" s="159">
        <v>0.29073054923403202</v>
      </c>
    </row>
    <row r="6814" spans="1:2" x14ac:dyDescent="0.25">
      <c r="A6814">
        <v>6813</v>
      </c>
      <c r="B6814" s="159">
        <v>0.29063512071095898</v>
      </c>
    </row>
    <row r="6815" spans="1:2" x14ac:dyDescent="0.25">
      <c r="A6815">
        <v>6814</v>
      </c>
      <c r="B6815" s="159">
        <v>0.290634676127144</v>
      </c>
    </row>
    <row r="6816" spans="1:2" x14ac:dyDescent="0.25">
      <c r="A6816">
        <v>6815</v>
      </c>
      <c r="B6816" s="159">
        <v>0.29061512914186299</v>
      </c>
    </row>
    <row r="6817" spans="1:2" x14ac:dyDescent="0.25">
      <c r="A6817">
        <v>6816</v>
      </c>
      <c r="B6817" s="159">
        <v>0.29049698896045301</v>
      </c>
    </row>
    <row r="6818" spans="1:2" x14ac:dyDescent="0.25">
      <c r="A6818">
        <v>6817</v>
      </c>
      <c r="B6818" s="159">
        <v>0.29043555155077</v>
      </c>
    </row>
    <row r="6819" spans="1:2" x14ac:dyDescent="0.25">
      <c r="A6819">
        <v>6818</v>
      </c>
      <c r="B6819" s="159">
        <v>0.29043555155077</v>
      </c>
    </row>
    <row r="6820" spans="1:2" x14ac:dyDescent="0.25">
      <c r="A6820">
        <v>6819</v>
      </c>
      <c r="B6820" s="159">
        <v>0.29043555155077</v>
      </c>
    </row>
    <row r="6821" spans="1:2" x14ac:dyDescent="0.25">
      <c r="A6821">
        <v>6820</v>
      </c>
      <c r="B6821" s="159">
        <v>0.29043555155077</v>
      </c>
    </row>
    <row r="6822" spans="1:2" x14ac:dyDescent="0.25">
      <c r="A6822">
        <v>6821</v>
      </c>
      <c r="B6822" s="159">
        <v>0.29043555155077</v>
      </c>
    </row>
    <row r="6823" spans="1:2" x14ac:dyDescent="0.25">
      <c r="A6823">
        <v>6822</v>
      </c>
      <c r="B6823" s="159">
        <v>0.29041548034097697</v>
      </c>
    </row>
    <row r="6824" spans="1:2" x14ac:dyDescent="0.25">
      <c r="A6824">
        <v>6823</v>
      </c>
      <c r="B6824" s="159">
        <v>0.29035069182383899</v>
      </c>
    </row>
    <row r="6825" spans="1:2" x14ac:dyDescent="0.25">
      <c r="A6825">
        <v>6824</v>
      </c>
      <c r="B6825" s="159">
        <v>0.29028880981545901</v>
      </c>
    </row>
    <row r="6826" spans="1:2" x14ac:dyDescent="0.25">
      <c r="A6826">
        <v>6825</v>
      </c>
      <c r="B6826" s="159">
        <v>0.29028701980611599</v>
      </c>
    </row>
    <row r="6827" spans="1:2" x14ac:dyDescent="0.25">
      <c r="A6827">
        <v>6826</v>
      </c>
      <c r="B6827" s="159">
        <v>0.29026282626857902</v>
      </c>
    </row>
    <row r="6828" spans="1:2" x14ac:dyDescent="0.25">
      <c r="A6828">
        <v>6827</v>
      </c>
      <c r="B6828" s="159">
        <v>0.29019580293675601</v>
      </c>
    </row>
    <row r="6829" spans="1:2" x14ac:dyDescent="0.25">
      <c r="A6829">
        <v>6828</v>
      </c>
      <c r="B6829" s="159">
        <v>0.290192902901594</v>
      </c>
    </row>
    <row r="6830" spans="1:2" x14ac:dyDescent="0.25">
      <c r="A6830">
        <v>6829</v>
      </c>
      <c r="B6830" s="159">
        <v>0.29000882950846901</v>
      </c>
    </row>
    <row r="6831" spans="1:2" x14ac:dyDescent="0.25">
      <c r="A6831">
        <v>6830</v>
      </c>
      <c r="B6831" s="159">
        <v>0.28985564761962201</v>
      </c>
    </row>
    <row r="6832" spans="1:2" x14ac:dyDescent="0.25">
      <c r="A6832">
        <v>6831</v>
      </c>
      <c r="B6832" s="159">
        <v>0.289801426664547</v>
      </c>
    </row>
    <row r="6833" spans="1:2" x14ac:dyDescent="0.25">
      <c r="A6833">
        <v>6832</v>
      </c>
      <c r="B6833" s="159">
        <v>0.28978462667933302</v>
      </c>
    </row>
    <row r="6834" spans="1:2" x14ac:dyDescent="0.25">
      <c r="A6834">
        <v>6833</v>
      </c>
      <c r="B6834" s="159">
        <v>0.28975596203095499</v>
      </c>
    </row>
    <row r="6835" spans="1:2" x14ac:dyDescent="0.25">
      <c r="A6835">
        <v>6834</v>
      </c>
      <c r="B6835" s="159">
        <v>0.28965351327729899</v>
      </c>
    </row>
    <row r="6836" spans="1:2" x14ac:dyDescent="0.25">
      <c r="A6836">
        <v>6835</v>
      </c>
      <c r="B6836" s="159">
        <v>0.289642271393802</v>
      </c>
    </row>
    <row r="6837" spans="1:2" x14ac:dyDescent="0.25">
      <c r="A6837">
        <v>6836</v>
      </c>
      <c r="B6837" s="159">
        <v>0.289577293263791</v>
      </c>
    </row>
    <row r="6838" spans="1:2" x14ac:dyDescent="0.25">
      <c r="A6838">
        <v>6837</v>
      </c>
      <c r="B6838" s="159">
        <v>0.28953086075996098</v>
      </c>
    </row>
    <row r="6839" spans="1:2" x14ac:dyDescent="0.25">
      <c r="A6839">
        <v>6838</v>
      </c>
      <c r="B6839" s="159">
        <v>0.28950268386165201</v>
      </c>
    </row>
    <row r="6840" spans="1:2" x14ac:dyDescent="0.25">
      <c r="A6840">
        <v>6839</v>
      </c>
      <c r="B6840" s="159">
        <v>0.28949198356891498</v>
      </c>
    </row>
    <row r="6841" spans="1:2" x14ac:dyDescent="0.25">
      <c r="A6841">
        <v>6840</v>
      </c>
      <c r="B6841" s="159">
        <v>0.28926687268399898</v>
      </c>
    </row>
    <row r="6842" spans="1:2" x14ac:dyDescent="0.25">
      <c r="A6842">
        <v>6841</v>
      </c>
      <c r="B6842" s="159">
        <v>0.289034882189112</v>
      </c>
    </row>
    <row r="6843" spans="1:2" x14ac:dyDescent="0.25">
      <c r="A6843">
        <v>6842</v>
      </c>
      <c r="B6843" s="159">
        <v>0.28889901763659998</v>
      </c>
    </row>
    <row r="6844" spans="1:2" x14ac:dyDescent="0.25">
      <c r="A6844">
        <v>6843</v>
      </c>
      <c r="B6844" s="159">
        <v>0.28887068462453802</v>
      </c>
    </row>
    <row r="6845" spans="1:2" x14ac:dyDescent="0.25">
      <c r="A6845">
        <v>6844</v>
      </c>
      <c r="B6845" s="159">
        <v>0.28845852912522602</v>
      </c>
    </row>
    <row r="6846" spans="1:2" x14ac:dyDescent="0.25">
      <c r="A6846">
        <v>6845</v>
      </c>
      <c r="B6846" s="159">
        <v>0.28843912451206299</v>
      </c>
    </row>
    <row r="6847" spans="1:2" x14ac:dyDescent="0.25">
      <c r="A6847">
        <v>6846</v>
      </c>
      <c r="B6847" s="159">
        <v>0.28833568310783603</v>
      </c>
    </row>
    <row r="6848" spans="1:2" x14ac:dyDescent="0.25">
      <c r="A6848">
        <v>6847</v>
      </c>
      <c r="B6848" s="159">
        <v>0.288222791842485</v>
      </c>
    </row>
    <row r="6849" spans="1:2" x14ac:dyDescent="0.25">
      <c r="A6849">
        <v>6848</v>
      </c>
      <c r="B6849" s="159">
        <v>0.288177672707218</v>
      </c>
    </row>
    <row r="6850" spans="1:2" x14ac:dyDescent="0.25">
      <c r="A6850">
        <v>6849</v>
      </c>
      <c r="B6850" s="159">
        <v>0.288155961501049</v>
      </c>
    </row>
    <row r="6851" spans="1:2" x14ac:dyDescent="0.25">
      <c r="A6851">
        <v>6850</v>
      </c>
      <c r="B6851" s="159">
        <v>0.28814486264357397</v>
      </c>
    </row>
    <row r="6852" spans="1:2" x14ac:dyDescent="0.25">
      <c r="A6852">
        <v>6851</v>
      </c>
      <c r="B6852" s="159">
        <v>0.28800149372095402</v>
      </c>
    </row>
    <row r="6853" spans="1:2" x14ac:dyDescent="0.25">
      <c r="A6853">
        <v>6852</v>
      </c>
      <c r="B6853" s="159">
        <v>0.28793888476206497</v>
      </c>
    </row>
    <row r="6854" spans="1:2" x14ac:dyDescent="0.25">
      <c r="A6854">
        <v>6853</v>
      </c>
      <c r="B6854" s="159">
        <v>0.28784133283728403</v>
      </c>
    </row>
    <row r="6855" spans="1:2" x14ac:dyDescent="0.25">
      <c r="A6855">
        <v>6854</v>
      </c>
      <c r="B6855" s="159">
        <v>0.28784082504629299</v>
      </c>
    </row>
    <row r="6856" spans="1:2" x14ac:dyDescent="0.25">
      <c r="A6856">
        <v>6855</v>
      </c>
      <c r="B6856" s="159">
        <v>0.28772511941116302</v>
      </c>
    </row>
    <row r="6857" spans="1:2" x14ac:dyDescent="0.25">
      <c r="A6857">
        <v>6856</v>
      </c>
      <c r="B6857" s="159">
        <v>0.28759851181886997</v>
      </c>
    </row>
    <row r="6858" spans="1:2" x14ac:dyDescent="0.25">
      <c r="A6858">
        <v>6857</v>
      </c>
      <c r="B6858" s="159">
        <v>0.28757981596995402</v>
      </c>
    </row>
    <row r="6859" spans="1:2" x14ac:dyDescent="0.25">
      <c r="A6859">
        <v>6858</v>
      </c>
      <c r="B6859" s="159">
        <v>0.28715650657768299</v>
      </c>
    </row>
    <row r="6860" spans="1:2" x14ac:dyDescent="0.25">
      <c r="A6860">
        <v>6859</v>
      </c>
      <c r="B6860" s="159">
        <v>0.28709360913530602</v>
      </c>
    </row>
    <row r="6861" spans="1:2" x14ac:dyDescent="0.25">
      <c r="A6861">
        <v>6860</v>
      </c>
      <c r="B6861" s="159">
        <v>0.28700372837621202</v>
      </c>
    </row>
    <row r="6862" spans="1:2" x14ac:dyDescent="0.25">
      <c r="A6862">
        <v>6861</v>
      </c>
      <c r="B6862" s="159">
        <v>0.286999154284589</v>
      </c>
    </row>
    <row r="6863" spans="1:2" x14ac:dyDescent="0.25">
      <c r="A6863">
        <v>6862</v>
      </c>
      <c r="B6863" s="159">
        <v>0.28687567256292701</v>
      </c>
    </row>
    <row r="6864" spans="1:2" x14ac:dyDescent="0.25">
      <c r="A6864">
        <v>6863</v>
      </c>
      <c r="B6864" s="159">
        <v>0.28684453372297702</v>
      </c>
    </row>
    <row r="6865" spans="1:2" x14ac:dyDescent="0.25">
      <c r="A6865">
        <v>6864</v>
      </c>
      <c r="B6865" s="159">
        <v>0.286760949846183</v>
      </c>
    </row>
    <row r="6866" spans="1:2" x14ac:dyDescent="0.25">
      <c r="A6866">
        <v>6865</v>
      </c>
      <c r="B6866" s="159">
        <v>0.286739337860135</v>
      </c>
    </row>
    <row r="6867" spans="1:2" x14ac:dyDescent="0.25">
      <c r="A6867">
        <v>6866</v>
      </c>
      <c r="B6867" s="159">
        <v>0.286737590529137</v>
      </c>
    </row>
    <row r="6868" spans="1:2" x14ac:dyDescent="0.25">
      <c r="A6868">
        <v>6867</v>
      </c>
      <c r="B6868" s="159">
        <v>0.286401437668029</v>
      </c>
    </row>
    <row r="6869" spans="1:2" x14ac:dyDescent="0.25">
      <c r="A6869">
        <v>6868</v>
      </c>
      <c r="B6869" s="159">
        <v>0.286324146545063</v>
      </c>
    </row>
    <row r="6870" spans="1:2" x14ac:dyDescent="0.25">
      <c r="A6870">
        <v>6869</v>
      </c>
      <c r="B6870" s="159">
        <v>0.28625434998893101</v>
      </c>
    </row>
    <row r="6871" spans="1:2" x14ac:dyDescent="0.25">
      <c r="A6871">
        <v>6870</v>
      </c>
      <c r="B6871" s="159">
        <v>0.28613375352818399</v>
      </c>
    </row>
    <row r="6872" spans="1:2" x14ac:dyDescent="0.25">
      <c r="A6872">
        <v>6871</v>
      </c>
      <c r="B6872" s="159">
        <v>0.28610955971122598</v>
      </c>
    </row>
    <row r="6873" spans="1:2" x14ac:dyDescent="0.25">
      <c r="A6873">
        <v>6872</v>
      </c>
      <c r="B6873" s="159">
        <v>0.28599213593718298</v>
      </c>
    </row>
    <row r="6874" spans="1:2" x14ac:dyDescent="0.25">
      <c r="A6874">
        <v>6873</v>
      </c>
      <c r="B6874" s="159">
        <v>0.28586560381221299</v>
      </c>
    </row>
    <row r="6875" spans="1:2" x14ac:dyDescent="0.25">
      <c r="A6875">
        <v>6874</v>
      </c>
      <c r="B6875" s="159">
        <v>0.28578552424032999</v>
      </c>
    </row>
    <row r="6876" spans="1:2" x14ac:dyDescent="0.25">
      <c r="A6876">
        <v>6875</v>
      </c>
      <c r="B6876" s="159">
        <v>0.28571937827378102</v>
      </c>
    </row>
    <row r="6877" spans="1:2" x14ac:dyDescent="0.25">
      <c r="A6877">
        <v>6876</v>
      </c>
      <c r="B6877" s="159">
        <v>0.28567205155275199</v>
      </c>
    </row>
    <row r="6878" spans="1:2" x14ac:dyDescent="0.25">
      <c r="A6878">
        <v>6877</v>
      </c>
      <c r="B6878" s="159">
        <v>0.28561575486098001</v>
      </c>
    </row>
    <row r="6879" spans="1:2" x14ac:dyDescent="0.25">
      <c r="A6879">
        <v>6878</v>
      </c>
      <c r="B6879" s="159">
        <v>0.28561575486098001</v>
      </c>
    </row>
    <row r="6880" spans="1:2" x14ac:dyDescent="0.25">
      <c r="A6880">
        <v>6879</v>
      </c>
      <c r="B6880" s="159">
        <v>0.28561575486098001</v>
      </c>
    </row>
    <row r="6881" spans="1:2" x14ac:dyDescent="0.25">
      <c r="A6881">
        <v>6880</v>
      </c>
      <c r="B6881" s="159">
        <v>0.28561575486098001</v>
      </c>
    </row>
    <row r="6882" spans="1:2" x14ac:dyDescent="0.25">
      <c r="A6882">
        <v>6881</v>
      </c>
      <c r="B6882" s="159">
        <v>0.28561575486098001</v>
      </c>
    </row>
    <row r="6883" spans="1:2" x14ac:dyDescent="0.25">
      <c r="A6883">
        <v>6882</v>
      </c>
      <c r="B6883" s="159">
        <v>0.28524501567379701</v>
      </c>
    </row>
    <row r="6884" spans="1:2" x14ac:dyDescent="0.25">
      <c r="A6884">
        <v>6883</v>
      </c>
      <c r="B6884" s="159">
        <v>0.28502335847119897</v>
      </c>
    </row>
    <row r="6885" spans="1:2" x14ac:dyDescent="0.25">
      <c r="A6885">
        <v>6884</v>
      </c>
      <c r="B6885" s="159">
        <v>0.28500767391492299</v>
      </c>
    </row>
    <row r="6886" spans="1:2" x14ac:dyDescent="0.25">
      <c r="A6886">
        <v>6885</v>
      </c>
      <c r="B6886" s="159">
        <v>0.28490992241933299</v>
      </c>
    </row>
    <row r="6887" spans="1:2" x14ac:dyDescent="0.25">
      <c r="A6887">
        <v>6886</v>
      </c>
      <c r="B6887" s="159">
        <v>0.28487587948917698</v>
      </c>
    </row>
    <row r="6888" spans="1:2" x14ac:dyDescent="0.25">
      <c r="A6888">
        <v>6887</v>
      </c>
      <c r="B6888" s="159">
        <v>0.28479604953929599</v>
      </c>
    </row>
    <row r="6889" spans="1:2" x14ac:dyDescent="0.25">
      <c r="A6889">
        <v>6888</v>
      </c>
      <c r="B6889" s="159">
        <v>0.284620697773936</v>
      </c>
    </row>
    <row r="6890" spans="1:2" x14ac:dyDescent="0.25">
      <c r="A6890">
        <v>6889</v>
      </c>
      <c r="B6890" s="159">
        <v>0.28461424813473202</v>
      </c>
    </row>
    <row r="6891" spans="1:2" x14ac:dyDescent="0.25">
      <c r="A6891">
        <v>6890</v>
      </c>
      <c r="B6891" s="159">
        <v>0.28460446365249398</v>
      </c>
    </row>
    <row r="6892" spans="1:2" x14ac:dyDescent="0.25">
      <c r="A6892">
        <v>6891</v>
      </c>
      <c r="B6892" s="159">
        <v>0.284489318449754</v>
      </c>
    </row>
    <row r="6893" spans="1:2" x14ac:dyDescent="0.25">
      <c r="A6893">
        <v>6892</v>
      </c>
      <c r="B6893" s="159">
        <v>0.28426230681874698</v>
      </c>
    </row>
    <row r="6894" spans="1:2" x14ac:dyDescent="0.25">
      <c r="A6894">
        <v>6893</v>
      </c>
      <c r="B6894" s="159">
        <v>0.28422579215208799</v>
      </c>
    </row>
    <row r="6895" spans="1:2" x14ac:dyDescent="0.25">
      <c r="A6895">
        <v>6894</v>
      </c>
      <c r="B6895" s="159">
        <v>0.284217794138518</v>
      </c>
    </row>
    <row r="6896" spans="1:2" x14ac:dyDescent="0.25">
      <c r="A6896">
        <v>6895</v>
      </c>
      <c r="B6896" s="159">
        <v>0.284217794138518</v>
      </c>
    </row>
    <row r="6897" spans="1:2" x14ac:dyDescent="0.25">
      <c r="A6897">
        <v>6896</v>
      </c>
      <c r="B6897" s="159">
        <v>0.284217794138518</v>
      </c>
    </row>
    <row r="6898" spans="1:2" x14ac:dyDescent="0.25">
      <c r="A6898">
        <v>6897</v>
      </c>
      <c r="B6898" s="159">
        <v>0.284217794138518</v>
      </c>
    </row>
    <row r="6899" spans="1:2" x14ac:dyDescent="0.25">
      <c r="A6899">
        <v>6898</v>
      </c>
      <c r="B6899" s="159">
        <v>0.28399953056865901</v>
      </c>
    </row>
    <row r="6900" spans="1:2" x14ac:dyDescent="0.25">
      <c r="A6900">
        <v>6899</v>
      </c>
      <c r="B6900" s="159">
        <v>0.28396545443260801</v>
      </c>
    </row>
    <row r="6901" spans="1:2" x14ac:dyDescent="0.25">
      <c r="A6901">
        <v>6900</v>
      </c>
      <c r="B6901" s="159">
        <v>0.28391705991272298</v>
      </c>
    </row>
    <row r="6902" spans="1:2" x14ac:dyDescent="0.25">
      <c r="A6902">
        <v>6901</v>
      </c>
      <c r="B6902" s="159">
        <v>0.28390033773266998</v>
      </c>
    </row>
    <row r="6903" spans="1:2" x14ac:dyDescent="0.25">
      <c r="A6903">
        <v>6902</v>
      </c>
      <c r="B6903" s="159">
        <v>0.28389427377033699</v>
      </c>
    </row>
    <row r="6904" spans="1:2" x14ac:dyDescent="0.25">
      <c r="A6904">
        <v>6903</v>
      </c>
      <c r="B6904" s="159">
        <v>0.28388563750731</v>
      </c>
    </row>
    <row r="6905" spans="1:2" x14ac:dyDescent="0.25">
      <c r="A6905">
        <v>6904</v>
      </c>
      <c r="B6905" s="159">
        <v>0.28387366915356599</v>
      </c>
    </row>
    <row r="6906" spans="1:2" x14ac:dyDescent="0.25">
      <c r="A6906">
        <v>6905</v>
      </c>
      <c r="B6906" s="159">
        <v>0.28383403685438802</v>
      </c>
    </row>
    <row r="6907" spans="1:2" x14ac:dyDescent="0.25">
      <c r="A6907">
        <v>6906</v>
      </c>
      <c r="B6907" s="159">
        <v>0.28376949417233499</v>
      </c>
    </row>
    <row r="6908" spans="1:2" x14ac:dyDescent="0.25">
      <c r="A6908">
        <v>6907</v>
      </c>
      <c r="B6908" s="159">
        <v>0.283742562984451</v>
      </c>
    </row>
    <row r="6909" spans="1:2" x14ac:dyDescent="0.25">
      <c r="A6909">
        <v>6908</v>
      </c>
      <c r="B6909" s="159">
        <v>0.28370728221950903</v>
      </c>
    </row>
    <row r="6910" spans="1:2" x14ac:dyDescent="0.25">
      <c r="A6910">
        <v>6909</v>
      </c>
      <c r="B6910" s="159">
        <v>0.28370283123336099</v>
      </c>
    </row>
    <row r="6911" spans="1:2" x14ac:dyDescent="0.25">
      <c r="A6911">
        <v>6910</v>
      </c>
      <c r="B6911" s="159">
        <v>0.28356883788416098</v>
      </c>
    </row>
    <row r="6912" spans="1:2" x14ac:dyDescent="0.25">
      <c r="A6912">
        <v>6911</v>
      </c>
      <c r="B6912" s="159">
        <v>0.28347239768674498</v>
      </c>
    </row>
    <row r="6913" spans="1:2" x14ac:dyDescent="0.25">
      <c r="A6913">
        <v>6912</v>
      </c>
      <c r="B6913" s="159">
        <v>0.28346455219865901</v>
      </c>
    </row>
    <row r="6914" spans="1:2" x14ac:dyDescent="0.25">
      <c r="A6914">
        <v>6913</v>
      </c>
      <c r="B6914" s="159">
        <v>0.28344515968036499</v>
      </c>
    </row>
    <row r="6915" spans="1:2" x14ac:dyDescent="0.25">
      <c r="A6915">
        <v>6914</v>
      </c>
      <c r="B6915" s="159">
        <v>0.283421748266658</v>
      </c>
    </row>
    <row r="6916" spans="1:2" x14ac:dyDescent="0.25">
      <c r="A6916">
        <v>6915</v>
      </c>
      <c r="B6916" s="159">
        <v>0.28325974448278002</v>
      </c>
    </row>
    <row r="6917" spans="1:2" x14ac:dyDescent="0.25">
      <c r="A6917">
        <v>6916</v>
      </c>
      <c r="B6917" s="159">
        <v>0.28318813299845302</v>
      </c>
    </row>
    <row r="6918" spans="1:2" x14ac:dyDescent="0.25">
      <c r="A6918">
        <v>6917</v>
      </c>
      <c r="B6918" s="159">
        <v>0.28316820501443901</v>
      </c>
    </row>
    <row r="6919" spans="1:2" x14ac:dyDescent="0.25">
      <c r="A6919">
        <v>6918</v>
      </c>
      <c r="B6919" s="159">
        <v>0.28312464570453599</v>
      </c>
    </row>
    <row r="6920" spans="1:2" x14ac:dyDescent="0.25">
      <c r="A6920">
        <v>6919</v>
      </c>
      <c r="B6920" s="159">
        <v>0.28310992122891498</v>
      </c>
    </row>
    <row r="6921" spans="1:2" x14ac:dyDescent="0.25">
      <c r="A6921">
        <v>6920</v>
      </c>
      <c r="B6921" s="159">
        <v>0.28310765300461299</v>
      </c>
    </row>
    <row r="6922" spans="1:2" x14ac:dyDescent="0.25">
      <c r="A6922">
        <v>6921</v>
      </c>
      <c r="B6922" s="159">
        <v>0.28307622443682501</v>
      </c>
    </row>
    <row r="6923" spans="1:2" x14ac:dyDescent="0.25">
      <c r="A6923">
        <v>6922</v>
      </c>
      <c r="B6923" s="159">
        <v>0.28292347496758402</v>
      </c>
    </row>
    <row r="6924" spans="1:2" x14ac:dyDescent="0.25">
      <c r="A6924">
        <v>6923</v>
      </c>
      <c r="B6924" s="159">
        <v>0.2828787577072</v>
      </c>
    </row>
    <row r="6925" spans="1:2" x14ac:dyDescent="0.25">
      <c r="A6925">
        <v>6924</v>
      </c>
      <c r="B6925" s="159">
        <v>0.2828787577072</v>
      </c>
    </row>
    <row r="6926" spans="1:2" x14ac:dyDescent="0.25">
      <c r="A6926">
        <v>6925</v>
      </c>
      <c r="B6926" s="159">
        <v>0.2828787577072</v>
      </c>
    </row>
    <row r="6927" spans="1:2" x14ac:dyDescent="0.25">
      <c r="A6927">
        <v>6926</v>
      </c>
      <c r="B6927" s="159">
        <v>0.2828787577072</v>
      </c>
    </row>
    <row r="6928" spans="1:2" x14ac:dyDescent="0.25">
      <c r="A6928">
        <v>6927</v>
      </c>
      <c r="B6928" s="159">
        <v>0.282827657939488</v>
      </c>
    </row>
    <row r="6929" spans="1:2" x14ac:dyDescent="0.25">
      <c r="A6929">
        <v>6928</v>
      </c>
      <c r="B6929" s="159">
        <v>0.28276850207293902</v>
      </c>
    </row>
    <row r="6930" spans="1:2" x14ac:dyDescent="0.25">
      <c r="A6930">
        <v>6929</v>
      </c>
      <c r="B6930" s="159">
        <v>0.28264287333715599</v>
      </c>
    </row>
    <row r="6931" spans="1:2" x14ac:dyDescent="0.25">
      <c r="A6931">
        <v>6930</v>
      </c>
      <c r="B6931" s="159">
        <v>0.28264287333715599</v>
      </c>
    </row>
    <row r="6932" spans="1:2" x14ac:dyDescent="0.25">
      <c r="A6932">
        <v>6931</v>
      </c>
      <c r="B6932" s="159">
        <v>0.28264287333715599</v>
      </c>
    </row>
    <row r="6933" spans="1:2" x14ac:dyDescent="0.25">
      <c r="A6933">
        <v>6932</v>
      </c>
      <c r="B6933" s="159">
        <v>0.28264287333715599</v>
      </c>
    </row>
    <row r="6934" spans="1:2" x14ac:dyDescent="0.25">
      <c r="A6934">
        <v>6933</v>
      </c>
      <c r="B6934" s="159">
        <v>0.28264287333715599</v>
      </c>
    </row>
    <row r="6935" spans="1:2" x14ac:dyDescent="0.25">
      <c r="A6935">
        <v>6934</v>
      </c>
      <c r="B6935" s="159">
        <v>0.28264204785855501</v>
      </c>
    </row>
    <row r="6936" spans="1:2" x14ac:dyDescent="0.25">
      <c r="A6936">
        <v>6935</v>
      </c>
      <c r="B6936" s="159">
        <v>0.28245788228220298</v>
      </c>
    </row>
    <row r="6937" spans="1:2" x14ac:dyDescent="0.25">
      <c r="A6937">
        <v>6936</v>
      </c>
      <c r="B6937" s="159">
        <v>0.28245788228220298</v>
      </c>
    </row>
    <row r="6938" spans="1:2" x14ac:dyDescent="0.25">
      <c r="A6938">
        <v>6937</v>
      </c>
      <c r="B6938" s="159">
        <v>0.28245788228220298</v>
      </c>
    </row>
    <row r="6939" spans="1:2" x14ac:dyDescent="0.25">
      <c r="A6939">
        <v>6938</v>
      </c>
      <c r="B6939" s="159">
        <v>0.28245788228220298</v>
      </c>
    </row>
    <row r="6940" spans="1:2" x14ac:dyDescent="0.25">
      <c r="A6940">
        <v>6939</v>
      </c>
      <c r="B6940" s="159">
        <v>0.28245788228220298</v>
      </c>
    </row>
    <row r="6941" spans="1:2" x14ac:dyDescent="0.25">
      <c r="A6941">
        <v>6940</v>
      </c>
      <c r="B6941" s="159">
        <v>0.28233487101987098</v>
      </c>
    </row>
    <row r="6942" spans="1:2" x14ac:dyDescent="0.25">
      <c r="A6942">
        <v>6941</v>
      </c>
      <c r="B6942" s="159">
        <v>0.282285120286975</v>
      </c>
    </row>
    <row r="6943" spans="1:2" x14ac:dyDescent="0.25">
      <c r="A6943">
        <v>6942</v>
      </c>
      <c r="B6943" s="159">
        <v>0.28222042543646902</v>
      </c>
    </row>
    <row r="6944" spans="1:2" x14ac:dyDescent="0.25">
      <c r="A6944">
        <v>6943</v>
      </c>
      <c r="B6944" s="159">
        <v>0.282137554523962</v>
      </c>
    </row>
    <row r="6945" spans="1:2" x14ac:dyDescent="0.25">
      <c r="A6945">
        <v>6944</v>
      </c>
      <c r="B6945" s="159">
        <v>0.28210224209073698</v>
      </c>
    </row>
    <row r="6946" spans="1:2" x14ac:dyDescent="0.25">
      <c r="A6946">
        <v>6945</v>
      </c>
      <c r="B6946" s="159">
        <v>0.281984373111341</v>
      </c>
    </row>
    <row r="6947" spans="1:2" x14ac:dyDescent="0.25">
      <c r="A6947">
        <v>6946</v>
      </c>
      <c r="B6947" s="159">
        <v>0.28190765641968202</v>
      </c>
    </row>
    <row r="6948" spans="1:2" x14ac:dyDescent="0.25">
      <c r="A6948">
        <v>6947</v>
      </c>
      <c r="B6948" s="159">
        <v>0.28190765641968202</v>
      </c>
    </row>
    <row r="6949" spans="1:2" x14ac:dyDescent="0.25">
      <c r="A6949">
        <v>6948</v>
      </c>
      <c r="B6949" s="159">
        <v>0.28190765641968202</v>
      </c>
    </row>
    <row r="6950" spans="1:2" x14ac:dyDescent="0.25">
      <c r="A6950">
        <v>6949</v>
      </c>
      <c r="B6950" s="159">
        <v>0.28190765641968202</v>
      </c>
    </row>
    <row r="6951" spans="1:2" x14ac:dyDescent="0.25">
      <c r="A6951">
        <v>6950</v>
      </c>
      <c r="B6951" s="159">
        <v>0.281897323795958</v>
      </c>
    </row>
    <row r="6952" spans="1:2" x14ac:dyDescent="0.25">
      <c r="A6952">
        <v>6951</v>
      </c>
      <c r="B6952" s="159">
        <v>0.28182521695203899</v>
      </c>
    </row>
    <row r="6953" spans="1:2" x14ac:dyDescent="0.25">
      <c r="A6953">
        <v>6952</v>
      </c>
      <c r="B6953" s="159">
        <v>0.28178452875809401</v>
      </c>
    </row>
    <row r="6954" spans="1:2" x14ac:dyDescent="0.25">
      <c r="A6954">
        <v>6953</v>
      </c>
      <c r="B6954" s="159">
        <v>0.28178197290303802</v>
      </c>
    </row>
    <row r="6955" spans="1:2" x14ac:dyDescent="0.25">
      <c r="A6955">
        <v>6954</v>
      </c>
      <c r="B6955" s="159">
        <v>0.28169163174390499</v>
      </c>
    </row>
    <row r="6956" spans="1:2" x14ac:dyDescent="0.25">
      <c r="A6956">
        <v>6955</v>
      </c>
      <c r="B6956" s="159">
        <v>0.281494542078503</v>
      </c>
    </row>
    <row r="6957" spans="1:2" x14ac:dyDescent="0.25">
      <c r="A6957">
        <v>6956</v>
      </c>
      <c r="B6957" s="159">
        <v>0.28148533026543299</v>
      </c>
    </row>
    <row r="6958" spans="1:2" x14ac:dyDescent="0.25">
      <c r="A6958">
        <v>6957</v>
      </c>
      <c r="B6958" s="159">
        <v>0.28144395873933298</v>
      </c>
    </row>
    <row r="6959" spans="1:2" x14ac:dyDescent="0.25">
      <c r="A6959">
        <v>6958</v>
      </c>
      <c r="B6959" s="159">
        <v>0.28144002468576201</v>
      </c>
    </row>
    <row r="6960" spans="1:2" x14ac:dyDescent="0.25">
      <c r="A6960">
        <v>6959</v>
      </c>
      <c r="B6960" s="159">
        <v>0.281422489903906</v>
      </c>
    </row>
    <row r="6961" spans="1:2" x14ac:dyDescent="0.25">
      <c r="A6961">
        <v>6960</v>
      </c>
      <c r="B6961" s="159">
        <v>0.28138144955210498</v>
      </c>
    </row>
    <row r="6962" spans="1:2" x14ac:dyDescent="0.25">
      <c r="A6962">
        <v>6961</v>
      </c>
      <c r="B6962" s="159">
        <v>0.28132681998700998</v>
      </c>
    </row>
    <row r="6963" spans="1:2" x14ac:dyDescent="0.25">
      <c r="A6963">
        <v>6962</v>
      </c>
      <c r="B6963" s="159">
        <v>0.281223632237949</v>
      </c>
    </row>
    <row r="6964" spans="1:2" x14ac:dyDescent="0.25">
      <c r="A6964">
        <v>6963</v>
      </c>
      <c r="B6964" s="159">
        <v>0.28116782679742403</v>
      </c>
    </row>
    <row r="6965" spans="1:2" x14ac:dyDescent="0.25">
      <c r="A6965">
        <v>6964</v>
      </c>
      <c r="B6965" s="159">
        <v>0.28109891430838102</v>
      </c>
    </row>
    <row r="6966" spans="1:2" x14ac:dyDescent="0.25">
      <c r="A6966">
        <v>6965</v>
      </c>
      <c r="B6966" s="159">
        <v>0.281078230700196</v>
      </c>
    </row>
    <row r="6967" spans="1:2" x14ac:dyDescent="0.25">
      <c r="A6967">
        <v>6966</v>
      </c>
      <c r="B6967" s="159">
        <v>0.28096201174458701</v>
      </c>
    </row>
    <row r="6968" spans="1:2" x14ac:dyDescent="0.25">
      <c r="A6968">
        <v>6967</v>
      </c>
      <c r="B6968" s="159">
        <v>0.28093084550325298</v>
      </c>
    </row>
    <row r="6969" spans="1:2" x14ac:dyDescent="0.25">
      <c r="A6969">
        <v>6968</v>
      </c>
      <c r="B6969" s="159">
        <v>0.28090215573523802</v>
      </c>
    </row>
    <row r="6970" spans="1:2" x14ac:dyDescent="0.25">
      <c r="A6970">
        <v>6969</v>
      </c>
      <c r="B6970" s="159">
        <v>0.280895284306305</v>
      </c>
    </row>
    <row r="6971" spans="1:2" x14ac:dyDescent="0.25">
      <c r="A6971">
        <v>6970</v>
      </c>
      <c r="B6971" s="159">
        <v>0.28088863753438198</v>
      </c>
    </row>
    <row r="6972" spans="1:2" x14ac:dyDescent="0.25">
      <c r="A6972">
        <v>6971</v>
      </c>
      <c r="B6972" s="159">
        <v>0.28088863753438198</v>
      </c>
    </row>
    <row r="6973" spans="1:2" x14ac:dyDescent="0.25">
      <c r="A6973">
        <v>6972</v>
      </c>
      <c r="B6973" s="159">
        <v>0.28088863753438198</v>
      </c>
    </row>
    <row r="6974" spans="1:2" x14ac:dyDescent="0.25">
      <c r="A6974">
        <v>6973</v>
      </c>
      <c r="B6974" s="159">
        <v>0.28088863753438198</v>
      </c>
    </row>
    <row r="6975" spans="1:2" x14ac:dyDescent="0.25">
      <c r="A6975">
        <v>6974</v>
      </c>
      <c r="B6975" s="159">
        <v>0.28088863753438198</v>
      </c>
    </row>
    <row r="6976" spans="1:2" x14ac:dyDescent="0.25">
      <c r="A6976">
        <v>6975</v>
      </c>
      <c r="B6976" s="159">
        <v>0.280872048944518</v>
      </c>
    </row>
    <row r="6977" spans="1:2" x14ac:dyDescent="0.25">
      <c r="A6977">
        <v>6976</v>
      </c>
      <c r="B6977" s="159">
        <v>0.28086729713023201</v>
      </c>
    </row>
    <row r="6978" spans="1:2" x14ac:dyDescent="0.25">
      <c r="A6978">
        <v>6977</v>
      </c>
      <c r="B6978" s="159">
        <v>0.28083813288300202</v>
      </c>
    </row>
    <row r="6979" spans="1:2" x14ac:dyDescent="0.25">
      <c r="A6979">
        <v>6978</v>
      </c>
      <c r="B6979" s="159">
        <v>0.280768208404166</v>
      </c>
    </row>
    <row r="6980" spans="1:2" x14ac:dyDescent="0.25">
      <c r="A6980">
        <v>6979</v>
      </c>
      <c r="B6980" s="159">
        <v>0.28064218524079798</v>
      </c>
    </row>
    <row r="6981" spans="1:2" x14ac:dyDescent="0.25">
      <c r="A6981">
        <v>6980</v>
      </c>
      <c r="B6981" s="159">
        <v>0.28059847697518803</v>
      </c>
    </row>
    <row r="6982" spans="1:2" x14ac:dyDescent="0.25">
      <c r="A6982">
        <v>6981</v>
      </c>
      <c r="B6982" s="159">
        <v>0.28049050619258098</v>
      </c>
    </row>
    <row r="6983" spans="1:2" x14ac:dyDescent="0.25">
      <c r="A6983">
        <v>6982</v>
      </c>
      <c r="B6983" s="159">
        <v>0.28047542503664902</v>
      </c>
    </row>
    <row r="6984" spans="1:2" x14ac:dyDescent="0.25">
      <c r="A6984">
        <v>6983</v>
      </c>
      <c r="B6984" s="159">
        <v>0.28030662227594599</v>
      </c>
    </row>
    <row r="6985" spans="1:2" x14ac:dyDescent="0.25">
      <c r="A6985">
        <v>6984</v>
      </c>
      <c r="B6985" s="159">
        <v>0.28023775870680701</v>
      </c>
    </row>
    <row r="6986" spans="1:2" x14ac:dyDescent="0.25">
      <c r="A6986">
        <v>6985</v>
      </c>
      <c r="B6986" s="159">
        <v>0.28023725781940201</v>
      </c>
    </row>
    <row r="6987" spans="1:2" x14ac:dyDescent="0.25">
      <c r="A6987">
        <v>6986</v>
      </c>
      <c r="B6987" s="159">
        <v>0.28010947816662801</v>
      </c>
    </row>
    <row r="6988" spans="1:2" x14ac:dyDescent="0.25">
      <c r="A6988">
        <v>6987</v>
      </c>
      <c r="B6988" s="159">
        <v>0.28000781602076802</v>
      </c>
    </row>
    <row r="6989" spans="1:2" x14ac:dyDescent="0.25">
      <c r="A6989">
        <v>6988</v>
      </c>
      <c r="B6989" s="159">
        <v>0.279954821872274</v>
      </c>
    </row>
    <row r="6990" spans="1:2" x14ac:dyDescent="0.25">
      <c r="A6990">
        <v>6989</v>
      </c>
      <c r="B6990" s="159">
        <v>0.279954244968453</v>
      </c>
    </row>
    <row r="6991" spans="1:2" x14ac:dyDescent="0.25">
      <c r="A6991">
        <v>6990</v>
      </c>
      <c r="B6991" s="159">
        <v>0.27993323307507501</v>
      </c>
    </row>
    <row r="6992" spans="1:2" x14ac:dyDescent="0.25">
      <c r="A6992">
        <v>6991</v>
      </c>
      <c r="B6992" s="159">
        <v>0.27987296331129602</v>
      </c>
    </row>
    <row r="6993" spans="1:2" x14ac:dyDescent="0.25">
      <c r="A6993">
        <v>6992</v>
      </c>
      <c r="B6993" s="159">
        <v>0.27984405093797499</v>
      </c>
    </row>
    <row r="6994" spans="1:2" x14ac:dyDescent="0.25">
      <c r="A6994">
        <v>6993</v>
      </c>
      <c r="B6994" s="159">
        <v>0.279624803548498</v>
      </c>
    </row>
    <row r="6995" spans="1:2" x14ac:dyDescent="0.25">
      <c r="A6995">
        <v>6994</v>
      </c>
      <c r="B6995" s="159">
        <v>0.279609670058383</v>
      </c>
    </row>
    <row r="6996" spans="1:2" x14ac:dyDescent="0.25">
      <c r="A6996">
        <v>6995</v>
      </c>
      <c r="B6996" s="159">
        <v>0.27953727203950501</v>
      </c>
    </row>
    <row r="6997" spans="1:2" x14ac:dyDescent="0.25">
      <c r="A6997">
        <v>6996</v>
      </c>
      <c r="B6997" s="159">
        <v>0.279533621757526</v>
      </c>
    </row>
    <row r="6998" spans="1:2" x14ac:dyDescent="0.25">
      <c r="A6998">
        <v>6997</v>
      </c>
      <c r="B6998" s="159">
        <v>0.27940647870831198</v>
      </c>
    </row>
    <row r="6999" spans="1:2" x14ac:dyDescent="0.25">
      <c r="A6999">
        <v>6998</v>
      </c>
      <c r="B6999" s="159">
        <v>0.27924700994170099</v>
      </c>
    </row>
    <row r="7000" spans="1:2" x14ac:dyDescent="0.25">
      <c r="A7000">
        <v>6999</v>
      </c>
      <c r="B7000" s="159">
        <v>0.27923114647744002</v>
      </c>
    </row>
    <row r="7001" spans="1:2" x14ac:dyDescent="0.25">
      <c r="A7001">
        <v>7000</v>
      </c>
      <c r="B7001" s="159">
        <v>0.279167617314584</v>
      </c>
    </row>
    <row r="7002" spans="1:2" x14ac:dyDescent="0.25">
      <c r="A7002">
        <v>7001</v>
      </c>
      <c r="B7002" s="159">
        <v>0.27914443196460198</v>
      </c>
    </row>
    <row r="7003" spans="1:2" x14ac:dyDescent="0.25">
      <c r="A7003">
        <v>7002</v>
      </c>
      <c r="B7003" s="159">
        <v>0.279099360217617</v>
      </c>
    </row>
    <row r="7004" spans="1:2" x14ac:dyDescent="0.25">
      <c r="A7004">
        <v>7003</v>
      </c>
      <c r="B7004" s="159">
        <v>0.27909213108549302</v>
      </c>
    </row>
    <row r="7005" spans="1:2" x14ac:dyDescent="0.25">
      <c r="A7005">
        <v>7004</v>
      </c>
      <c r="B7005" s="159">
        <v>0.27905393042558002</v>
      </c>
    </row>
    <row r="7006" spans="1:2" x14ac:dyDescent="0.25">
      <c r="A7006">
        <v>7005</v>
      </c>
      <c r="B7006" s="159">
        <v>0.27903413221353601</v>
      </c>
    </row>
    <row r="7007" spans="1:2" x14ac:dyDescent="0.25">
      <c r="A7007">
        <v>7006</v>
      </c>
      <c r="B7007" s="159">
        <v>0.27903413221353601</v>
      </c>
    </row>
    <row r="7008" spans="1:2" x14ac:dyDescent="0.25">
      <c r="A7008">
        <v>7007</v>
      </c>
      <c r="B7008" s="159">
        <v>0.27903413221353601</v>
      </c>
    </row>
    <row r="7009" spans="1:2" x14ac:dyDescent="0.25">
      <c r="A7009">
        <v>7008</v>
      </c>
      <c r="B7009" s="159">
        <v>0.27903413221353601</v>
      </c>
    </row>
    <row r="7010" spans="1:2" x14ac:dyDescent="0.25">
      <c r="A7010">
        <v>7009</v>
      </c>
      <c r="B7010" s="159">
        <v>0.27901691889130997</v>
      </c>
    </row>
    <row r="7011" spans="1:2" x14ac:dyDescent="0.25">
      <c r="A7011">
        <v>7010</v>
      </c>
      <c r="B7011" s="159">
        <v>0.278834620651356</v>
      </c>
    </row>
    <row r="7012" spans="1:2" x14ac:dyDescent="0.25">
      <c r="A7012">
        <v>7011</v>
      </c>
      <c r="B7012" s="159">
        <v>0.27881016618370502</v>
      </c>
    </row>
    <row r="7013" spans="1:2" x14ac:dyDescent="0.25">
      <c r="A7013">
        <v>7012</v>
      </c>
      <c r="B7013" s="159">
        <v>0.27872051049192598</v>
      </c>
    </row>
    <row r="7014" spans="1:2" x14ac:dyDescent="0.25">
      <c r="A7014">
        <v>7013</v>
      </c>
      <c r="B7014" s="159">
        <v>0.278628312476073</v>
      </c>
    </row>
    <row r="7015" spans="1:2" x14ac:dyDescent="0.25">
      <c r="A7015">
        <v>7014</v>
      </c>
      <c r="B7015" s="159">
        <v>0.27859311213772697</v>
      </c>
    </row>
    <row r="7016" spans="1:2" x14ac:dyDescent="0.25">
      <c r="A7016">
        <v>7015</v>
      </c>
      <c r="B7016" s="159">
        <v>0.27856298688083603</v>
      </c>
    </row>
    <row r="7017" spans="1:2" x14ac:dyDescent="0.25">
      <c r="A7017">
        <v>7016</v>
      </c>
      <c r="B7017" s="159">
        <v>0.27852489215735299</v>
      </c>
    </row>
    <row r="7018" spans="1:2" x14ac:dyDescent="0.25">
      <c r="A7018">
        <v>7017</v>
      </c>
      <c r="B7018" s="159">
        <v>0.27841717263735699</v>
      </c>
    </row>
    <row r="7019" spans="1:2" x14ac:dyDescent="0.25">
      <c r="A7019">
        <v>7018</v>
      </c>
      <c r="B7019" s="159">
        <v>0.27837106984688098</v>
      </c>
    </row>
    <row r="7020" spans="1:2" x14ac:dyDescent="0.25">
      <c r="A7020">
        <v>7019</v>
      </c>
      <c r="B7020" s="159">
        <v>0.278281010099588</v>
      </c>
    </row>
    <row r="7021" spans="1:2" x14ac:dyDescent="0.25">
      <c r="A7021">
        <v>7020</v>
      </c>
      <c r="B7021" s="159">
        <v>0.27826716174921501</v>
      </c>
    </row>
    <row r="7022" spans="1:2" x14ac:dyDescent="0.25">
      <c r="A7022">
        <v>7021</v>
      </c>
      <c r="B7022" s="159">
        <v>0.27803036440861501</v>
      </c>
    </row>
    <row r="7023" spans="1:2" x14ac:dyDescent="0.25">
      <c r="A7023">
        <v>7022</v>
      </c>
      <c r="B7023" s="159">
        <v>0.27802584772922301</v>
      </c>
    </row>
    <row r="7024" spans="1:2" x14ac:dyDescent="0.25">
      <c r="A7024">
        <v>7023</v>
      </c>
      <c r="B7024" s="159">
        <v>0.27800229163394002</v>
      </c>
    </row>
    <row r="7025" spans="1:2" x14ac:dyDescent="0.25">
      <c r="A7025">
        <v>7024</v>
      </c>
      <c r="B7025" s="159">
        <v>0.27791394796368801</v>
      </c>
    </row>
    <row r="7026" spans="1:2" x14ac:dyDescent="0.25">
      <c r="A7026">
        <v>7025</v>
      </c>
      <c r="B7026" s="159">
        <v>0.27785583164362698</v>
      </c>
    </row>
    <row r="7027" spans="1:2" x14ac:dyDescent="0.25">
      <c r="A7027">
        <v>7026</v>
      </c>
      <c r="B7027" s="159">
        <v>0.27780480465610802</v>
      </c>
    </row>
    <row r="7028" spans="1:2" x14ac:dyDescent="0.25">
      <c r="A7028">
        <v>7027</v>
      </c>
      <c r="B7028" s="159">
        <v>0.27763445306207002</v>
      </c>
    </row>
    <row r="7029" spans="1:2" x14ac:dyDescent="0.25">
      <c r="A7029">
        <v>7028</v>
      </c>
      <c r="B7029" s="159">
        <v>0.27762647564190301</v>
      </c>
    </row>
    <row r="7030" spans="1:2" x14ac:dyDescent="0.25">
      <c r="A7030">
        <v>7029</v>
      </c>
      <c r="B7030" s="159">
        <v>0.27744843602844999</v>
      </c>
    </row>
    <row r="7031" spans="1:2" x14ac:dyDescent="0.25">
      <c r="A7031">
        <v>7030</v>
      </c>
      <c r="B7031" s="159">
        <v>0.27740919703078998</v>
      </c>
    </row>
    <row r="7032" spans="1:2" x14ac:dyDescent="0.25">
      <c r="A7032">
        <v>7031</v>
      </c>
      <c r="B7032" s="159">
        <v>0.27713470464586099</v>
      </c>
    </row>
    <row r="7033" spans="1:2" x14ac:dyDescent="0.25">
      <c r="A7033">
        <v>7032</v>
      </c>
      <c r="B7033" s="159">
        <v>0.27686947807093898</v>
      </c>
    </row>
    <row r="7034" spans="1:2" x14ac:dyDescent="0.25">
      <c r="A7034">
        <v>7033</v>
      </c>
      <c r="B7034" s="159">
        <v>0.276567464703602</v>
      </c>
    </row>
    <row r="7035" spans="1:2" x14ac:dyDescent="0.25">
      <c r="A7035">
        <v>7034</v>
      </c>
      <c r="B7035" s="159">
        <v>0.27654773665659199</v>
      </c>
    </row>
    <row r="7036" spans="1:2" x14ac:dyDescent="0.25">
      <c r="A7036">
        <v>7035</v>
      </c>
      <c r="B7036" s="159">
        <v>0.27623335061669502</v>
      </c>
    </row>
    <row r="7037" spans="1:2" x14ac:dyDescent="0.25">
      <c r="A7037">
        <v>7036</v>
      </c>
      <c r="B7037" s="159">
        <v>0.27620180162316299</v>
      </c>
    </row>
    <row r="7038" spans="1:2" x14ac:dyDescent="0.25">
      <c r="A7038">
        <v>7037</v>
      </c>
      <c r="B7038" s="159">
        <v>0.27588909901995801</v>
      </c>
    </row>
    <row r="7039" spans="1:2" x14ac:dyDescent="0.25">
      <c r="A7039">
        <v>7038</v>
      </c>
      <c r="B7039" s="159">
        <v>0.27586851577115601</v>
      </c>
    </row>
    <row r="7040" spans="1:2" x14ac:dyDescent="0.25">
      <c r="A7040">
        <v>7039</v>
      </c>
      <c r="B7040" s="159">
        <v>0.27584451284832201</v>
      </c>
    </row>
    <row r="7041" spans="1:2" x14ac:dyDescent="0.25">
      <c r="A7041">
        <v>7040</v>
      </c>
      <c r="B7041" s="159">
        <v>0.27579603548536702</v>
      </c>
    </row>
    <row r="7042" spans="1:2" x14ac:dyDescent="0.25">
      <c r="A7042">
        <v>7041</v>
      </c>
      <c r="B7042" s="159">
        <v>0.27577381892567499</v>
      </c>
    </row>
    <row r="7043" spans="1:2" x14ac:dyDescent="0.25">
      <c r="A7043">
        <v>7042</v>
      </c>
      <c r="B7043" s="159">
        <v>0.27571928826897801</v>
      </c>
    </row>
    <row r="7044" spans="1:2" x14ac:dyDescent="0.25">
      <c r="A7044">
        <v>7043</v>
      </c>
      <c r="B7044" s="159">
        <v>0.27548192055549597</v>
      </c>
    </row>
    <row r="7045" spans="1:2" x14ac:dyDescent="0.25">
      <c r="A7045">
        <v>7044</v>
      </c>
      <c r="B7045" s="159">
        <v>0.27502958690833401</v>
      </c>
    </row>
    <row r="7046" spans="1:2" x14ac:dyDescent="0.25">
      <c r="A7046">
        <v>7045</v>
      </c>
      <c r="B7046" s="159">
        <v>0.27502331326931101</v>
      </c>
    </row>
    <row r="7047" spans="1:2" x14ac:dyDescent="0.25">
      <c r="A7047">
        <v>7046</v>
      </c>
      <c r="B7047" s="159">
        <v>0.274942467480637</v>
      </c>
    </row>
    <row r="7048" spans="1:2" x14ac:dyDescent="0.25">
      <c r="A7048">
        <v>7047</v>
      </c>
      <c r="B7048" s="159">
        <v>0.27478385228379798</v>
      </c>
    </row>
    <row r="7049" spans="1:2" x14ac:dyDescent="0.25">
      <c r="A7049">
        <v>7048</v>
      </c>
      <c r="B7049" s="159">
        <v>0.274726350950314</v>
      </c>
    </row>
    <row r="7050" spans="1:2" x14ac:dyDescent="0.25">
      <c r="A7050">
        <v>7049</v>
      </c>
      <c r="B7050" s="159">
        <v>0.27471244982269699</v>
      </c>
    </row>
    <row r="7051" spans="1:2" x14ac:dyDescent="0.25">
      <c r="A7051">
        <v>7050</v>
      </c>
      <c r="B7051" s="159">
        <v>0.27471244982269699</v>
      </c>
    </row>
    <row r="7052" spans="1:2" x14ac:dyDescent="0.25">
      <c r="A7052">
        <v>7051</v>
      </c>
      <c r="B7052" s="159">
        <v>0.27471244982269699</v>
      </c>
    </row>
    <row r="7053" spans="1:2" x14ac:dyDescent="0.25">
      <c r="A7053">
        <v>7052</v>
      </c>
      <c r="B7053" s="159">
        <v>0.27471244982269699</v>
      </c>
    </row>
    <row r="7054" spans="1:2" x14ac:dyDescent="0.25">
      <c r="A7054">
        <v>7053</v>
      </c>
      <c r="B7054" s="159">
        <v>0.27471244982269699</v>
      </c>
    </row>
    <row r="7055" spans="1:2" x14ac:dyDescent="0.25">
      <c r="A7055">
        <v>7054</v>
      </c>
      <c r="B7055" s="159">
        <v>0.27465374553035299</v>
      </c>
    </row>
    <row r="7056" spans="1:2" x14ac:dyDescent="0.25">
      <c r="A7056">
        <v>7055</v>
      </c>
      <c r="B7056" s="159">
        <v>0.274599239900645</v>
      </c>
    </row>
    <row r="7057" spans="1:2" x14ac:dyDescent="0.25">
      <c r="A7057">
        <v>7056</v>
      </c>
      <c r="B7057" s="159">
        <v>0.27457672501046199</v>
      </c>
    </row>
    <row r="7058" spans="1:2" x14ac:dyDescent="0.25">
      <c r="A7058">
        <v>7057</v>
      </c>
      <c r="B7058" s="159">
        <v>0.27453133882200897</v>
      </c>
    </row>
    <row r="7059" spans="1:2" x14ac:dyDescent="0.25">
      <c r="A7059">
        <v>7058</v>
      </c>
      <c r="B7059" s="159">
        <v>0.27445089448274101</v>
      </c>
    </row>
    <row r="7060" spans="1:2" x14ac:dyDescent="0.25">
      <c r="A7060">
        <v>7059</v>
      </c>
      <c r="B7060" s="159">
        <v>0.27444003770858599</v>
      </c>
    </row>
    <row r="7061" spans="1:2" x14ac:dyDescent="0.25">
      <c r="A7061">
        <v>7060</v>
      </c>
      <c r="B7061" s="159">
        <v>0.27413283760593299</v>
      </c>
    </row>
    <row r="7062" spans="1:2" x14ac:dyDescent="0.25">
      <c r="A7062">
        <v>7061</v>
      </c>
      <c r="B7062" s="159">
        <v>0.27411891942342997</v>
      </c>
    </row>
    <row r="7063" spans="1:2" x14ac:dyDescent="0.25">
      <c r="A7063">
        <v>7062</v>
      </c>
      <c r="B7063" s="159">
        <v>0.27410763193188498</v>
      </c>
    </row>
    <row r="7064" spans="1:2" x14ac:dyDescent="0.25">
      <c r="A7064">
        <v>7063</v>
      </c>
      <c r="B7064" s="159">
        <v>0.27399849084072597</v>
      </c>
    </row>
    <row r="7065" spans="1:2" x14ac:dyDescent="0.25">
      <c r="A7065">
        <v>7064</v>
      </c>
      <c r="B7065" s="159">
        <v>0.27384403619367298</v>
      </c>
    </row>
    <row r="7066" spans="1:2" x14ac:dyDescent="0.25">
      <c r="A7066">
        <v>7065</v>
      </c>
      <c r="B7066" s="159">
        <v>0.27375372406371601</v>
      </c>
    </row>
    <row r="7067" spans="1:2" x14ac:dyDescent="0.25">
      <c r="A7067">
        <v>7066</v>
      </c>
      <c r="B7067" s="159">
        <v>0.27367687178411598</v>
      </c>
    </row>
    <row r="7068" spans="1:2" x14ac:dyDescent="0.25">
      <c r="A7068">
        <v>7067</v>
      </c>
      <c r="B7068" s="159">
        <v>0.27367077568445602</v>
      </c>
    </row>
    <row r="7069" spans="1:2" x14ac:dyDescent="0.25">
      <c r="A7069">
        <v>7068</v>
      </c>
      <c r="B7069" s="159">
        <v>0.27367077568445602</v>
      </c>
    </row>
    <row r="7070" spans="1:2" x14ac:dyDescent="0.25">
      <c r="A7070">
        <v>7069</v>
      </c>
      <c r="B7070" s="159">
        <v>0.27367077568445602</v>
      </c>
    </row>
    <row r="7071" spans="1:2" x14ac:dyDescent="0.25">
      <c r="A7071">
        <v>7070</v>
      </c>
      <c r="B7071" s="159">
        <v>0.27367077568445602</v>
      </c>
    </row>
    <row r="7072" spans="1:2" x14ac:dyDescent="0.25">
      <c r="A7072">
        <v>7071</v>
      </c>
      <c r="B7072" s="159">
        <v>0.27362781944609899</v>
      </c>
    </row>
    <row r="7073" spans="1:2" x14ac:dyDescent="0.25">
      <c r="A7073">
        <v>7072</v>
      </c>
      <c r="B7073" s="159">
        <v>0.27358929728426001</v>
      </c>
    </row>
    <row r="7074" spans="1:2" x14ac:dyDescent="0.25">
      <c r="A7074">
        <v>7073</v>
      </c>
      <c r="B7074" s="159">
        <v>0.27357853746595301</v>
      </c>
    </row>
    <row r="7075" spans="1:2" x14ac:dyDescent="0.25">
      <c r="A7075">
        <v>7074</v>
      </c>
      <c r="B7075" s="159">
        <v>0.27355672769653699</v>
      </c>
    </row>
    <row r="7076" spans="1:2" x14ac:dyDescent="0.25">
      <c r="A7076">
        <v>7075</v>
      </c>
      <c r="B7076" s="159">
        <v>0.27349472821690601</v>
      </c>
    </row>
    <row r="7077" spans="1:2" x14ac:dyDescent="0.25">
      <c r="A7077">
        <v>7076</v>
      </c>
      <c r="B7077" s="159">
        <v>0.27344576140021898</v>
      </c>
    </row>
    <row r="7078" spans="1:2" x14ac:dyDescent="0.25">
      <c r="A7078">
        <v>7077</v>
      </c>
      <c r="B7078" s="159">
        <v>0.27344525044713602</v>
      </c>
    </row>
    <row r="7079" spans="1:2" x14ac:dyDescent="0.25">
      <c r="A7079">
        <v>7078</v>
      </c>
      <c r="B7079" s="159">
        <v>0.273301472530804</v>
      </c>
    </row>
    <row r="7080" spans="1:2" x14ac:dyDescent="0.25">
      <c r="A7080">
        <v>7079</v>
      </c>
      <c r="B7080" s="159">
        <v>0.27328400343369702</v>
      </c>
    </row>
    <row r="7081" spans="1:2" x14ac:dyDescent="0.25">
      <c r="A7081">
        <v>7080</v>
      </c>
      <c r="B7081" s="159">
        <v>0.27328400343369702</v>
      </c>
    </row>
    <row r="7082" spans="1:2" x14ac:dyDescent="0.25">
      <c r="A7082">
        <v>7081</v>
      </c>
      <c r="B7082" s="159">
        <v>0.27328400343369702</v>
      </c>
    </row>
    <row r="7083" spans="1:2" x14ac:dyDescent="0.25">
      <c r="A7083">
        <v>7082</v>
      </c>
      <c r="B7083" s="159">
        <v>0.27328400343369702</v>
      </c>
    </row>
    <row r="7084" spans="1:2" x14ac:dyDescent="0.25">
      <c r="A7084">
        <v>7083</v>
      </c>
      <c r="B7084" s="159">
        <v>0.27328400343369702</v>
      </c>
    </row>
    <row r="7085" spans="1:2" x14ac:dyDescent="0.25">
      <c r="A7085">
        <v>7084</v>
      </c>
      <c r="B7085" s="159">
        <v>0.27327377498477201</v>
      </c>
    </row>
    <row r="7086" spans="1:2" x14ac:dyDescent="0.25">
      <c r="A7086">
        <v>7085</v>
      </c>
      <c r="B7086" s="159">
        <v>0.27323978579860497</v>
      </c>
    </row>
    <row r="7087" spans="1:2" x14ac:dyDescent="0.25">
      <c r="A7087">
        <v>7086</v>
      </c>
      <c r="B7087" s="159">
        <v>0.27319121300250798</v>
      </c>
    </row>
    <row r="7088" spans="1:2" x14ac:dyDescent="0.25">
      <c r="A7088">
        <v>7087</v>
      </c>
      <c r="B7088" s="159">
        <v>0.27292655529194698</v>
      </c>
    </row>
    <row r="7089" spans="1:2" x14ac:dyDescent="0.25">
      <c r="A7089">
        <v>7088</v>
      </c>
      <c r="B7089" s="159">
        <v>0.27289765379855602</v>
      </c>
    </row>
    <row r="7090" spans="1:2" x14ac:dyDescent="0.25">
      <c r="A7090">
        <v>7089</v>
      </c>
      <c r="B7090" s="159">
        <v>0.27272879534817401</v>
      </c>
    </row>
    <row r="7091" spans="1:2" x14ac:dyDescent="0.25">
      <c r="A7091">
        <v>7090</v>
      </c>
      <c r="B7091" s="159">
        <v>0.27264919008958899</v>
      </c>
    </row>
    <row r="7092" spans="1:2" x14ac:dyDescent="0.25">
      <c r="A7092">
        <v>7091</v>
      </c>
      <c r="B7092" s="159">
        <v>0.27255950756375003</v>
      </c>
    </row>
    <row r="7093" spans="1:2" x14ac:dyDescent="0.25">
      <c r="A7093">
        <v>7092</v>
      </c>
      <c r="B7093" s="159">
        <v>0.27255582463424199</v>
      </c>
    </row>
    <row r="7094" spans="1:2" x14ac:dyDescent="0.25">
      <c r="A7094">
        <v>7093</v>
      </c>
      <c r="B7094" s="159">
        <v>0.27254473521928502</v>
      </c>
    </row>
    <row r="7095" spans="1:2" x14ac:dyDescent="0.25">
      <c r="A7095">
        <v>7094</v>
      </c>
      <c r="B7095" s="159">
        <v>0.272424124515324</v>
      </c>
    </row>
    <row r="7096" spans="1:2" x14ac:dyDescent="0.25">
      <c r="A7096">
        <v>7095</v>
      </c>
      <c r="B7096" s="159">
        <v>0.27242067095622902</v>
      </c>
    </row>
    <row r="7097" spans="1:2" x14ac:dyDescent="0.25">
      <c r="A7097">
        <v>7096</v>
      </c>
      <c r="B7097" s="159">
        <v>0.27238822843044302</v>
      </c>
    </row>
    <row r="7098" spans="1:2" x14ac:dyDescent="0.25">
      <c r="A7098">
        <v>7097</v>
      </c>
      <c r="B7098" s="159">
        <v>0.27219018528960098</v>
      </c>
    </row>
    <row r="7099" spans="1:2" x14ac:dyDescent="0.25">
      <c r="A7099">
        <v>7098</v>
      </c>
      <c r="B7099" s="159">
        <v>0.27193593342302602</v>
      </c>
    </row>
    <row r="7100" spans="1:2" x14ac:dyDescent="0.25">
      <c r="A7100">
        <v>7099</v>
      </c>
      <c r="B7100" s="159">
        <v>0.27190974386886002</v>
      </c>
    </row>
    <row r="7101" spans="1:2" x14ac:dyDescent="0.25">
      <c r="A7101">
        <v>7100</v>
      </c>
      <c r="B7101" s="159">
        <v>0.271874172844285</v>
      </c>
    </row>
    <row r="7102" spans="1:2" x14ac:dyDescent="0.25">
      <c r="A7102">
        <v>7101</v>
      </c>
      <c r="B7102" s="159">
        <v>0.27183058637310797</v>
      </c>
    </row>
    <row r="7103" spans="1:2" x14ac:dyDescent="0.25">
      <c r="A7103">
        <v>7102</v>
      </c>
      <c r="B7103" s="159">
        <v>0.27175022072858201</v>
      </c>
    </row>
    <row r="7104" spans="1:2" x14ac:dyDescent="0.25">
      <c r="A7104">
        <v>7103</v>
      </c>
      <c r="B7104" s="159">
        <v>0.27173203684369801</v>
      </c>
    </row>
    <row r="7105" spans="1:2" x14ac:dyDescent="0.25">
      <c r="A7105">
        <v>7104</v>
      </c>
      <c r="B7105" s="159">
        <v>0.27159475852897802</v>
      </c>
    </row>
    <row r="7106" spans="1:2" x14ac:dyDescent="0.25">
      <c r="A7106">
        <v>7105</v>
      </c>
      <c r="B7106" s="159">
        <v>0.27138036933355197</v>
      </c>
    </row>
    <row r="7107" spans="1:2" x14ac:dyDescent="0.25">
      <c r="A7107">
        <v>7106</v>
      </c>
      <c r="B7107" s="159">
        <v>0.27136511651940298</v>
      </c>
    </row>
    <row r="7108" spans="1:2" x14ac:dyDescent="0.25">
      <c r="A7108">
        <v>7107</v>
      </c>
      <c r="B7108" s="159">
        <v>0.27131656399017101</v>
      </c>
    </row>
    <row r="7109" spans="1:2" x14ac:dyDescent="0.25">
      <c r="A7109">
        <v>7108</v>
      </c>
      <c r="B7109" s="159">
        <v>0.271268232569784</v>
      </c>
    </row>
    <row r="7110" spans="1:2" x14ac:dyDescent="0.25">
      <c r="A7110">
        <v>7109</v>
      </c>
      <c r="B7110" s="159">
        <v>0.27108069811275798</v>
      </c>
    </row>
    <row r="7111" spans="1:2" x14ac:dyDescent="0.25">
      <c r="A7111">
        <v>7110</v>
      </c>
      <c r="B7111" s="159">
        <v>0.27092807193767099</v>
      </c>
    </row>
    <row r="7112" spans="1:2" x14ac:dyDescent="0.25">
      <c r="A7112">
        <v>7111</v>
      </c>
      <c r="B7112" s="159">
        <v>0.27091552021233301</v>
      </c>
    </row>
    <row r="7113" spans="1:2" x14ac:dyDescent="0.25">
      <c r="A7113">
        <v>7112</v>
      </c>
      <c r="B7113" s="159">
        <v>0.27086520629267802</v>
      </c>
    </row>
    <row r="7114" spans="1:2" x14ac:dyDescent="0.25">
      <c r="A7114">
        <v>7113</v>
      </c>
      <c r="B7114" s="159">
        <v>0.27084885338498299</v>
      </c>
    </row>
    <row r="7115" spans="1:2" x14ac:dyDescent="0.25">
      <c r="A7115">
        <v>7114</v>
      </c>
      <c r="B7115" s="159">
        <v>0.27084087903028198</v>
      </c>
    </row>
    <row r="7116" spans="1:2" x14ac:dyDescent="0.25">
      <c r="A7116">
        <v>7115</v>
      </c>
      <c r="B7116" s="159">
        <v>0.27082325657294798</v>
      </c>
    </row>
    <row r="7117" spans="1:2" x14ac:dyDescent="0.25">
      <c r="A7117">
        <v>7116</v>
      </c>
      <c r="B7117" s="159">
        <v>0.27064312093047799</v>
      </c>
    </row>
    <row r="7118" spans="1:2" x14ac:dyDescent="0.25">
      <c r="A7118">
        <v>7117</v>
      </c>
      <c r="B7118" s="159">
        <v>0.270458794905238</v>
      </c>
    </row>
    <row r="7119" spans="1:2" x14ac:dyDescent="0.25">
      <c r="A7119">
        <v>7118</v>
      </c>
      <c r="B7119" s="159">
        <v>0.27037345466439</v>
      </c>
    </row>
    <row r="7120" spans="1:2" x14ac:dyDescent="0.25">
      <c r="A7120">
        <v>7119</v>
      </c>
      <c r="B7120" s="159">
        <v>0.27031629021676501</v>
      </c>
    </row>
    <row r="7121" spans="1:2" x14ac:dyDescent="0.25">
      <c r="A7121">
        <v>7120</v>
      </c>
      <c r="B7121" s="159">
        <v>0.27027966353385102</v>
      </c>
    </row>
    <row r="7122" spans="1:2" x14ac:dyDescent="0.25">
      <c r="A7122">
        <v>7121</v>
      </c>
      <c r="B7122" s="159">
        <v>0.27027225385291298</v>
      </c>
    </row>
    <row r="7123" spans="1:2" x14ac:dyDescent="0.25">
      <c r="A7123">
        <v>7122</v>
      </c>
      <c r="B7123" s="159">
        <v>0.27009017230090399</v>
      </c>
    </row>
    <row r="7124" spans="1:2" x14ac:dyDescent="0.25">
      <c r="A7124">
        <v>7123</v>
      </c>
      <c r="B7124" s="159">
        <v>0.26989577607089199</v>
      </c>
    </row>
    <row r="7125" spans="1:2" x14ac:dyDescent="0.25">
      <c r="A7125">
        <v>7124</v>
      </c>
      <c r="B7125" s="159">
        <v>0.26984849179440501</v>
      </c>
    </row>
    <row r="7126" spans="1:2" x14ac:dyDescent="0.25">
      <c r="A7126">
        <v>7125</v>
      </c>
      <c r="B7126" s="159">
        <v>0.26984027537448202</v>
      </c>
    </row>
    <row r="7127" spans="1:2" x14ac:dyDescent="0.25">
      <c r="A7127">
        <v>7126</v>
      </c>
      <c r="B7127" s="159">
        <v>0.26974703761924101</v>
      </c>
    </row>
    <row r="7128" spans="1:2" x14ac:dyDescent="0.25">
      <c r="A7128">
        <v>7127</v>
      </c>
      <c r="B7128" s="159">
        <v>0.26974560529799202</v>
      </c>
    </row>
    <row r="7129" spans="1:2" x14ac:dyDescent="0.25">
      <c r="A7129">
        <v>7128</v>
      </c>
      <c r="B7129" s="159">
        <v>0.26963273134985</v>
      </c>
    </row>
    <row r="7130" spans="1:2" x14ac:dyDescent="0.25">
      <c r="A7130">
        <v>7129</v>
      </c>
      <c r="B7130" s="159">
        <v>0.26949352135817201</v>
      </c>
    </row>
    <row r="7131" spans="1:2" x14ac:dyDescent="0.25">
      <c r="A7131">
        <v>7130</v>
      </c>
      <c r="B7131" s="159">
        <v>0.26945064590950302</v>
      </c>
    </row>
    <row r="7132" spans="1:2" x14ac:dyDescent="0.25">
      <c r="A7132">
        <v>7131</v>
      </c>
      <c r="B7132" s="159">
        <v>0.26944259976559498</v>
      </c>
    </row>
    <row r="7133" spans="1:2" x14ac:dyDescent="0.25">
      <c r="A7133">
        <v>7132</v>
      </c>
      <c r="B7133" s="159">
        <v>0.26940531182405503</v>
      </c>
    </row>
    <row r="7134" spans="1:2" x14ac:dyDescent="0.25">
      <c r="A7134">
        <v>7133</v>
      </c>
      <c r="B7134" s="159">
        <v>0.26937536346194202</v>
      </c>
    </row>
    <row r="7135" spans="1:2" x14ac:dyDescent="0.25">
      <c r="A7135">
        <v>7134</v>
      </c>
      <c r="B7135" s="159">
        <v>0.26933809331048603</v>
      </c>
    </row>
    <row r="7136" spans="1:2" x14ac:dyDescent="0.25">
      <c r="A7136">
        <v>7135</v>
      </c>
      <c r="B7136" s="159">
        <v>0.269269357586227</v>
      </c>
    </row>
    <row r="7137" spans="1:2" x14ac:dyDescent="0.25">
      <c r="A7137">
        <v>7136</v>
      </c>
      <c r="B7137" s="159">
        <v>0.26910084558478098</v>
      </c>
    </row>
    <row r="7138" spans="1:2" x14ac:dyDescent="0.25">
      <c r="A7138">
        <v>7137</v>
      </c>
      <c r="B7138" s="159">
        <v>0.26910084558478098</v>
      </c>
    </row>
    <row r="7139" spans="1:2" x14ac:dyDescent="0.25">
      <c r="A7139">
        <v>7138</v>
      </c>
      <c r="B7139" s="159">
        <v>0.26910084558478098</v>
      </c>
    </row>
    <row r="7140" spans="1:2" x14ac:dyDescent="0.25">
      <c r="A7140">
        <v>7139</v>
      </c>
      <c r="B7140" s="159">
        <v>0.26910084558478098</v>
      </c>
    </row>
    <row r="7141" spans="1:2" x14ac:dyDescent="0.25">
      <c r="A7141">
        <v>7140</v>
      </c>
      <c r="B7141" s="159">
        <v>0.26910084558478098</v>
      </c>
    </row>
    <row r="7142" spans="1:2" x14ac:dyDescent="0.25">
      <c r="A7142">
        <v>7141</v>
      </c>
      <c r="B7142" s="159">
        <v>0.26895496323046603</v>
      </c>
    </row>
    <row r="7143" spans="1:2" x14ac:dyDescent="0.25">
      <c r="A7143">
        <v>7142</v>
      </c>
      <c r="B7143" s="159">
        <v>0.2689352128252</v>
      </c>
    </row>
    <row r="7144" spans="1:2" x14ac:dyDescent="0.25">
      <c r="A7144">
        <v>7143</v>
      </c>
      <c r="B7144" s="159">
        <v>0.2689352128252</v>
      </c>
    </row>
    <row r="7145" spans="1:2" x14ac:dyDescent="0.25">
      <c r="A7145">
        <v>7144</v>
      </c>
      <c r="B7145" s="159">
        <v>0.2689352128252</v>
      </c>
    </row>
    <row r="7146" spans="1:2" x14ac:dyDescent="0.25">
      <c r="A7146">
        <v>7145</v>
      </c>
      <c r="B7146" s="159">
        <v>0.2689352128252</v>
      </c>
    </row>
    <row r="7147" spans="1:2" x14ac:dyDescent="0.25">
      <c r="A7147">
        <v>7146</v>
      </c>
      <c r="B7147" s="159">
        <v>0.2689352128252</v>
      </c>
    </row>
    <row r="7148" spans="1:2" x14ac:dyDescent="0.25">
      <c r="A7148">
        <v>7147</v>
      </c>
      <c r="B7148" s="159">
        <v>0.26889006609921001</v>
      </c>
    </row>
    <row r="7149" spans="1:2" x14ac:dyDescent="0.25">
      <c r="A7149">
        <v>7148</v>
      </c>
      <c r="B7149" s="159">
        <v>0.26883599553544502</v>
      </c>
    </row>
    <row r="7150" spans="1:2" x14ac:dyDescent="0.25">
      <c r="A7150">
        <v>7149</v>
      </c>
      <c r="B7150" s="159">
        <v>0.268800217157735</v>
      </c>
    </row>
    <row r="7151" spans="1:2" x14ac:dyDescent="0.25">
      <c r="A7151">
        <v>7150</v>
      </c>
      <c r="B7151" s="159">
        <v>0.268770732309908</v>
      </c>
    </row>
    <row r="7152" spans="1:2" x14ac:dyDescent="0.25">
      <c r="A7152">
        <v>7151</v>
      </c>
      <c r="B7152" s="159">
        <v>0.26875236737637698</v>
      </c>
    </row>
    <row r="7153" spans="1:2" x14ac:dyDescent="0.25">
      <c r="A7153">
        <v>7152</v>
      </c>
      <c r="B7153" s="159">
        <v>0.26868036778809801</v>
      </c>
    </row>
    <row r="7154" spans="1:2" x14ac:dyDescent="0.25">
      <c r="A7154">
        <v>7153</v>
      </c>
      <c r="B7154" s="159">
        <v>0.26866360966310399</v>
      </c>
    </row>
    <row r="7155" spans="1:2" x14ac:dyDescent="0.25">
      <c r="A7155">
        <v>7154</v>
      </c>
      <c r="B7155" s="159">
        <v>0.26866080247331697</v>
      </c>
    </row>
    <row r="7156" spans="1:2" x14ac:dyDescent="0.25">
      <c r="A7156">
        <v>7155</v>
      </c>
      <c r="B7156" s="159">
        <v>0.26851182787504302</v>
      </c>
    </row>
    <row r="7157" spans="1:2" x14ac:dyDescent="0.25">
      <c r="A7157">
        <v>7156</v>
      </c>
      <c r="B7157" s="159">
        <v>0.26850032322590101</v>
      </c>
    </row>
    <row r="7158" spans="1:2" x14ac:dyDescent="0.25">
      <c r="A7158">
        <v>7157</v>
      </c>
      <c r="B7158" s="159">
        <v>0.268446113749997</v>
      </c>
    </row>
    <row r="7159" spans="1:2" x14ac:dyDescent="0.25">
      <c r="A7159">
        <v>7158</v>
      </c>
      <c r="B7159" s="159">
        <v>0.26828679810641298</v>
      </c>
    </row>
    <row r="7160" spans="1:2" x14ac:dyDescent="0.25">
      <c r="A7160">
        <v>7159</v>
      </c>
      <c r="B7160" s="159">
        <v>0.26826802034817698</v>
      </c>
    </row>
    <row r="7161" spans="1:2" x14ac:dyDescent="0.25">
      <c r="A7161">
        <v>7160</v>
      </c>
      <c r="B7161" s="159">
        <v>0.26826461140011498</v>
      </c>
    </row>
    <row r="7162" spans="1:2" x14ac:dyDescent="0.25">
      <c r="A7162">
        <v>7161</v>
      </c>
      <c r="B7162" s="159">
        <v>0.26801294419379001</v>
      </c>
    </row>
    <row r="7163" spans="1:2" x14ac:dyDescent="0.25">
      <c r="A7163">
        <v>7162</v>
      </c>
      <c r="B7163" s="159">
        <v>0.268010071278591</v>
      </c>
    </row>
    <row r="7164" spans="1:2" x14ac:dyDescent="0.25">
      <c r="A7164">
        <v>7163</v>
      </c>
      <c r="B7164" s="159">
        <v>0.26796688109142403</v>
      </c>
    </row>
    <row r="7165" spans="1:2" x14ac:dyDescent="0.25">
      <c r="A7165">
        <v>7164</v>
      </c>
      <c r="B7165" s="159">
        <v>0.267928793026254</v>
      </c>
    </row>
    <row r="7166" spans="1:2" x14ac:dyDescent="0.25">
      <c r="A7166">
        <v>7165</v>
      </c>
      <c r="B7166" s="159">
        <v>0.26774255427725902</v>
      </c>
    </row>
    <row r="7167" spans="1:2" x14ac:dyDescent="0.25">
      <c r="A7167">
        <v>7166</v>
      </c>
      <c r="B7167" s="159">
        <v>0.26759274422504797</v>
      </c>
    </row>
    <row r="7168" spans="1:2" x14ac:dyDescent="0.25">
      <c r="A7168">
        <v>7167</v>
      </c>
      <c r="B7168" s="159">
        <v>0.26759005298612798</v>
      </c>
    </row>
    <row r="7169" spans="1:2" x14ac:dyDescent="0.25">
      <c r="A7169">
        <v>7168</v>
      </c>
      <c r="B7169" s="159">
        <v>0.26758995330866397</v>
      </c>
    </row>
    <row r="7170" spans="1:2" x14ac:dyDescent="0.25">
      <c r="A7170">
        <v>7169</v>
      </c>
      <c r="B7170" s="159">
        <v>0.267475387078906</v>
      </c>
    </row>
    <row r="7171" spans="1:2" x14ac:dyDescent="0.25">
      <c r="A7171">
        <v>7170</v>
      </c>
      <c r="B7171" s="159">
        <v>0.26744770213910002</v>
      </c>
    </row>
    <row r="7172" spans="1:2" x14ac:dyDescent="0.25">
      <c r="A7172">
        <v>7171</v>
      </c>
      <c r="B7172" s="159">
        <v>0.26727562761388501</v>
      </c>
    </row>
    <row r="7173" spans="1:2" x14ac:dyDescent="0.25">
      <c r="A7173">
        <v>7172</v>
      </c>
      <c r="B7173" s="159">
        <v>0.26720658476279102</v>
      </c>
    </row>
    <row r="7174" spans="1:2" x14ac:dyDescent="0.25">
      <c r="A7174">
        <v>7173</v>
      </c>
      <c r="B7174" s="159">
        <v>0.26694214971628899</v>
      </c>
    </row>
    <row r="7175" spans="1:2" x14ac:dyDescent="0.25">
      <c r="A7175">
        <v>7174</v>
      </c>
      <c r="B7175" s="159">
        <v>0.266843323483481</v>
      </c>
    </row>
    <row r="7176" spans="1:2" x14ac:dyDescent="0.25">
      <c r="A7176">
        <v>7175</v>
      </c>
      <c r="B7176" s="159">
        <v>0.26665706687461999</v>
      </c>
    </row>
    <row r="7177" spans="1:2" x14ac:dyDescent="0.25">
      <c r="A7177">
        <v>7176</v>
      </c>
      <c r="B7177" s="159">
        <v>0.266449165491911</v>
      </c>
    </row>
    <row r="7178" spans="1:2" x14ac:dyDescent="0.25">
      <c r="A7178">
        <v>7177</v>
      </c>
      <c r="B7178" s="159">
        <v>0.26619966616124902</v>
      </c>
    </row>
    <row r="7179" spans="1:2" x14ac:dyDescent="0.25">
      <c r="A7179">
        <v>7178</v>
      </c>
      <c r="B7179" s="159">
        <v>0.26615054769295499</v>
      </c>
    </row>
    <row r="7180" spans="1:2" x14ac:dyDescent="0.25">
      <c r="A7180">
        <v>7179</v>
      </c>
      <c r="B7180" s="159">
        <v>0.26614090103953097</v>
      </c>
    </row>
    <row r="7181" spans="1:2" x14ac:dyDescent="0.25">
      <c r="A7181">
        <v>7180</v>
      </c>
      <c r="B7181" s="159">
        <v>0.26600127701882498</v>
      </c>
    </row>
    <row r="7182" spans="1:2" x14ac:dyDescent="0.25">
      <c r="A7182">
        <v>7181</v>
      </c>
      <c r="B7182" s="159">
        <v>0.26599356031448801</v>
      </c>
    </row>
    <row r="7183" spans="1:2" x14ac:dyDescent="0.25">
      <c r="A7183">
        <v>7182</v>
      </c>
      <c r="B7183" s="159">
        <v>0.26597837326722801</v>
      </c>
    </row>
    <row r="7184" spans="1:2" x14ac:dyDescent="0.25">
      <c r="A7184">
        <v>7183</v>
      </c>
      <c r="B7184" s="159">
        <v>0.265881375679209</v>
      </c>
    </row>
    <row r="7185" spans="1:2" x14ac:dyDescent="0.25">
      <c r="A7185">
        <v>7184</v>
      </c>
      <c r="B7185" s="159">
        <v>0.26586474955914202</v>
      </c>
    </row>
    <row r="7186" spans="1:2" x14ac:dyDescent="0.25">
      <c r="A7186">
        <v>7185</v>
      </c>
      <c r="B7186" s="159">
        <v>0.26585496751695398</v>
      </c>
    </row>
    <row r="7187" spans="1:2" x14ac:dyDescent="0.25">
      <c r="A7187">
        <v>7186</v>
      </c>
      <c r="B7187" s="159">
        <v>0.26579969356283001</v>
      </c>
    </row>
    <row r="7188" spans="1:2" x14ac:dyDescent="0.25">
      <c r="A7188">
        <v>7187</v>
      </c>
      <c r="B7188" s="159">
        <v>0.26579969356283001</v>
      </c>
    </row>
    <row r="7189" spans="1:2" x14ac:dyDescent="0.25">
      <c r="A7189">
        <v>7188</v>
      </c>
      <c r="B7189" s="159">
        <v>0.26579969356283001</v>
      </c>
    </row>
    <row r="7190" spans="1:2" x14ac:dyDescent="0.25">
      <c r="A7190">
        <v>7189</v>
      </c>
      <c r="B7190" s="159">
        <v>0.26579969356283001</v>
      </c>
    </row>
    <row r="7191" spans="1:2" x14ac:dyDescent="0.25">
      <c r="A7191">
        <v>7190</v>
      </c>
      <c r="B7191" s="159">
        <v>0.26579969356283001</v>
      </c>
    </row>
    <row r="7192" spans="1:2" x14ac:dyDescent="0.25">
      <c r="A7192">
        <v>7191</v>
      </c>
      <c r="B7192" s="159">
        <v>0.265788362402616</v>
      </c>
    </row>
    <row r="7193" spans="1:2" x14ac:dyDescent="0.25">
      <c r="A7193">
        <v>7192</v>
      </c>
      <c r="B7193" s="159">
        <v>0.26572352005098199</v>
      </c>
    </row>
    <row r="7194" spans="1:2" x14ac:dyDescent="0.25">
      <c r="A7194">
        <v>7193</v>
      </c>
      <c r="B7194" s="159">
        <v>0.26569579263582199</v>
      </c>
    </row>
    <row r="7195" spans="1:2" x14ac:dyDescent="0.25">
      <c r="A7195">
        <v>7194</v>
      </c>
      <c r="B7195" s="159">
        <v>0.26554858089446298</v>
      </c>
    </row>
    <row r="7196" spans="1:2" x14ac:dyDescent="0.25">
      <c r="A7196">
        <v>7195</v>
      </c>
      <c r="B7196" s="159">
        <v>0.26546416970592301</v>
      </c>
    </row>
    <row r="7197" spans="1:2" x14ac:dyDescent="0.25">
      <c r="A7197">
        <v>7196</v>
      </c>
      <c r="B7197" s="159">
        <v>0.26544939097894799</v>
      </c>
    </row>
    <row r="7198" spans="1:2" x14ac:dyDescent="0.25">
      <c r="A7198">
        <v>7197</v>
      </c>
      <c r="B7198" s="159">
        <v>0.26537566217848202</v>
      </c>
    </row>
    <row r="7199" spans="1:2" x14ac:dyDescent="0.25">
      <c r="A7199">
        <v>7198</v>
      </c>
      <c r="B7199" s="159">
        <v>0.26515211586689702</v>
      </c>
    </row>
    <row r="7200" spans="1:2" x14ac:dyDescent="0.25">
      <c r="A7200">
        <v>7199</v>
      </c>
      <c r="B7200" s="159">
        <v>0.26505270185367702</v>
      </c>
    </row>
    <row r="7201" spans="1:2" x14ac:dyDescent="0.25">
      <c r="A7201">
        <v>7200</v>
      </c>
      <c r="B7201" s="159">
        <v>0.26498474131621902</v>
      </c>
    </row>
    <row r="7202" spans="1:2" x14ac:dyDescent="0.25">
      <c r="A7202">
        <v>7201</v>
      </c>
      <c r="B7202" s="159">
        <v>0.26490380957820098</v>
      </c>
    </row>
    <row r="7203" spans="1:2" x14ac:dyDescent="0.25">
      <c r="A7203">
        <v>7202</v>
      </c>
      <c r="B7203" s="159">
        <v>0.26489199383601703</v>
      </c>
    </row>
    <row r="7204" spans="1:2" x14ac:dyDescent="0.25">
      <c r="A7204">
        <v>7203</v>
      </c>
      <c r="B7204" s="159">
        <v>0.26487192399118598</v>
      </c>
    </row>
    <row r="7205" spans="1:2" x14ac:dyDescent="0.25">
      <c r="A7205">
        <v>7204</v>
      </c>
      <c r="B7205" s="159">
        <v>0.26476924565836302</v>
      </c>
    </row>
    <row r="7206" spans="1:2" x14ac:dyDescent="0.25">
      <c r="A7206">
        <v>7205</v>
      </c>
      <c r="B7206" s="159">
        <v>0.26475045290542798</v>
      </c>
    </row>
    <row r="7207" spans="1:2" x14ac:dyDescent="0.25">
      <c r="A7207">
        <v>7206</v>
      </c>
      <c r="B7207" s="159">
        <v>0.264660753814768</v>
      </c>
    </row>
    <row r="7208" spans="1:2" x14ac:dyDescent="0.25">
      <c r="A7208">
        <v>7207</v>
      </c>
      <c r="B7208" s="159">
        <v>0.26463606955255198</v>
      </c>
    </row>
    <row r="7209" spans="1:2" x14ac:dyDescent="0.25">
      <c r="A7209">
        <v>7208</v>
      </c>
      <c r="B7209" s="159">
        <v>0.264481061021756</v>
      </c>
    </row>
    <row r="7210" spans="1:2" x14ac:dyDescent="0.25">
      <c r="A7210">
        <v>7209</v>
      </c>
      <c r="B7210" s="159">
        <v>0.264456017196249</v>
      </c>
    </row>
    <row r="7211" spans="1:2" x14ac:dyDescent="0.25">
      <c r="A7211">
        <v>7210</v>
      </c>
      <c r="B7211" s="159">
        <v>0.26435064823751497</v>
      </c>
    </row>
    <row r="7212" spans="1:2" x14ac:dyDescent="0.25">
      <c r="A7212">
        <v>7211</v>
      </c>
      <c r="B7212" s="159">
        <v>0.26426359957772499</v>
      </c>
    </row>
    <row r="7213" spans="1:2" x14ac:dyDescent="0.25">
      <c r="A7213">
        <v>7212</v>
      </c>
      <c r="B7213" s="159">
        <v>0.26417258899716201</v>
      </c>
    </row>
    <row r="7214" spans="1:2" x14ac:dyDescent="0.25">
      <c r="A7214">
        <v>7213</v>
      </c>
      <c r="B7214" s="159">
        <v>0.26413937199848497</v>
      </c>
    </row>
    <row r="7215" spans="1:2" x14ac:dyDescent="0.25">
      <c r="A7215">
        <v>7214</v>
      </c>
      <c r="B7215" s="159">
        <v>0.26408713278732499</v>
      </c>
    </row>
    <row r="7216" spans="1:2" x14ac:dyDescent="0.25">
      <c r="A7216">
        <v>7215</v>
      </c>
      <c r="B7216" s="159">
        <v>0.26404816256904701</v>
      </c>
    </row>
    <row r="7217" spans="1:2" x14ac:dyDescent="0.25">
      <c r="A7217">
        <v>7216</v>
      </c>
      <c r="B7217" s="159">
        <v>0.26404816256904701</v>
      </c>
    </row>
    <row r="7218" spans="1:2" x14ac:dyDescent="0.25">
      <c r="A7218">
        <v>7217</v>
      </c>
      <c r="B7218" s="159">
        <v>0.26404816256904701</v>
      </c>
    </row>
    <row r="7219" spans="1:2" x14ac:dyDescent="0.25">
      <c r="A7219">
        <v>7218</v>
      </c>
      <c r="B7219" s="159">
        <v>0.26404816256904701</v>
      </c>
    </row>
    <row r="7220" spans="1:2" x14ac:dyDescent="0.25">
      <c r="A7220">
        <v>7219</v>
      </c>
      <c r="B7220" s="159">
        <v>0.26404816256904701</v>
      </c>
    </row>
    <row r="7221" spans="1:2" x14ac:dyDescent="0.25">
      <c r="A7221">
        <v>7220</v>
      </c>
      <c r="B7221" s="159">
        <v>0.26397417596498501</v>
      </c>
    </row>
    <row r="7222" spans="1:2" x14ac:dyDescent="0.25">
      <c r="A7222">
        <v>7221</v>
      </c>
      <c r="B7222" s="159">
        <v>0.263739183344462</v>
      </c>
    </row>
    <row r="7223" spans="1:2" x14ac:dyDescent="0.25">
      <c r="A7223">
        <v>7222</v>
      </c>
      <c r="B7223" s="159">
        <v>0.26369731767211102</v>
      </c>
    </row>
    <row r="7224" spans="1:2" x14ac:dyDescent="0.25">
      <c r="A7224">
        <v>7223</v>
      </c>
      <c r="B7224" s="159">
        <v>0.26369305197606202</v>
      </c>
    </row>
    <row r="7225" spans="1:2" x14ac:dyDescent="0.25">
      <c r="A7225">
        <v>7224</v>
      </c>
      <c r="B7225" s="159">
        <v>0.26368757737979498</v>
      </c>
    </row>
    <row r="7226" spans="1:2" x14ac:dyDescent="0.25">
      <c r="A7226">
        <v>7225</v>
      </c>
      <c r="B7226" s="159">
        <v>0.263658940771901</v>
      </c>
    </row>
    <row r="7227" spans="1:2" x14ac:dyDescent="0.25">
      <c r="A7227">
        <v>7226</v>
      </c>
      <c r="B7227" s="159">
        <v>0.26359900498657401</v>
      </c>
    </row>
    <row r="7228" spans="1:2" x14ac:dyDescent="0.25">
      <c r="A7228">
        <v>7227</v>
      </c>
      <c r="B7228" s="159">
        <v>0.26358717900415601</v>
      </c>
    </row>
    <row r="7229" spans="1:2" x14ac:dyDescent="0.25">
      <c r="A7229">
        <v>7228</v>
      </c>
      <c r="B7229" s="159">
        <v>0.263487363495433</v>
      </c>
    </row>
    <row r="7230" spans="1:2" x14ac:dyDescent="0.25">
      <c r="A7230">
        <v>7229</v>
      </c>
      <c r="B7230" s="159">
        <v>0.263463257524512</v>
      </c>
    </row>
    <row r="7231" spans="1:2" x14ac:dyDescent="0.25">
      <c r="A7231">
        <v>7230</v>
      </c>
      <c r="B7231" s="159">
        <v>0.26346156963037998</v>
      </c>
    </row>
    <row r="7232" spans="1:2" x14ac:dyDescent="0.25">
      <c r="A7232">
        <v>7231</v>
      </c>
      <c r="B7232" s="159">
        <v>0.263326104339551</v>
      </c>
    </row>
    <row r="7233" spans="1:2" x14ac:dyDescent="0.25">
      <c r="A7233">
        <v>7232</v>
      </c>
      <c r="B7233" s="159">
        <v>0.26329880580553899</v>
      </c>
    </row>
    <row r="7234" spans="1:2" x14ac:dyDescent="0.25">
      <c r="A7234">
        <v>7233</v>
      </c>
      <c r="B7234" s="159">
        <v>0.26325566058010802</v>
      </c>
    </row>
    <row r="7235" spans="1:2" x14ac:dyDescent="0.25">
      <c r="A7235">
        <v>7234</v>
      </c>
      <c r="B7235" s="159">
        <v>0.26321235852630698</v>
      </c>
    </row>
    <row r="7236" spans="1:2" x14ac:dyDescent="0.25">
      <c r="A7236">
        <v>7235</v>
      </c>
      <c r="B7236" s="159">
        <v>0.26299394325940501</v>
      </c>
    </row>
    <row r="7237" spans="1:2" x14ac:dyDescent="0.25">
      <c r="A7237">
        <v>7236</v>
      </c>
      <c r="B7237" s="159">
        <v>0.26298391359964501</v>
      </c>
    </row>
    <row r="7238" spans="1:2" x14ac:dyDescent="0.25">
      <c r="A7238">
        <v>7237</v>
      </c>
      <c r="B7238" s="159">
        <v>0.26297976058482803</v>
      </c>
    </row>
    <row r="7239" spans="1:2" x14ac:dyDescent="0.25">
      <c r="A7239">
        <v>7238</v>
      </c>
      <c r="B7239" s="159">
        <v>0.26295025264048799</v>
      </c>
    </row>
    <row r="7240" spans="1:2" x14ac:dyDescent="0.25">
      <c r="A7240">
        <v>7239</v>
      </c>
      <c r="B7240" s="159">
        <v>0.26294160341301598</v>
      </c>
    </row>
    <row r="7241" spans="1:2" x14ac:dyDescent="0.25">
      <c r="A7241">
        <v>7240</v>
      </c>
      <c r="B7241" s="159">
        <v>0.26289797843162499</v>
      </c>
    </row>
    <row r="7242" spans="1:2" x14ac:dyDescent="0.25">
      <c r="A7242">
        <v>7241</v>
      </c>
      <c r="B7242" s="159">
        <v>0.26288679892967198</v>
      </c>
    </row>
    <row r="7243" spans="1:2" x14ac:dyDescent="0.25">
      <c r="A7243">
        <v>7242</v>
      </c>
      <c r="B7243" s="159">
        <v>0.26287986666651397</v>
      </c>
    </row>
    <row r="7244" spans="1:2" x14ac:dyDescent="0.25">
      <c r="A7244">
        <v>7243</v>
      </c>
      <c r="B7244" s="159">
        <v>0.26284453776585098</v>
      </c>
    </row>
    <row r="7245" spans="1:2" x14ac:dyDescent="0.25">
      <c r="A7245">
        <v>7244</v>
      </c>
      <c r="B7245" s="159">
        <v>0.26284396849550001</v>
      </c>
    </row>
    <row r="7246" spans="1:2" x14ac:dyDescent="0.25">
      <c r="A7246">
        <v>7245</v>
      </c>
      <c r="B7246" s="159">
        <v>0.26276661402741303</v>
      </c>
    </row>
    <row r="7247" spans="1:2" x14ac:dyDescent="0.25">
      <c r="A7247">
        <v>7246</v>
      </c>
      <c r="B7247" s="159">
        <v>0.262635358093879</v>
      </c>
    </row>
    <row r="7248" spans="1:2" x14ac:dyDescent="0.25">
      <c r="A7248">
        <v>7247</v>
      </c>
      <c r="B7248" s="159">
        <v>0.26259808035392301</v>
      </c>
    </row>
    <row r="7249" spans="1:2" x14ac:dyDescent="0.25">
      <c r="A7249">
        <v>7248</v>
      </c>
      <c r="B7249" s="159">
        <v>0.26256131074351402</v>
      </c>
    </row>
    <row r="7250" spans="1:2" x14ac:dyDescent="0.25">
      <c r="A7250">
        <v>7249</v>
      </c>
      <c r="B7250" s="159">
        <v>0.26255631529736601</v>
      </c>
    </row>
    <row r="7251" spans="1:2" x14ac:dyDescent="0.25">
      <c r="A7251">
        <v>7250</v>
      </c>
      <c r="B7251" s="159">
        <v>0.26250158389782002</v>
      </c>
    </row>
    <row r="7252" spans="1:2" x14ac:dyDescent="0.25">
      <c r="A7252">
        <v>7251</v>
      </c>
      <c r="B7252" s="159">
        <v>0.26248988526282202</v>
      </c>
    </row>
    <row r="7253" spans="1:2" x14ac:dyDescent="0.25">
      <c r="A7253">
        <v>7252</v>
      </c>
      <c r="B7253" s="159">
        <v>0.26233054815055001</v>
      </c>
    </row>
    <row r="7254" spans="1:2" x14ac:dyDescent="0.25">
      <c r="A7254">
        <v>7253</v>
      </c>
      <c r="B7254" s="159">
        <v>0.26232067526039698</v>
      </c>
    </row>
    <row r="7255" spans="1:2" x14ac:dyDescent="0.25">
      <c r="A7255">
        <v>7254</v>
      </c>
      <c r="B7255" s="159">
        <v>0.26203042629836198</v>
      </c>
    </row>
    <row r="7256" spans="1:2" x14ac:dyDescent="0.25">
      <c r="A7256">
        <v>7255</v>
      </c>
      <c r="B7256" s="159">
        <v>0.26199382387154901</v>
      </c>
    </row>
    <row r="7257" spans="1:2" x14ac:dyDescent="0.25">
      <c r="A7257">
        <v>7256</v>
      </c>
      <c r="B7257" s="159">
        <v>0.26191505091646</v>
      </c>
    </row>
    <row r="7258" spans="1:2" x14ac:dyDescent="0.25">
      <c r="A7258">
        <v>7257</v>
      </c>
      <c r="B7258" s="159">
        <v>0.26186805243988398</v>
      </c>
    </row>
    <row r="7259" spans="1:2" x14ac:dyDescent="0.25">
      <c r="A7259">
        <v>7258</v>
      </c>
      <c r="B7259" s="159">
        <v>0.26167956802853598</v>
      </c>
    </row>
    <row r="7260" spans="1:2" x14ac:dyDescent="0.25">
      <c r="A7260">
        <v>7259</v>
      </c>
      <c r="B7260" s="159">
        <v>0.26158244852427798</v>
      </c>
    </row>
    <row r="7261" spans="1:2" x14ac:dyDescent="0.25">
      <c r="A7261">
        <v>7260</v>
      </c>
      <c r="B7261" s="159">
        <v>0.26152326366434397</v>
      </c>
    </row>
    <row r="7262" spans="1:2" x14ac:dyDescent="0.25">
      <c r="A7262">
        <v>7261</v>
      </c>
      <c r="B7262" s="159">
        <v>0.26150157360887599</v>
      </c>
    </row>
    <row r="7263" spans="1:2" x14ac:dyDescent="0.25">
      <c r="A7263">
        <v>7262</v>
      </c>
      <c r="B7263" s="159">
        <v>0.26150019547674103</v>
      </c>
    </row>
    <row r="7264" spans="1:2" x14ac:dyDescent="0.25">
      <c r="A7264">
        <v>7263</v>
      </c>
      <c r="B7264" s="159">
        <v>0.261416464805027</v>
      </c>
    </row>
    <row r="7265" spans="1:2" x14ac:dyDescent="0.25">
      <c r="A7265">
        <v>7264</v>
      </c>
      <c r="B7265" s="159">
        <v>0.26132243179346798</v>
      </c>
    </row>
    <row r="7266" spans="1:2" x14ac:dyDescent="0.25">
      <c r="A7266">
        <v>7265</v>
      </c>
      <c r="B7266" s="159">
        <v>0.26132243179346798</v>
      </c>
    </row>
    <row r="7267" spans="1:2" x14ac:dyDescent="0.25">
      <c r="A7267">
        <v>7266</v>
      </c>
      <c r="B7267" s="159">
        <v>0.26132243179346798</v>
      </c>
    </row>
    <row r="7268" spans="1:2" x14ac:dyDescent="0.25">
      <c r="A7268">
        <v>7267</v>
      </c>
      <c r="B7268" s="159">
        <v>0.26132243179346798</v>
      </c>
    </row>
    <row r="7269" spans="1:2" x14ac:dyDescent="0.25">
      <c r="A7269">
        <v>7268</v>
      </c>
      <c r="B7269" s="159">
        <v>0.26132243179346798</v>
      </c>
    </row>
    <row r="7270" spans="1:2" x14ac:dyDescent="0.25">
      <c r="A7270">
        <v>7269</v>
      </c>
      <c r="B7270" s="159">
        <v>0.26128721768387098</v>
      </c>
    </row>
    <row r="7271" spans="1:2" x14ac:dyDescent="0.25">
      <c r="A7271">
        <v>7270</v>
      </c>
      <c r="B7271" s="159">
        <v>0.26114524978929599</v>
      </c>
    </row>
    <row r="7272" spans="1:2" x14ac:dyDescent="0.25">
      <c r="A7272">
        <v>7271</v>
      </c>
      <c r="B7272" s="159">
        <v>0.26104769688038199</v>
      </c>
    </row>
    <row r="7273" spans="1:2" x14ac:dyDescent="0.25">
      <c r="A7273">
        <v>7272</v>
      </c>
      <c r="B7273" s="159">
        <v>0.260934743047462</v>
      </c>
    </row>
    <row r="7274" spans="1:2" x14ac:dyDescent="0.25">
      <c r="A7274">
        <v>7273</v>
      </c>
      <c r="B7274" s="159">
        <v>0.260895215660219</v>
      </c>
    </row>
    <row r="7275" spans="1:2" x14ac:dyDescent="0.25">
      <c r="A7275">
        <v>7274</v>
      </c>
      <c r="B7275" s="159">
        <v>0.26088376107504901</v>
      </c>
    </row>
    <row r="7276" spans="1:2" x14ac:dyDescent="0.25">
      <c r="A7276">
        <v>7275</v>
      </c>
      <c r="B7276" s="159">
        <v>0.260743206618268</v>
      </c>
    </row>
    <row r="7277" spans="1:2" x14ac:dyDescent="0.25">
      <c r="A7277">
        <v>7276</v>
      </c>
      <c r="B7277" s="159">
        <v>0.26055453415187402</v>
      </c>
    </row>
    <row r="7278" spans="1:2" x14ac:dyDescent="0.25">
      <c r="A7278">
        <v>7277</v>
      </c>
      <c r="B7278" s="159">
        <v>0.26053323615225799</v>
      </c>
    </row>
    <row r="7279" spans="1:2" x14ac:dyDescent="0.25">
      <c r="A7279">
        <v>7278</v>
      </c>
      <c r="B7279" s="159">
        <v>0.260450832018429</v>
      </c>
    </row>
    <row r="7280" spans="1:2" x14ac:dyDescent="0.25">
      <c r="A7280">
        <v>7279</v>
      </c>
      <c r="B7280" s="159">
        <v>0.26037688356821698</v>
      </c>
    </row>
    <row r="7281" spans="1:2" x14ac:dyDescent="0.25">
      <c r="A7281">
        <v>7280</v>
      </c>
      <c r="B7281" s="159">
        <v>0.26021990901690101</v>
      </c>
    </row>
    <row r="7282" spans="1:2" x14ac:dyDescent="0.25">
      <c r="A7282">
        <v>7281</v>
      </c>
      <c r="B7282" s="159">
        <v>0.26020403086548199</v>
      </c>
    </row>
    <row r="7283" spans="1:2" x14ac:dyDescent="0.25">
      <c r="A7283">
        <v>7282</v>
      </c>
      <c r="B7283" s="159">
        <v>0.26020403086548199</v>
      </c>
    </row>
    <row r="7284" spans="1:2" x14ac:dyDescent="0.25">
      <c r="A7284">
        <v>7283</v>
      </c>
      <c r="B7284" s="159">
        <v>0.26020403086548199</v>
      </c>
    </row>
    <row r="7285" spans="1:2" x14ac:dyDescent="0.25">
      <c r="A7285">
        <v>7284</v>
      </c>
      <c r="B7285" s="159">
        <v>0.26020403086548199</v>
      </c>
    </row>
    <row r="7286" spans="1:2" x14ac:dyDescent="0.25">
      <c r="A7286">
        <v>7285</v>
      </c>
      <c r="B7286" s="159">
        <v>0.26020403086548199</v>
      </c>
    </row>
    <row r="7287" spans="1:2" x14ac:dyDescent="0.25">
      <c r="A7287">
        <v>7286</v>
      </c>
      <c r="B7287" s="159">
        <v>0.26020403086548199</v>
      </c>
    </row>
    <row r="7288" spans="1:2" x14ac:dyDescent="0.25">
      <c r="A7288">
        <v>7287</v>
      </c>
      <c r="B7288" s="159">
        <v>0.25989832615651898</v>
      </c>
    </row>
    <row r="7289" spans="1:2" x14ac:dyDescent="0.25">
      <c r="A7289">
        <v>7288</v>
      </c>
      <c r="B7289" s="159">
        <v>0.25979686424793702</v>
      </c>
    </row>
    <row r="7290" spans="1:2" x14ac:dyDescent="0.25">
      <c r="A7290">
        <v>7289</v>
      </c>
      <c r="B7290" s="159">
        <v>0.25978954451845898</v>
      </c>
    </row>
    <row r="7291" spans="1:2" x14ac:dyDescent="0.25">
      <c r="A7291">
        <v>7290</v>
      </c>
      <c r="B7291" s="159">
        <v>0.25974597231403201</v>
      </c>
    </row>
    <row r="7292" spans="1:2" x14ac:dyDescent="0.25">
      <c r="A7292">
        <v>7291</v>
      </c>
      <c r="B7292" s="159">
        <v>0.25966783349251799</v>
      </c>
    </row>
    <row r="7293" spans="1:2" x14ac:dyDescent="0.25">
      <c r="A7293">
        <v>7292</v>
      </c>
      <c r="B7293" s="159">
        <v>0.25964314652268899</v>
      </c>
    </row>
    <row r="7294" spans="1:2" x14ac:dyDescent="0.25">
      <c r="A7294">
        <v>7293</v>
      </c>
      <c r="B7294" s="159">
        <v>0.25950185734086501</v>
      </c>
    </row>
    <row r="7295" spans="1:2" x14ac:dyDescent="0.25">
      <c r="A7295">
        <v>7294</v>
      </c>
      <c r="B7295" s="159">
        <v>0.25943047707383499</v>
      </c>
    </row>
    <row r="7296" spans="1:2" x14ac:dyDescent="0.25">
      <c r="A7296">
        <v>7295</v>
      </c>
      <c r="B7296" s="159">
        <v>0.25916695248855298</v>
      </c>
    </row>
    <row r="7297" spans="1:2" x14ac:dyDescent="0.25">
      <c r="A7297">
        <v>7296</v>
      </c>
      <c r="B7297" s="159">
        <v>0.25915532415870002</v>
      </c>
    </row>
    <row r="7298" spans="1:2" x14ac:dyDescent="0.25">
      <c r="A7298">
        <v>7297</v>
      </c>
      <c r="B7298" s="159">
        <v>0.25905634741361899</v>
      </c>
    </row>
    <row r="7299" spans="1:2" x14ac:dyDescent="0.25">
      <c r="A7299">
        <v>7298</v>
      </c>
      <c r="B7299" s="159">
        <v>0.25900921349288702</v>
      </c>
    </row>
    <row r="7300" spans="1:2" x14ac:dyDescent="0.25">
      <c r="A7300">
        <v>7299</v>
      </c>
      <c r="B7300" s="159">
        <v>0.258621782741565</v>
      </c>
    </row>
    <row r="7301" spans="1:2" x14ac:dyDescent="0.25">
      <c r="A7301">
        <v>7300</v>
      </c>
      <c r="B7301" s="159">
        <v>0.25856673338519598</v>
      </c>
    </row>
    <row r="7302" spans="1:2" x14ac:dyDescent="0.25">
      <c r="A7302">
        <v>7301</v>
      </c>
      <c r="B7302" s="159">
        <v>0.25852997140553602</v>
      </c>
    </row>
    <row r="7303" spans="1:2" x14ac:dyDescent="0.25">
      <c r="A7303">
        <v>7302</v>
      </c>
      <c r="B7303" s="159">
        <v>0.25851463880078501</v>
      </c>
    </row>
    <row r="7304" spans="1:2" x14ac:dyDescent="0.25">
      <c r="A7304">
        <v>7303</v>
      </c>
      <c r="B7304" s="159">
        <v>0.25850978826459098</v>
      </c>
    </row>
    <row r="7305" spans="1:2" x14ac:dyDescent="0.25">
      <c r="A7305">
        <v>7304</v>
      </c>
      <c r="B7305" s="159">
        <v>0.25846244907148203</v>
      </c>
    </row>
    <row r="7306" spans="1:2" x14ac:dyDescent="0.25">
      <c r="A7306">
        <v>7305</v>
      </c>
      <c r="B7306" s="159">
        <v>0.25846244907148203</v>
      </c>
    </row>
    <row r="7307" spans="1:2" x14ac:dyDescent="0.25">
      <c r="A7307">
        <v>7306</v>
      </c>
      <c r="B7307" s="159">
        <v>0.25846244907148203</v>
      </c>
    </row>
    <row r="7308" spans="1:2" x14ac:dyDescent="0.25">
      <c r="A7308">
        <v>7307</v>
      </c>
      <c r="B7308" s="159">
        <v>0.25846244907148203</v>
      </c>
    </row>
    <row r="7309" spans="1:2" x14ac:dyDescent="0.25">
      <c r="A7309">
        <v>7308</v>
      </c>
      <c r="B7309" s="159">
        <v>0.25836810977892299</v>
      </c>
    </row>
    <row r="7310" spans="1:2" x14ac:dyDescent="0.25">
      <c r="A7310">
        <v>7309</v>
      </c>
      <c r="B7310" s="159">
        <v>0.25819706091295302</v>
      </c>
    </row>
    <row r="7311" spans="1:2" x14ac:dyDescent="0.25">
      <c r="A7311">
        <v>7310</v>
      </c>
      <c r="B7311" s="159">
        <v>0.25816695719761201</v>
      </c>
    </row>
    <row r="7312" spans="1:2" x14ac:dyDescent="0.25">
      <c r="A7312">
        <v>7311</v>
      </c>
      <c r="B7312" s="159">
        <v>0.25816545868767099</v>
      </c>
    </row>
    <row r="7313" spans="1:2" x14ac:dyDescent="0.25">
      <c r="A7313">
        <v>7312</v>
      </c>
      <c r="B7313" s="159">
        <v>0.25816545868767099</v>
      </c>
    </row>
    <row r="7314" spans="1:2" x14ac:dyDescent="0.25">
      <c r="A7314">
        <v>7313</v>
      </c>
      <c r="B7314" s="159">
        <v>0.25816545868767099</v>
      </c>
    </row>
    <row r="7315" spans="1:2" x14ac:dyDescent="0.25">
      <c r="A7315">
        <v>7314</v>
      </c>
      <c r="B7315" s="159">
        <v>0.25816545868767099</v>
      </c>
    </row>
    <row r="7316" spans="1:2" x14ac:dyDescent="0.25">
      <c r="A7316">
        <v>7315</v>
      </c>
      <c r="B7316" s="159">
        <v>0.25816545868767099</v>
      </c>
    </row>
    <row r="7317" spans="1:2" x14ac:dyDescent="0.25">
      <c r="A7317">
        <v>7316</v>
      </c>
      <c r="B7317" s="159">
        <v>0.25812382889026197</v>
      </c>
    </row>
    <row r="7318" spans="1:2" x14ac:dyDescent="0.25">
      <c r="A7318">
        <v>7317</v>
      </c>
      <c r="B7318" s="159">
        <v>0.25809278597982699</v>
      </c>
    </row>
    <row r="7319" spans="1:2" x14ac:dyDescent="0.25">
      <c r="A7319">
        <v>7318</v>
      </c>
      <c r="B7319" s="159">
        <v>0.25802560651744799</v>
      </c>
    </row>
    <row r="7320" spans="1:2" x14ac:dyDescent="0.25">
      <c r="A7320">
        <v>7319</v>
      </c>
      <c r="B7320" s="159">
        <v>0.25788596107374701</v>
      </c>
    </row>
    <row r="7321" spans="1:2" x14ac:dyDescent="0.25">
      <c r="A7321">
        <v>7320</v>
      </c>
      <c r="B7321" s="159">
        <v>0.25775912377094101</v>
      </c>
    </row>
    <row r="7322" spans="1:2" x14ac:dyDescent="0.25">
      <c r="A7322">
        <v>7321</v>
      </c>
      <c r="B7322" s="159">
        <v>0.257744027573232</v>
      </c>
    </row>
    <row r="7323" spans="1:2" x14ac:dyDescent="0.25">
      <c r="A7323">
        <v>7322</v>
      </c>
      <c r="B7323" s="159">
        <v>0.25766631282225799</v>
      </c>
    </row>
    <row r="7324" spans="1:2" x14ac:dyDescent="0.25">
      <c r="A7324">
        <v>7323</v>
      </c>
      <c r="B7324" s="159">
        <v>0.25755189266262102</v>
      </c>
    </row>
    <row r="7325" spans="1:2" x14ac:dyDescent="0.25">
      <c r="A7325">
        <v>7324</v>
      </c>
      <c r="B7325" s="159">
        <v>0.25750298704860197</v>
      </c>
    </row>
    <row r="7326" spans="1:2" x14ac:dyDescent="0.25">
      <c r="A7326">
        <v>7325</v>
      </c>
      <c r="B7326" s="159">
        <v>0.25748131296438198</v>
      </c>
    </row>
    <row r="7327" spans="1:2" x14ac:dyDescent="0.25">
      <c r="A7327">
        <v>7326</v>
      </c>
      <c r="B7327" s="159">
        <v>0.25746456797565698</v>
      </c>
    </row>
    <row r="7328" spans="1:2" x14ac:dyDescent="0.25">
      <c r="A7328">
        <v>7327</v>
      </c>
      <c r="B7328" s="159">
        <v>0.25737790373390002</v>
      </c>
    </row>
    <row r="7329" spans="1:2" x14ac:dyDescent="0.25">
      <c r="A7329">
        <v>7328</v>
      </c>
      <c r="B7329" s="159">
        <v>0.25736119197783303</v>
      </c>
    </row>
    <row r="7330" spans="1:2" x14ac:dyDescent="0.25">
      <c r="A7330">
        <v>7329</v>
      </c>
      <c r="B7330" s="159">
        <v>0.25733273206674701</v>
      </c>
    </row>
    <row r="7331" spans="1:2" x14ac:dyDescent="0.25">
      <c r="A7331">
        <v>7330</v>
      </c>
      <c r="B7331" s="159">
        <v>0.25728991320799399</v>
      </c>
    </row>
    <row r="7332" spans="1:2" x14ac:dyDescent="0.25">
      <c r="A7332">
        <v>7331</v>
      </c>
      <c r="B7332" s="159">
        <v>0.25725638847771198</v>
      </c>
    </row>
    <row r="7333" spans="1:2" x14ac:dyDescent="0.25">
      <c r="A7333">
        <v>7332</v>
      </c>
      <c r="B7333" s="159">
        <v>0.25722488347273198</v>
      </c>
    </row>
    <row r="7334" spans="1:2" x14ac:dyDescent="0.25">
      <c r="A7334">
        <v>7333</v>
      </c>
      <c r="B7334" s="159">
        <v>0.257187625909992</v>
      </c>
    </row>
    <row r="7335" spans="1:2" x14ac:dyDescent="0.25">
      <c r="A7335">
        <v>7334</v>
      </c>
      <c r="B7335" s="159">
        <v>0.25693514066892098</v>
      </c>
    </row>
    <row r="7336" spans="1:2" x14ac:dyDescent="0.25">
      <c r="A7336">
        <v>7335</v>
      </c>
      <c r="B7336" s="159">
        <v>0.25676827010943798</v>
      </c>
    </row>
    <row r="7337" spans="1:2" x14ac:dyDescent="0.25">
      <c r="A7337">
        <v>7336</v>
      </c>
      <c r="B7337" s="159">
        <v>0.25667695462218798</v>
      </c>
    </row>
    <row r="7338" spans="1:2" x14ac:dyDescent="0.25">
      <c r="A7338">
        <v>7337</v>
      </c>
      <c r="B7338" s="159">
        <v>0.25664153462939399</v>
      </c>
    </row>
    <row r="7339" spans="1:2" x14ac:dyDescent="0.25">
      <c r="A7339">
        <v>7338</v>
      </c>
      <c r="B7339" s="159">
        <v>0.25660107359690798</v>
      </c>
    </row>
    <row r="7340" spans="1:2" x14ac:dyDescent="0.25">
      <c r="A7340">
        <v>7339</v>
      </c>
      <c r="B7340" s="159">
        <v>0.25653599232204699</v>
      </c>
    </row>
    <row r="7341" spans="1:2" x14ac:dyDescent="0.25">
      <c r="A7341">
        <v>7340</v>
      </c>
      <c r="B7341" s="159">
        <v>0.25648854580765601</v>
      </c>
    </row>
    <row r="7342" spans="1:2" x14ac:dyDescent="0.25">
      <c r="A7342">
        <v>7341</v>
      </c>
      <c r="B7342" s="159">
        <v>0.256422249679438</v>
      </c>
    </row>
    <row r="7343" spans="1:2" x14ac:dyDescent="0.25">
      <c r="A7343">
        <v>7342</v>
      </c>
      <c r="B7343" s="159">
        <v>0.256358214652043</v>
      </c>
    </row>
    <row r="7344" spans="1:2" x14ac:dyDescent="0.25">
      <c r="A7344">
        <v>7343</v>
      </c>
      <c r="B7344" s="159">
        <v>0.25631122169529202</v>
      </c>
    </row>
    <row r="7345" spans="1:2" x14ac:dyDescent="0.25">
      <c r="A7345">
        <v>7344</v>
      </c>
      <c r="B7345" s="159">
        <v>0.25619819458440801</v>
      </c>
    </row>
    <row r="7346" spans="1:2" x14ac:dyDescent="0.25">
      <c r="A7346">
        <v>7345</v>
      </c>
      <c r="B7346" s="159">
        <v>0.25619303985647202</v>
      </c>
    </row>
    <row r="7347" spans="1:2" x14ac:dyDescent="0.25">
      <c r="A7347">
        <v>7346</v>
      </c>
      <c r="B7347" s="159">
        <v>0.25612719495248698</v>
      </c>
    </row>
    <row r="7348" spans="1:2" x14ac:dyDescent="0.25">
      <c r="A7348">
        <v>7347</v>
      </c>
      <c r="B7348" s="159">
        <v>0.25612474159120202</v>
      </c>
    </row>
    <row r="7349" spans="1:2" x14ac:dyDescent="0.25">
      <c r="A7349">
        <v>7348</v>
      </c>
      <c r="B7349" s="159">
        <v>0.25604569808982303</v>
      </c>
    </row>
    <row r="7350" spans="1:2" x14ac:dyDescent="0.25">
      <c r="A7350">
        <v>7349</v>
      </c>
      <c r="B7350" s="159">
        <v>0.25599769742501099</v>
      </c>
    </row>
    <row r="7351" spans="1:2" x14ac:dyDescent="0.25">
      <c r="A7351">
        <v>7350</v>
      </c>
      <c r="B7351" s="159">
        <v>0.25590463311800299</v>
      </c>
    </row>
    <row r="7352" spans="1:2" x14ac:dyDescent="0.25">
      <c r="A7352">
        <v>7351</v>
      </c>
      <c r="B7352" s="159">
        <v>0.25586545180616299</v>
      </c>
    </row>
    <row r="7353" spans="1:2" x14ac:dyDescent="0.25">
      <c r="A7353">
        <v>7352</v>
      </c>
      <c r="B7353" s="159">
        <v>0.255836087622829</v>
      </c>
    </row>
    <row r="7354" spans="1:2" x14ac:dyDescent="0.25">
      <c r="A7354">
        <v>7353</v>
      </c>
      <c r="B7354" s="159">
        <v>0.25582148215294098</v>
      </c>
    </row>
    <row r="7355" spans="1:2" x14ac:dyDescent="0.25">
      <c r="A7355">
        <v>7354</v>
      </c>
      <c r="B7355" s="159">
        <v>0.25575558571720802</v>
      </c>
    </row>
    <row r="7356" spans="1:2" x14ac:dyDescent="0.25">
      <c r="A7356">
        <v>7355</v>
      </c>
      <c r="B7356" s="159">
        <v>0.25564825194332502</v>
      </c>
    </row>
    <row r="7357" spans="1:2" x14ac:dyDescent="0.25">
      <c r="A7357">
        <v>7356</v>
      </c>
      <c r="B7357" s="159">
        <v>0.25548834256382502</v>
      </c>
    </row>
    <row r="7358" spans="1:2" x14ac:dyDescent="0.25">
      <c r="A7358">
        <v>7357</v>
      </c>
      <c r="B7358" s="159">
        <v>0.25542309307715499</v>
      </c>
    </row>
    <row r="7359" spans="1:2" x14ac:dyDescent="0.25">
      <c r="A7359">
        <v>7358</v>
      </c>
      <c r="B7359" s="159">
        <v>0.25535732455045301</v>
      </c>
    </row>
    <row r="7360" spans="1:2" x14ac:dyDescent="0.25">
      <c r="A7360">
        <v>7359</v>
      </c>
      <c r="B7360" s="159">
        <v>0.25518679137681799</v>
      </c>
    </row>
    <row r="7361" spans="1:2" x14ac:dyDescent="0.25">
      <c r="A7361">
        <v>7360</v>
      </c>
      <c r="B7361" s="159">
        <v>0.25509657577877698</v>
      </c>
    </row>
    <row r="7362" spans="1:2" x14ac:dyDescent="0.25">
      <c r="A7362">
        <v>7361</v>
      </c>
      <c r="B7362" s="159">
        <v>0.25495601694533798</v>
      </c>
    </row>
    <row r="7363" spans="1:2" x14ac:dyDescent="0.25">
      <c r="A7363">
        <v>7362</v>
      </c>
      <c r="B7363" s="159">
        <v>0.25487718722333602</v>
      </c>
    </row>
    <row r="7364" spans="1:2" x14ac:dyDescent="0.25">
      <c r="A7364">
        <v>7363</v>
      </c>
      <c r="B7364" s="159">
        <v>0.25483097737029298</v>
      </c>
    </row>
    <row r="7365" spans="1:2" x14ac:dyDescent="0.25">
      <c r="A7365">
        <v>7364</v>
      </c>
      <c r="B7365" s="159">
        <v>0.25475057617657898</v>
      </c>
    </row>
    <row r="7366" spans="1:2" x14ac:dyDescent="0.25">
      <c r="A7366">
        <v>7365</v>
      </c>
      <c r="B7366" s="159">
        <v>0.25449434823178302</v>
      </c>
    </row>
    <row r="7367" spans="1:2" x14ac:dyDescent="0.25">
      <c r="A7367">
        <v>7366</v>
      </c>
      <c r="B7367" s="159">
        <v>0.25440293628734401</v>
      </c>
    </row>
    <row r="7368" spans="1:2" x14ac:dyDescent="0.25">
      <c r="A7368">
        <v>7367</v>
      </c>
      <c r="B7368" s="159">
        <v>0.25437321447122202</v>
      </c>
    </row>
    <row r="7369" spans="1:2" x14ac:dyDescent="0.25">
      <c r="A7369">
        <v>7368</v>
      </c>
      <c r="B7369" s="159">
        <v>0.25437321447122202</v>
      </c>
    </row>
    <row r="7370" spans="1:2" x14ac:dyDescent="0.25">
      <c r="A7370">
        <v>7369</v>
      </c>
      <c r="B7370" s="159">
        <v>0.25437321447122202</v>
      </c>
    </row>
    <row r="7371" spans="1:2" x14ac:dyDescent="0.25">
      <c r="A7371">
        <v>7370</v>
      </c>
      <c r="B7371" s="159">
        <v>0.25437321447122202</v>
      </c>
    </row>
    <row r="7372" spans="1:2" x14ac:dyDescent="0.25">
      <c r="A7372">
        <v>7371</v>
      </c>
      <c r="B7372" s="159">
        <v>0.25418239929563502</v>
      </c>
    </row>
    <row r="7373" spans="1:2" x14ac:dyDescent="0.25">
      <c r="A7373">
        <v>7372</v>
      </c>
      <c r="B7373" s="159">
        <v>0.25416775780756001</v>
      </c>
    </row>
    <row r="7374" spans="1:2" x14ac:dyDescent="0.25">
      <c r="A7374">
        <v>7373</v>
      </c>
      <c r="B7374" s="159">
        <v>0.25415225724123902</v>
      </c>
    </row>
    <row r="7375" spans="1:2" x14ac:dyDescent="0.25">
      <c r="A7375">
        <v>7374</v>
      </c>
      <c r="B7375" s="159">
        <v>0.25407865340887897</v>
      </c>
    </row>
    <row r="7376" spans="1:2" x14ac:dyDescent="0.25">
      <c r="A7376">
        <v>7375</v>
      </c>
      <c r="B7376" s="159">
        <v>0.25392139306411499</v>
      </c>
    </row>
    <row r="7377" spans="1:2" x14ac:dyDescent="0.25">
      <c r="A7377">
        <v>7376</v>
      </c>
      <c r="B7377" s="159">
        <v>0.25392040336403998</v>
      </c>
    </row>
    <row r="7378" spans="1:2" x14ac:dyDescent="0.25">
      <c r="A7378">
        <v>7377</v>
      </c>
      <c r="B7378" s="159">
        <v>0.25389810953358899</v>
      </c>
    </row>
    <row r="7379" spans="1:2" x14ac:dyDescent="0.25">
      <c r="A7379">
        <v>7378</v>
      </c>
      <c r="B7379" s="159">
        <v>0.25389424235494801</v>
      </c>
    </row>
    <row r="7380" spans="1:2" x14ac:dyDescent="0.25">
      <c r="A7380">
        <v>7379</v>
      </c>
      <c r="B7380" s="159">
        <v>0.25387959591048598</v>
      </c>
    </row>
    <row r="7381" spans="1:2" x14ac:dyDescent="0.25">
      <c r="A7381">
        <v>7380</v>
      </c>
      <c r="B7381" s="159">
        <v>0.25377439086737502</v>
      </c>
    </row>
    <row r="7382" spans="1:2" x14ac:dyDescent="0.25">
      <c r="A7382">
        <v>7381</v>
      </c>
      <c r="B7382" s="159">
        <v>0.25376196040155302</v>
      </c>
    </row>
    <row r="7383" spans="1:2" x14ac:dyDescent="0.25">
      <c r="A7383">
        <v>7382</v>
      </c>
      <c r="B7383" s="159">
        <v>0.25370055548682702</v>
      </c>
    </row>
    <row r="7384" spans="1:2" x14ac:dyDescent="0.25">
      <c r="A7384">
        <v>7383</v>
      </c>
      <c r="B7384" s="159">
        <v>0.253672826847884</v>
      </c>
    </row>
    <row r="7385" spans="1:2" x14ac:dyDescent="0.25">
      <c r="A7385">
        <v>7384</v>
      </c>
      <c r="B7385" s="159">
        <v>0.25345531605676402</v>
      </c>
    </row>
    <row r="7386" spans="1:2" x14ac:dyDescent="0.25">
      <c r="A7386">
        <v>7385</v>
      </c>
      <c r="B7386" s="159">
        <v>0.253429139925961</v>
      </c>
    </row>
    <row r="7387" spans="1:2" x14ac:dyDescent="0.25">
      <c r="A7387">
        <v>7386</v>
      </c>
      <c r="B7387" s="159">
        <v>0.25327265217079797</v>
      </c>
    </row>
    <row r="7388" spans="1:2" x14ac:dyDescent="0.25">
      <c r="A7388">
        <v>7387</v>
      </c>
      <c r="B7388" s="159">
        <v>0.25305707241590902</v>
      </c>
    </row>
    <row r="7389" spans="1:2" x14ac:dyDescent="0.25">
      <c r="A7389">
        <v>7388</v>
      </c>
      <c r="B7389" s="159">
        <v>0.25292724910376801</v>
      </c>
    </row>
    <row r="7390" spans="1:2" x14ac:dyDescent="0.25">
      <c r="A7390">
        <v>7389</v>
      </c>
      <c r="B7390" s="159">
        <v>0.25271216732987301</v>
      </c>
    </row>
    <row r="7391" spans="1:2" x14ac:dyDescent="0.25">
      <c r="A7391">
        <v>7390</v>
      </c>
      <c r="B7391" s="159">
        <v>0.25260240104382298</v>
      </c>
    </row>
    <row r="7392" spans="1:2" x14ac:dyDescent="0.25">
      <c r="A7392">
        <v>7391</v>
      </c>
      <c r="B7392" s="159">
        <v>0.25260240104382298</v>
      </c>
    </row>
    <row r="7393" spans="1:2" x14ac:dyDescent="0.25">
      <c r="A7393">
        <v>7392</v>
      </c>
      <c r="B7393" s="159">
        <v>0.25260240104382298</v>
      </c>
    </row>
    <row r="7394" spans="1:2" x14ac:dyDescent="0.25">
      <c r="A7394">
        <v>7393</v>
      </c>
      <c r="B7394" s="159">
        <v>0.25260240104382298</v>
      </c>
    </row>
    <row r="7395" spans="1:2" x14ac:dyDescent="0.25">
      <c r="A7395">
        <v>7394</v>
      </c>
      <c r="B7395" s="159">
        <v>0.25252055924573302</v>
      </c>
    </row>
    <row r="7396" spans="1:2" x14ac:dyDescent="0.25">
      <c r="A7396">
        <v>7395</v>
      </c>
      <c r="B7396" s="159">
        <v>0.25250950611746997</v>
      </c>
    </row>
    <row r="7397" spans="1:2" x14ac:dyDescent="0.25">
      <c r="A7397">
        <v>7396</v>
      </c>
      <c r="B7397" s="159">
        <v>0.25246428558936002</v>
      </c>
    </row>
    <row r="7398" spans="1:2" x14ac:dyDescent="0.25">
      <c r="A7398">
        <v>7397</v>
      </c>
      <c r="B7398" s="159">
        <v>0.25244289043350199</v>
      </c>
    </row>
    <row r="7399" spans="1:2" x14ac:dyDescent="0.25">
      <c r="A7399">
        <v>7398</v>
      </c>
      <c r="B7399" s="159">
        <v>0.25234545693687599</v>
      </c>
    </row>
    <row r="7400" spans="1:2" x14ac:dyDescent="0.25">
      <c r="A7400">
        <v>7399</v>
      </c>
      <c r="B7400" s="159">
        <v>0.25230821471379</v>
      </c>
    </row>
    <row r="7401" spans="1:2" x14ac:dyDescent="0.25">
      <c r="A7401">
        <v>7400</v>
      </c>
      <c r="B7401" s="159">
        <v>0.25223512346772398</v>
      </c>
    </row>
    <row r="7402" spans="1:2" x14ac:dyDescent="0.25">
      <c r="A7402">
        <v>7401</v>
      </c>
      <c r="B7402" s="159">
        <v>0.25220851300540098</v>
      </c>
    </row>
    <row r="7403" spans="1:2" x14ac:dyDescent="0.25">
      <c r="A7403">
        <v>7402</v>
      </c>
      <c r="B7403" s="159">
        <v>0.25216392791690001</v>
      </c>
    </row>
    <row r="7404" spans="1:2" x14ac:dyDescent="0.25">
      <c r="A7404">
        <v>7403</v>
      </c>
      <c r="B7404" s="159">
        <v>0.252025736182942</v>
      </c>
    </row>
    <row r="7405" spans="1:2" x14ac:dyDescent="0.25">
      <c r="A7405">
        <v>7404</v>
      </c>
      <c r="B7405" s="159">
        <v>0.25198105919209501</v>
      </c>
    </row>
    <row r="7406" spans="1:2" x14ac:dyDescent="0.25">
      <c r="A7406">
        <v>7405</v>
      </c>
      <c r="B7406" s="159">
        <v>0.25194449009866998</v>
      </c>
    </row>
    <row r="7407" spans="1:2" x14ac:dyDescent="0.25">
      <c r="A7407">
        <v>7406</v>
      </c>
      <c r="B7407" s="159">
        <v>0.251779019583732</v>
      </c>
    </row>
    <row r="7408" spans="1:2" x14ac:dyDescent="0.25">
      <c r="A7408">
        <v>7407</v>
      </c>
      <c r="B7408" s="159">
        <v>0.25171379401739402</v>
      </c>
    </row>
    <row r="7409" spans="1:2" x14ac:dyDescent="0.25">
      <c r="A7409">
        <v>7408</v>
      </c>
      <c r="B7409" s="159">
        <v>0.25163835633800202</v>
      </c>
    </row>
    <row r="7410" spans="1:2" x14ac:dyDescent="0.25">
      <c r="A7410">
        <v>7409</v>
      </c>
      <c r="B7410" s="159">
        <v>0.25154277384156998</v>
      </c>
    </row>
    <row r="7411" spans="1:2" x14ac:dyDescent="0.25">
      <c r="A7411">
        <v>7410</v>
      </c>
      <c r="B7411" s="159">
        <v>0.25148483761534901</v>
      </c>
    </row>
    <row r="7412" spans="1:2" x14ac:dyDescent="0.25">
      <c r="A7412">
        <v>7411</v>
      </c>
      <c r="B7412" s="159">
        <v>0.25147692162878499</v>
      </c>
    </row>
    <row r="7413" spans="1:2" x14ac:dyDescent="0.25">
      <c r="A7413">
        <v>7412</v>
      </c>
      <c r="B7413" s="159">
        <v>0.25147692162878499</v>
      </c>
    </row>
    <row r="7414" spans="1:2" x14ac:dyDescent="0.25">
      <c r="A7414">
        <v>7413</v>
      </c>
      <c r="B7414" s="159">
        <v>0.25147692162878499</v>
      </c>
    </row>
    <row r="7415" spans="1:2" x14ac:dyDescent="0.25">
      <c r="A7415">
        <v>7414</v>
      </c>
      <c r="B7415" s="159">
        <v>0.25147692162878499</v>
      </c>
    </row>
    <row r="7416" spans="1:2" x14ac:dyDescent="0.25">
      <c r="A7416">
        <v>7415</v>
      </c>
      <c r="B7416" s="159">
        <v>0.251422919985544</v>
      </c>
    </row>
    <row r="7417" spans="1:2" x14ac:dyDescent="0.25">
      <c r="A7417">
        <v>7416</v>
      </c>
      <c r="B7417" s="159">
        <v>0.251416350135375</v>
      </c>
    </row>
    <row r="7418" spans="1:2" x14ac:dyDescent="0.25">
      <c r="A7418">
        <v>7417</v>
      </c>
      <c r="B7418" s="159">
        <v>0.25116707041268099</v>
      </c>
    </row>
    <row r="7419" spans="1:2" x14ac:dyDescent="0.25">
      <c r="A7419">
        <v>7418</v>
      </c>
      <c r="B7419" s="159">
        <v>0.251138645895566</v>
      </c>
    </row>
    <row r="7420" spans="1:2" x14ac:dyDescent="0.25">
      <c r="A7420">
        <v>7419</v>
      </c>
      <c r="B7420" s="159">
        <v>0.25104897580430602</v>
      </c>
    </row>
    <row r="7421" spans="1:2" x14ac:dyDescent="0.25">
      <c r="A7421">
        <v>7420</v>
      </c>
      <c r="B7421" s="159">
        <v>0.25093376021911401</v>
      </c>
    </row>
    <row r="7422" spans="1:2" x14ac:dyDescent="0.25">
      <c r="A7422">
        <v>7421</v>
      </c>
      <c r="B7422" s="159">
        <v>0.250718031453531</v>
      </c>
    </row>
    <row r="7423" spans="1:2" x14ac:dyDescent="0.25">
      <c r="A7423">
        <v>7422</v>
      </c>
      <c r="B7423" s="159">
        <v>0.25065443969194601</v>
      </c>
    </row>
    <row r="7424" spans="1:2" x14ac:dyDescent="0.25">
      <c r="A7424">
        <v>7423</v>
      </c>
      <c r="B7424" s="159">
        <v>0.25058091088037598</v>
      </c>
    </row>
    <row r="7425" spans="1:2" x14ac:dyDescent="0.25">
      <c r="A7425">
        <v>7424</v>
      </c>
      <c r="B7425" s="159">
        <v>0.25052036057126298</v>
      </c>
    </row>
    <row r="7426" spans="1:2" x14ac:dyDescent="0.25">
      <c r="A7426">
        <v>7425</v>
      </c>
      <c r="B7426" s="159">
        <v>0.25044872356273701</v>
      </c>
    </row>
    <row r="7427" spans="1:2" x14ac:dyDescent="0.25">
      <c r="A7427">
        <v>7426</v>
      </c>
      <c r="B7427" s="159">
        <v>0.25043137056923898</v>
      </c>
    </row>
    <row r="7428" spans="1:2" x14ac:dyDescent="0.25">
      <c r="A7428">
        <v>7427</v>
      </c>
      <c r="B7428" s="159">
        <v>0.25043137056923898</v>
      </c>
    </row>
    <row r="7429" spans="1:2" x14ac:dyDescent="0.25">
      <c r="A7429">
        <v>7428</v>
      </c>
      <c r="B7429" s="159">
        <v>0.25043137056923898</v>
      </c>
    </row>
    <row r="7430" spans="1:2" x14ac:dyDescent="0.25">
      <c r="A7430">
        <v>7429</v>
      </c>
      <c r="B7430" s="159">
        <v>0.25043137056923898</v>
      </c>
    </row>
    <row r="7431" spans="1:2" x14ac:dyDescent="0.25">
      <c r="A7431">
        <v>7430</v>
      </c>
      <c r="B7431" s="159">
        <v>0.25041779576483097</v>
      </c>
    </row>
    <row r="7432" spans="1:2" x14ac:dyDescent="0.25">
      <c r="A7432">
        <v>7431</v>
      </c>
      <c r="B7432" s="159">
        <v>0.25037899673413799</v>
      </c>
    </row>
    <row r="7433" spans="1:2" x14ac:dyDescent="0.25">
      <c r="A7433">
        <v>7432</v>
      </c>
      <c r="B7433" s="159">
        <v>0.25035876409832702</v>
      </c>
    </row>
    <row r="7434" spans="1:2" x14ac:dyDescent="0.25">
      <c r="A7434">
        <v>7433</v>
      </c>
      <c r="B7434" s="159">
        <v>0.25034142538020798</v>
      </c>
    </row>
    <row r="7435" spans="1:2" x14ac:dyDescent="0.25">
      <c r="A7435">
        <v>7434</v>
      </c>
      <c r="B7435" s="159">
        <v>0.25026218398183803</v>
      </c>
    </row>
    <row r="7436" spans="1:2" x14ac:dyDescent="0.25">
      <c r="A7436">
        <v>7435</v>
      </c>
      <c r="B7436" s="159">
        <v>0.25025142430696901</v>
      </c>
    </row>
    <row r="7437" spans="1:2" x14ac:dyDescent="0.25">
      <c r="A7437">
        <v>7436</v>
      </c>
      <c r="B7437" s="159">
        <v>0.25020029833276702</v>
      </c>
    </row>
    <row r="7438" spans="1:2" x14ac:dyDescent="0.25">
      <c r="A7438">
        <v>7437</v>
      </c>
      <c r="B7438" s="159">
        <v>0.25015923872201001</v>
      </c>
    </row>
    <row r="7439" spans="1:2" x14ac:dyDescent="0.25">
      <c r="A7439">
        <v>7438</v>
      </c>
      <c r="B7439" s="159">
        <v>0.25015923872201001</v>
      </c>
    </row>
    <row r="7440" spans="1:2" x14ac:dyDescent="0.25">
      <c r="A7440">
        <v>7439</v>
      </c>
      <c r="B7440" s="159">
        <v>0.25015923872201001</v>
      </c>
    </row>
    <row r="7441" spans="1:2" x14ac:dyDescent="0.25">
      <c r="A7441">
        <v>7440</v>
      </c>
      <c r="B7441" s="159">
        <v>0.250109039389668</v>
      </c>
    </row>
    <row r="7442" spans="1:2" x14ac:dyDescent="0.25">
      <c r="A7442">
        <v>7441</v>
      </c>
      <c r="B7442" s="159">
        <v>0.250109039389668</v>
      </c>
    </row>
    <row r="7443" spans="1:2" x14ac:dyDescent="0.25">
      <c r="A7443">
        <v>7442</v>
      </c>
      <c r="B7443" s="159">
        <v>0.250109039389668</v>
      </c>
    </row>
    <row r="7444" spans="1:2" x14ac:dyDescent="0.25">
      <c r="A7444">
        <v>7443</v>
      </c>
      <c r="B7444" s="159">
        <v>0.250109039389668</v>
      </c>
    </row>
    <row r="7445" spans="1:2" x14ac:dyDescent="0.25">
      <c r="A7445">
        <v>7444</v>
      </c>
      <c r="B7445" s="159">
        <v>0.24999765644063801</v>
      </c>
    </row>
    <row r="7446" spans="1:2" x14ac:dyDescent="0.25">
      <c r="A7446">
        <v>7445</v>
      </c>
      <c r="B7446" s="159">
        <v>0.24999236284328499</v>
      </c>
    </row>
    <row r="7447" spans="1:2" x14ac:dyDescent="0.25">
      <c r="A7447">
        <v>7446</v>
      </c>
      <c r="B7447" s="159">
        <v>0.24993629616649299</v>
      </c>
    </row>
    <row r="7448" spans="1:2" x14ac:dyDescent="0.25">
      <c r="A7448">
        <v>7447</v>
      </c>
      <c r="B7448" s="159">
        <v>0.249862283586474</v>
      </c>
    </row>
    <row r="7449" spans="1:2" x14ac:dyDescent="0.25">
      <c r="A7449">
        <v>7448</v>
      </c>
      <c r="B7449" s="159">
        <v>0.24983790723867499</v>
      </c>
    </row>
    <row r="7450" spans="1:2" x14ac:dyDescent="0.25">
      <c r="A7450">
        <v>7449</v>
      </c>
      <c r="B7450" s="159">
        <v>0.24982698861516101</v>
      </c>
    </row>
    <row r="7451" spans="1:2" x14ac:dyDescent="0.25">
      <c r="A7451">
        <v>7450</v>
      </c>
      <c r="B7451" s="159">
        <v>0.249797668175995</v>
      </c>
    </row>
    <row r="7452" spans="1:2" x14ac:dyDescent="0.25">
      <c r="A7452">
        <v>7451</v>
      </c>
      <c r="B7452" s="159">
        <v>0.24969656309030799</v>
      </c>
    </row>
    <row r="7453" spans="1:2" x14ac:dyDescent="0.25">
      <c r="A7453">
        <v>7452</v>
      </c>
      <c r="B7453" s="159">
        <v>0.249619038759194</v>
      </c>
    </row>
    <row r="7454" spans="1:2" x14ac:dyDescent="0.25">
      <c r="A7454">
        <v>7453</v>
      </c>
      <c r="B7454" s="159">
        <v>0.24958461028321399</v>
      </c>
    </row>
    <row r="7455" spans="1:2" x14ac:dyDescent="0.25">
      <c r="A7455">
        <v>7454</v>
      </c>
      <c r="B7455" s="159">
        <v>0.24956250664702501</v>
      </c>
    </row>
    <row r="7456" spans="1:2" x14ac:dyDescent="0.25">
      <c r="A7456">
        <v>7455</v>
      </c>
      <c r="B7456" s="159">
        <v>0.24948659912502899</v>
      </c>
    </row>
    <row r="7457" spans="1:2" x14ac:dyDescent="0.25">
      <c r="A7457">
        <v>7456</v>
      </c>
      <c r="B7457" s="159">
        <v>0.249419426966277</v>
      </c>
    </row>
    <row r="7458" spans="1:2" x14ac:dyDescent="0.25">
      <c r="A7458">
        <v>7457</v>
      </c>
      <c r="B7458" s="159">
        <v>0.24941872108137</v>
      </c>
    </row>
    <row r="7459" spans="1:2" x14ac:dyDescent="0.25">
      <c r="A7459">
        <v>7458</v>
      </c>
      <c r="B7459" s="159">
        <v>0.249340684754634</v>
      </c>
    </row>
    <row r="7460" spans="1:2" x14ac:dyDescent="0.25">
      <c r="A7460">
        <v>7459</v>
      </c>
      <c r="B7460" s="159">
        <v>0.249333794093372</v>
      </c>
    </row>
    <row r="7461" spans="1:2" x14ac:dyDescent="0.25">
      <c r="A7461">
        <v>7460</v>
      </c>
      <c r="B7461" s="159">
        <v>0.24908307967871199</v>
      </c>
    </row>
    <row r="7462" spans="1:2" x14ac:dyDescent="0.25">
      <c r="A7462">
        <v>7461</v>
      </c>
      <c r="B7462" s="159">
        <v>0.24902639829129999</v>
      </c>
    </row>
    <row r="7463" spans="1:2" x14ac:dyDescent="0.25">
      <c r="A7463">
        <v>7462</v>
      </c>
      <c r="B7463" s="159">
        <v>0.24900110113243201</v>
      </c>
    </row>
    <row r="7464" spans="1:2" x14ac:dyDescent="0.25">
      <c r="A7464">
        <v>7463</v>
      </c>
      <c r="B7464" s="159">
        <v>0.248906390968128</v>
      </c>
    </row>
    <row r="7465" spans="1:2" x14ac:dyDescent="0.25">
      <c r="A7465">
        <v>7464</v>
      </c>
      <c r="B7465" s="159">
        <v>0.24889314213767699</v>
      </c>
    </row>
    <row r="7466" spans="1:2" x14ac:dyDescent="0.25">
      <c r="A7466">
        <v>7465</v>
      </c>
      <c r="B7466" s="159">
        <v>0.24886458470723599</v>
      </c>
    </row>
    <row r="7467" spans="1:2" x14ac:dyDescent="0.25">
      <c r="A7467">
        <v>7466</v>
      </c>
      <c r="B7467" s="159">
        <v>0.24875853472152701</v>
      </c>
    </row>
    <row r="7468" spans="1:2" x14ac:dyDescent="0.25">
      <c r="A7468">
        <v>7467</v>
      </c>
      <c r="B7468" s="159">
        <v>0.24869227284626999</v>
      </c>
    </row>
    <row r="7469" spans="1:2" x14ac:dyDescent="0.25">
      <c r="A7469">
        <v>7468</v>
      </c>
      <c r="B7469" s="159">
        <v>0.248550046867345</v>
      </c>
    </row>
    <row r="7470" spans="1:2" x14ac:dyDescent="0.25">
      <c r="A7470">
        <v>7469</v>
      </c>
      <c r="B7470" s="159">
        <v>0.24854475337165199</v>
      </c>
    </row>
    <row r="7471" spans="1:2" x14ac:dyDescent="0.25">
      <c r="A7471">
        <v>7470</v>
      </c>
      <c r="B7471" s="159">
        <v>0.248542681565704</v>
      </c>
    </row>
    <row r="7472" spans="1:2" x14ac:dyDescent="0.25">
      <c r="A7472">
        <v>7471</v>
      </c>
      <c r="B7472" s="159">
        <v>0.24851805908372299</v>
      </c>
    </row>
    <row r="7473" spans="1:2" x14ac:dyDescent="0.25">
      <c r="A7473">
        <v>7472</v>
      </c>
      <c r="B7473" s="159">
        <v>0.24847903662436999</v>
      </c>
    </row>
    <row r="7474" spans="1:2" x14ac:dyDescent="0.25">
      <c r="A7474">
        <v>7473</v>
      </c>
      <c r="B7474" s="159">
        <v>0.24841323091073</v>
      </c>
    </row>
    <row r="7475" spans="1:2" x14ac:dyDescent="0.25">
      <c r="A7475">
        <v>7474</v>
      </c>
      <c r="B7475" s="159">
        <v>0.24836370347321801</v>
      </c>
    </row>
    <row r="7476" spans="1:2" x14ac:dyDescent="0.25">
      <c r="A7476">
        <v>7475</v>
      </c>
      <c r="B7476" s="159">
        <v>0.248351036176408</v>
      </c>
    </row>
    <row r="7477" spans="1:2" x14ac:dyDescent="0.25">
      <c r="A7477">
        <v>7476</v>
      </c>
      <c r="B7477" s="159">
        <v>0.24818656588544299</v>
      </c>
    </row>
    <row r="7478" spans="1:2" x14ac:dyDescent="0.25">
      <c r="A7478">
        <v>7477</v>
      </c>
      <c r="B7478" s="159">
        <v>0.24794282046674701</v>
      </c>
    </row>
    <row r="7479" spans="1:2" x14ac:dyDescent="0.25">
      <c r="A7479">
        <v>7478</v>
      </c>
      <c r="B7479" s="159">
        <v>0.247942018650541</v>
      </c>
    </row>
    <row r="7480" spans="1:2" x14ac:dyDescent="0.25">
      <c r="A7480">
        <v>7479</v>
      </c>
      <c r="B7480" s="159">
        <v>0.24792032895845401</v>
      </c>
    </row>
    <row r="7481" spans="1:2" x14ac:dyDescent="0.25">
      <c r="A7481">
        <v>7480</v>
      </c>
      <c r="B7481" s="159">
        <v>0.24777991778111699</v>
      </c>
    </row>
    <row r="7482" spans="1:2" x14ac:dyDescent="0.25">
      <c r="A7482">
        <v>7481</v>
      </c>
      <c r="B7482" s="159">
        <v>0.24771295858905301</v>
      </c>
    </row>
    <row r="7483" spans="1:2" x14ac:dyDescent="0.25">
      <c r="A7483">
        <v>7482</v>
      </c>
      <c r="B7483" s="159">
        <v>0.24768584450806599</v>
      </c>
    </row>
    <row r="7484" spans="1:2" x14ac:dyDescent="0.25">
      <c r="A7484">
        <v>7483</v>
      </c>
      <c r="B7484" s="159">
        <v>0.247634257443137</v>
      </c>
    </row>
    <row r="7485" spans="1:2" x14ac:dyDescent="0.25">
      <c r="A7485">
        <v>7484</v>
      </c>
      <c r="B7485" s="159">
        <v>0.24760627536010599</v>
      </c>
    </row>
    <row r="7486" spans="1:2" x14ac:dyDescent="0.25">
      <c r="A7486">
        <v>7485</v>
      </c>
      <c r="B7486" s="159">
        <v>0.24756746062281901</v>
      </c>
    </row>
    <row r="7487" spans="1:2" x14ac:dyDescent="0.25">
      <c r="A7487">
        <v>7486</v>
      </c>
      <c r="B7487" s="159">
        <v>0.24745340979133701</v>
      </c>
    </row>
    <row r="7488" spans="1:2" x14ac:dyDescent="0.25">
      <c r="A7488">
        <v>7487</v>
      </c>
      <c r="B7488" s="159">
        <v>0.24745148913637599</v>
      </c>
    </row>
    <row r="7489" spans="1:2" x14ac:dyDescent="0.25">
      <c r="A7489">
        <v>7488</v>
      </c>
      <c r="B7489" s="159">
        <v>0.24743981202877999</v>
      </c>
    </row>
    <row r="7490" spans="1:2" x14ac:dyDescent="0.25">
      <c r="A7490">
        <v>7489</v>
      </c>
      <c r="B7490" s="159">
        <v>0.24724305222045001</v>
      </c>
    </row>
    <row r="7491" spans="1:2" x14ac:dyDescent="0.25">
      <c r="A7491">
        <v>7490</v>
      </c>
      <c r="B7491" s="159">
        <v>0.247084461052341</v>
      </c>
    </row>
    <row r="7492" spans="1:2" x14ac:dyDescent="0.25">
      <c r="A7492">
        <v>7491</v>
      </c>
      <c r="B7492" s="159">
        <v>0.246873380460994</v>
      </c>
    </row>
    <row r="7493" spans="1:2" x14ac:dyDescent="0.25">
      <c r="A7493">
        <v>7492</v>
      </c>
      <c r="B7493" s="159">
        <v>0.246808937630763</v>
      </c>
    </row>
    <row r="7494" spans="1:2" x14ac:dyDescent="0.25">
      <c r="A7494">
        <v>7493</v>
      </c>
      <c r="B7494" s="159">
        <v>0.24677861295858899</v>
      </c>
    </row>
    <row r="7495" spans="1:2" x14ac:dyDescent="0.25">
      <c r="A7495">
        <v>7494</v>
      </c>
      <c r="B7495" s="159">
        <v>0.24671436734586299</v>
      </c>
    </row>
    <row r="7496" spans="1:2" x14ac:dyDescent="0.25">
      <c r="A7496">
        <v>7495</v>
      </c>
      <c r="B7496" s="159">
        <v>0.24670375644940401</v>
      </c>
    </row>
    <row r="7497" spans="1:2" x14ac:dyDescent="0.25">
      <c r="A7497">
        <v>7496</v>
      </c>
      <c r="B7497" s="159">
        <v>0.24666381079340499</v>
      </c>
    </row>
    <row r="7498" spans="1:2" x14ac:dyDescent="0.25">
      <c r="A7498">
        <v>7497</v>
      </c>
      <c r="B7498" s="159">
        <v>0.246573424058187</v>
      </c>
    </row>
    <row r="7499" spans="1:2" x14ac:dyDescent="0.25">
      <c r="A7499">
        <v>7498</v>
      </c>
      <c r="B7499" s="159">
        <v>0.24632855483591801</v>
      </c>
    </row>
    <row r="7500" spans="1:2" x14ac:dyDescent="0.25">
      <c r="A7500">
        <v>7499</v>
      </c>
      <c r="B7500" s="159">
        <v>0.24629862999569599</v>
      </c>
    </row>
    <row r="7501" spans="1:2" x14ac:dyDescent="0.25">
      <c r="A7501">
        <v>7500</v>
      </c>
      <c r="B7501" s="159">
        <v>0.246228709725894</v>
      </c>
    </row>
    <row r="7502" spans="1:2" x14ac:dyDescent="0.25">
      <c r="A7502">
        <v>7501</v>
      </c>
      <c r="B7502" s="159">
        <v>0.24606442015792501</v>
      </c>
    </row>
    <row r="7503" spans="1:2" x14ac:dyDescent="0.25">
      <c r="A7503">
        <v>7502</v>
      </c>
      <c r="B7503" s="159">
        <v>0.24606081574955199</v>
      </c>
    </row>
    <row r="7504" spans="1:2" x14ac:dyDescent="0.25">
      <c r="A7504">
        <v>7503</v>
      </c>
      <c r="B7504" s="159">
        <v>0.246044863274962</v>
      </c>
    </row>
    <row r="7505" spans="1:2" x14ac:dyDescent="0.25">
      <c r="A7505">
        <v>7504</v>
      </c>
      <c r="B7505" s="159">
        <v>0.24591958253064899</v>
      </c>
    </row>
    <row r="7506" spans="1:2" x14ac:dyDescent="0.25">
      <c r="A7506">
        <v>7505</v>
      </c>
      <c r="B7506" s="159">
        <v>0.245915319004928</v>
      </c>
    </row>
    <row r="7507" spans="1:2" x14ac:dyDescent="0.25">
      <c r="A7507">
        <v>7506</v>
      </c>
      <c r="B7507" s="159">
        <v>0.245855707357648</v>
      </c>
    </row>
    <row r="7508" spans="1:2" x14ac:dyDescent="0.25">
      <c r="A7508">
        <v>7507</v>
      </c>
      <c r="B7508" s="159">
        <v>0.245826756919691</v>
      </c>
    </row>
    <row r="7509" spans="1:2" x14ac:dyDescent="0.25">
      <c r="A7509">
        <v>7508</v>
      </c>
      <c r="B7509" s="159">
        <v>0.24581047957129601</v>
      </c>
    </row>
    <row r="7510" spans="1:2" x14ac:dyDescent="0.25">
      <c r="A7510">
        <v>7509</v>
      </c>
      <c r="B7510" s="159">
        <v>0.24580819219741001</v>
      </c>
    </row>
    <row r="7511" spans="1:2" x14ac:dyDescent="0.25">
      <c r="A7511">
        <v>7510</v>
      </c>
      <c r="B7511" s="159">
        <v>0.24574432432702401</v>
      </c>
    </row>
    <row r="7512" spans="1:2" x14ac:dyDescent="0.25">
      <c r="A7512">
        <v>7511</v>
      </c>
      <c r="B7512" s="159">
        <v>0.245486470992544</v>
      </c>
    </row>
    <row r="7513" spans="1:2" x14ac:dyDescent="0.25">
      <c r="A7513">
        <v>7512</v>
      </c>
      <c r="B7513" s="159">
        <v>0.24538818187352601</v>
      </c>
    </row>
    <row r="7514" spans="1:2" x14ac:dyDescent="0.25">
      <c r="A7514">
        <v>7513</v>
      </c>
      <c r="B7514" s="159">
        <v>0.24536681366754801</v>
      </c>
    </row>
    <row r="7515" spans="1:2" x14ac:dyDescent="0.25">
      <c r="A7515">
        <v>7514</v>
      </c>
      <c r="B7515" s="159">
        <v>0.24531995279966101</v>
      </c>
    </row>
    <row r="7516" spans="1:2" x14ac:dyDescent="0.25">
      <c r="A7516">
        <v>7515</v>
      </c>
      <c r="B7516" s="159">
        <v>0.244946948136395</v>
      </c>
    </row>
    <row r="7517" spans="1:2" x14ac:dyDescent="0.25">
      <c r="A7517">
        <v>7516</v>
      </c>
      <c r="B7517" s="159">
        <v>0.244912962281575</v>
      </c>
    </row>
    <row r="7518" spans="1:2" x14ac:dyDescent="0.25">
      <c r="A7518">
        <v>7517</v>
      </c>
      <c r="B7518" s="159">
        <v>0.24485879375908701</v>
      </c>
    </row>
    <row r="7519" spans="1:2" x14ac:dyDescent="0.25">
      <c r="A7519">
        <v>7518</v>
      </c>
      <c r="B7519" s="159">
        <v>0.244739966110882</v>
      </c>
    </row>
    <row r="7520" spans="1:2" x14ac:dyDescent="0.25">
      <c r="A7520">
        <v>7519</v>
      </c>
      <c r="B7520" s="159">
        <v>0.24470213536589799</v>
      </c>
    </row>
    <row r="7521" spans="1:2" x14ac:dyDescent="0.25">
      <c r="A7521">
        <v>7520</v>
      </c>
      <c r="B7521" s="159">
        <v>0.24463687915732199</v>
      </c>
    </row>
    <row r="7522" spans="1:2" x14ac:dyDescent="0.25">
      <c r="A7522">
        <v>7521</v>
      </c>
      <c r="B7522" s="159">
        <v>0.244600206408322</v>
      </c>
    </row>
    <row r="7523" spans="1:2" x14ac:dyDescent="0.25">
      <c r="A7523">
        <v>7522</v>
      </c>
      <c r="B7523" s="159">
        <v>0.24456217207366901</v>
      </c>
    </row>
    <row r="7524" spans="1:2" x14ac:dyDescent="0.25">
      <c r="A7524">
        <v>7523</v>
      </c>
      <c r="B7524" s="159">
        <v>0.244538359723531</v>
      </c>
    </row>
    <row r="7525" spans="1:2" x14ac:dyDescent="0.25">
      <c r="A7525">
        <v>7524</v>
      </c>
      <c r="B7525" s="159">
        <v>0.244524543615354</v>
      </c>
    </row>
    <row r="7526" spans="1:2" x14ac:dyDescent="0.25">
      <c r="A7526">
        <v>7525</v>
      </c>
      <c r="B7526" s="159">
        <v>0.244440097075829</v>
      </c>
    </row>
    <row r="7527" spans="1:2" x14ac:dyDescent="0.25">
      <c r="A7527">
        <v>7526</v>
      </c>
      <c r="B7527" s="159">
        <v>0.244305973683411</v>
      </c>
    </row>
    <row r="7528" spans="1:2" x14ac:dyDescent="0.25">
      <c r="A7528">
        <v>7527</v>
      </c>
      <c r="B7528" s="159">
        <v>0.244276283004567</v>
      </c>
    </row>
    <row r="7529" spans="1:2" x14ac:dyDescent="0.25">
      <c r="A7529">
        <v>7528</v>
      </c>
      <c r="B7529" s="159">
        <v>0.24422149105444699</v>
      </c>
    </row>
    <row r="7530" spans="1:2" x14ac:dyDescent="0.25">
      <c r="A7530">
        <v>7529</v>
      </c>
      <c r="B7530" s="159">
        <v>0.24418850683832699</v>
      </c>
    </row>
    <row r="7531" spans="1:2" x14ac:dyDescent="0.25">
      <c r="A7531">
        <v>7530</v>
      </c>
      <c r="B7531" s="159">
        <v>0.24415779674398999</v>
      </c>
    </row>
    <row r="7532" spans="1:2" x14ac:dyDescent="0.25">
      <c r="A7532">
        <v>7531</v>
      </c>
      <c r="B7532" s="159">
        <v>0.24399830103765999</v>
      </c>
    </row>
    <row r="7533" spans="1:2" x14ac:dyDescent="0.25">
      <c r="A7533">
        <v>7532</v>
      </c>
      <c r="B7533" s="159">
        <v>0.24389881017713899</v>
      </c>
    </row>
    <row r="7534" spans="1:2" x14ac:dyDescent="0.25">
      <c r="A7534">
        <v>7533</v>
      </c>
      <c r="B7534" s="159">
        <v>0.24376628953635601</v>
      </c>
    </row>
    <row r="7535" spans="1:2" x14ac:dyDescent="0.25">
      <c r="A7535">
        <v>7534</v>
      </c>
      <c r="B7535" s="159">
        <v>0.24358816927228</v>
      </c>
    </row>
    <row r="7536" spans="1:2" x14ac:dyDescent="0.25">
      <c r="A7536">
        <v>7535</v>
      </c>
      <c r="B7536" s="159">
        <v>0.24347424625257599</v>
      </c>
    </row>
    <row r="7537" spans="1:2" x14ac:dyDescent="0.25">
      <c r="A7537">
        <v>7536</v>
      </c>
      <c r="B7537" s="159">
        <v>0.243400711881918</v>
      </c>
    </row>
    <row r="7538" spans="1:2" x14ac:dyDescent="0.25">
      <c r="A7538">
        <v>7537</v>
      </c>
      <c r="B7538" s="159">
        <v>0.24332673906183599</v>
      </c>
    </row>
    <row r="7539" spans="1:2" x14ac:dyDescent="0.25">
      <c r="A7539">
        <v>7538</v>
      </c>
      <c r="B7539" s="159">
        <v>0.243307932190342</v>
      </c>
    </row>
    <row r="7540" spans="1:2" x14ac:dyDescent="0.25">
      <c r="A7540">
        <v>7539</v>
      </c>
      <c r="B7540" s="159">
        <v>0.243258765568133</v>
      </c>
    </row>
    <row r="7541" spans="1:2" x14ac:dyDescent="0.25">
      <c r="A7541">
        <v>7540</v>
      </c>
      <c r="B7541" s="159">
        <v>0.243190175784819</v>
      </c>
    </row>
    <row r="7542" spans="1:2" x14ac:dyDescent="0.25">
      <c r="A7542">
        <v>7541</v>
      </c>
      <c r="B7542" s="159">
        <v>0.24302941450447901</v>
      </c>
    </row>
    <row r="7543" spans="1:2" x14ac:dyDescent="0.25">
      <c r="A7543">
        <v>7542</v>
      </c>
      <c r="B7543" s="159">
        <v>0.24302182972064501</v>
      </c>
    </row>
    <row r="7544" spans="1:2" x14ac:dyDescent="0.25">
      <c r="A7544">
        <v>7543</v>
      </c>
      <c r="B7544" s="159">
        <v>0.24300535259811201</v>
      </c>
    </row>
    <row r="7545" spans="1:2" x14ac:dyDescent="0.25">
      <c r="A7545">
        <v>7544</v>
      </c>
      <c r="B7545" s="159">
        <v>0.24277082143904899</v>
      </c>
    </row>
    <row r="7546" spans="1:2" x14ac:dyDescent="0.25">
      <c r="A7546">
        <v>7545</v>
      </c>
      <c r="B7546" s="159">
        <v>0.24272571718275501</v>
      </c>
    </row>
    <row r="7547" spans="1:2" x14ac:dyDescent="0.25">
      <c r="A7547">
        <v>7546</v>
      </c>
      <c r="B7547" s="159">
        <v>0.24272003058018801</v>
      </c>
    </row>
    <row r="7548" spans="1:2" x14ac:dyDescent="0.25">
      <c r="A7548">
        <v>7547</v>
      </c>
      <c r="B7548" s="159">
        <v>0.24271383440795299</v>
      </c>
    </row>
    <row r="7549" spans="1:2" x14ac:dyDescent="0.25">
      <c r="A7549">
        <v>7548</v>
      </c>
      <c r="B7549" s="159">
        <v>0.242707768005504</v>
      </c>
    </row>
    <row r="7550" spans="1:2" x14ac:dyDescent="0.25">
      <c r="A7550">
        <v>7549</v>
      </c>
      <c r="B7550" s="159">
        <v>0.24254828616218299</v>
      </c>
    </row>
    <row r="7551" spans="1:2" x14ac:dyDescent="0.25">
      <c r="A7551">
        <v>7550</v>
      </c>
      <c r="B7551" s="159">
        <v>0.24238633627869</v>
      </c>
    </row>
    <row r="7552" spans="1:2" x14ac:dyDescent="0.25">
      <c r="A7552">
        <v>7551</v>
      </c>
      <c r="B7552" s="159">
        <v>0.24227977916760901</v>
      </c>
    </row>
    <row r="7553" spans="1:2" x14ac:dyDescent="0.25">
      <c r="A7553">
        <v>7552</v>
      </c>
      <c r="B7553" s="159">
        <v>0.242270053131562</v>
      </c>
    </row>
    <row r="7554" spans="1:2" x14ac:dyDescent="0.25">
      <c r="A7554">
        <v>7553</v>
      </c>
      <c r="B7554" s="159">
        <v>0.242259785373164</v>
      </c>
    </row>
    <row r="7555" spans="1:2" x14ac:dyDescent="0.25">
      <c r="A7555">
        <v>7554</v>
      </c>
      <c r="B7555" s="159">
        <v>0.242129248244879</v>
      </c>
    </row>
    <row r="7556" spans="1:2" x14ac:dyDescent="0.25">
      <c r="A7556">
        <v>7555</v>
      </c>
      <c r="B7556" s="159">
        <v>0.241991444623117</v>
      </c>
    </row>
    <row r="7557" spans="1:2" x14ac:dyDescent="0.25">
      <c r="A7557">
        <v>7556</v>
      </c>
      <c r="B7557" s="159">
        <v>0.241949445417181</v>
      </c>
    </row>
    <row r="7558" spans="1:2" x14ac:dyDescent="0.25">
      <c r="A7558">
        <v>7557</v>
      </c>
      <c r="B7558" s="159">
        <v>0.24194294826171001</v>
      </c>
    </row>
    <row r="7559" spans="1:2" x14ac:dyDescent="0.25">
      <c r="A7559">
        <v>7558</v>
      </c>
      <c r="B7559" s="159">
        <v>0.24177448180685601</v>
      </c>
    </row>
    <row r="7560" spans="1:2" x14ac:dyDescent="0.25">
      <c r="A7560">
        <v>7559</v>
      </c>
      <c r="B7560" s="159">
        <v>0.24165438358799901</v>
      </c>
    </row>
    <row r="7561" spans="1:2" x14ac:dyDescent="0.25">
      <c r="A7561">
        <v>7560</v>
      </c>
      <c r="B7561" s="159">
        <v>0.24154328317871801</v>
      </c>
    </row>
    <row r="7562" spans="1:2" x14ac:dyDescent="0.25">
      <c r="A7562">
        <v>7561</v>
      </c>
      <c r="B7562" s="159">
        <v>0.24152934047628299</v>
      </c>
    </row>
    <row r="7563" spans="1:2" x14ac:dyDescent="0.25">
      <c r="A7563">
        <v>7562</v>
      </c>
      <c r="B7563" s="159">
        <v>0.24149773484531101</v>
      </c>
    </row>
    <row r="7564" spans="1:2" x14ac:dyDescent="0.25">
      <c r="A7564">
        <v>7563</v>
      </c>
      <c r="B7564" s="159">
        <v>0.24141224051611199</v>
      </c>
    </row>
    <row r="7565" spans="1:2" x14ac:dyDescent="0.25">
      <c r="A7565">
        <v>7564</v>
      </c>
      <c r="B7565" s="159">
        <v>0.241035783357225</v>
      </c>
    </row>
    <row r="7566" spans="1:2" x14ac:dyDescent="0.25">
      <c r="A7566">
        <v>7565</v>
      </c>
      <c r="B7566" s="159">
        <v>0.24090051748215599</v>
      </c>
    </row>
    <row r="7567" spans="1:2" x14ac:dyDescent="0.25">
      <c r="A7567">
        <v>7566</v>
      </c>
      <c r="B7567" s="159">
        <v>0.24089472281073601</v>
      </c>
    </row>
    <row r="7568" spans="1:2" x14ac:dyDescent="0.25">
      <c r="A7568">
        <v>7567</v>
      </c>
      <c r="B7568" s="159">
        <v>0.24070625279336499</v>
      </c>
    </row>
    <row r="7569" spans="1:2" x14ac:dyDescent="0.25">
      <c r="A7569">
        <v>7568</v>
      </c>
      <c r="B7569" s="159">
        <v>0.240565692495296</v>
      </c>
    </row>
    <row r="7570" spans="1:2" x14ac:dyDescent="0.25">
      <c r="A7570">
        <v>7569</v>
      </c>
      <c r="B7570" s="159">
        <v>0.24053060759478601</v>
      </c>
    </row>
    <row r="7571" spans="1:2" x14ac:dyDescent="0.25">
      <c r="A7571">
        <v>7570</v>
      </c>
      <c r="B7571" s="159">
        <v>0.240362938817132</v>
      </c>
    </row>
    <row r="7572" spans="1:2" x14ac:dyDescent="0.25">
      <c r="A7572">
        <v>7571</v>
      </c>
      <c r="B7572" s="159">
        <v>0.24006958171958601</v>
      </c>
    </row>
    <row r="7573" spans="1:2" x14ac:dyDescent="0.25">
      <c r="A7573">
        <v>7572</v>
      </c>
      <c r="B7573" s="159">
        <v>0.24004599153752201</v>
      </c>
    </row>
    <row r="7574" spans="1:2" x14ac:dyDescent="0.25">
      <c r="A7574">
        <v>7573</v>
      </c>
      <c r="B7574" s="159">
        <v>0.240025187577324</v>
      </c>
    </row>
    <row r="7575" spans="1:2" x14ac:dyDescent="0.25">
      <c r="A7575">
        <v>7574</v>
      </c>
      <c r="B7575" s="159">
        <v>0.23993262839940099</v>
      </c>
    </row>
    <row r="7576" spans="1:2" x14ac:dyDescent="0.25">
      <c r="A7576">
        <v>7575</v>
      </c>
      <c r="B7576" s="159">
        <v>0.23990952555966999</v>
      </c>
    </row>
    <row r="7577" spans="1:2" x14ac:dyDescent="0.25">
      <c r="A7577">
        <v>7576</v>
      </c>
      <c r="B7577" s="159">
        <v>0.23985691007534801</v>
      </c>
    </row>
    <row r="7578" spans="1:2" x14ac:dyDescent="0.25">
      <c r="A7578">
        <v>7577</v>
      </c>
      <c r="B7578" s="159">
        <v>0.23981951464304899</v>
      </c>
    </row>
    <row r="7579" spans="1:2" x14ac:dyDescent="0.25">
      <c r="A7579">
        <v>7578</v>
      </c>
      <c r="B7579" s="159">
        <v>0.23981951464304899</v>
      </c>
    </row>
    <row r="7580" spans="1:2" x14ac:dyDescent="0.25">
      <c r="A7580">
        <v>7579</v>
      </c>
      <c r="B7580" s="159">
        <v>0.23981951464304899</v>
      </c>
    </row>
    <row r="7581" spans="1:2" x14ac:dyDescent="0.25">
      <c r="A7581">
        <v>7580</v>
      </c>
      <c r="B7581" s="159">
        <v>0.23981951464304899</v>
      </c>
    </row>
    <row r="7582" spans="1:2" x14ac:dyDescent="0.25">
      <c r="A7582">
        <v>7581</v>
      </c>
      <c r="B7582" s="159">
        <v>0.23977306080216099</v>
      </c>
    </row>
    <row r="7583" spans="1:2" x14ac:dyDescent="0.25">
      <c r="A7583">
        <v>7582</v>
      </c>
      <c r="B7583" s="159">
        <v>0.239713077167231</v>
      </c>
    </row>
    <row r="7584" spans="1:2" x14ac:dyDescent="0.25">
      <c r="A7584">
        <v>7583</v>
      </c>
      <c r="B7584" s="159">
        <v>0.239662142957768</v>
      </c>
    </row>
    <row r="7585" spans="1:2" x14ac:dyDescent="0.25">
      <c r="A7585">
        <v>7584</v>
      </c>
      <c r="B7585" s="159">
        <v>0.239566082669079</v>
      </c>
    </row>
    <row r="7586" spans="1:2" x14ac:dyDescent="0.25">
      <c r="A7586">
        <v>7585</v>
      </c>
      <c r="B7586" s="159">
        <v>0.23945557651125601</v>
      </c>
    </row>
    <row r="7587" spans="1:2" x14ac:dyDescent="0.25">
      <c r="A7587">
        <v>7586</v>
      </c>
      <c r="B7587" s="159">
        <v>0.239352118720595</v>
      </c>
    </row>
    <row r="7588" spans="1:2" x14ac:dyDescent="0.25">
      <c r="A7588">
        <v>7587</v>
      </c>
      <c r="B7588" s="159">
        <v>0.239059984559223</v>
      </c>
    </row>
    <row r="7589" spans="1:2" x14ac:dyDescent="0.25">
      <c r="A7589">
        <v>7588</v>
      </c>
      <c r="B7589" s="159">
        <v>0.238959976960609</v>
      </c>
    </row>
    <row r="7590" spans="1:2" x14ac:dyDescent="0.25">
      <c r="A7590">
        <v>7589</v>
      </c>
      <c r="B7590" s="159">
        <v>0.238716598580866</v>
      </c>
    </row>
    <row r="7591" spans="1:2" x14ac:dyDescent="0.25">
      <c r="A7591">
        <v>7590</v>
      </c>
      <c r="B7591" s="159">
        <v>0.238633539536865</v>
      </c>
    </row>
    <row r="7592" spans="1:2" x14ac:dyDescent="0.25">
      <c r="A7592">
        <v>7591</v>
      </c>
      <c r="B7592" s="159">
        <v>0.23841227262561299</v>
      </c>
    </row>
    <row r="7593" spans="1:2" x14ac:dyDescent="0.25">
      <c r="A7593">
        <v>7592</v>
      </c>
      <c r="B7593" s="159">
        <v>0.23834687080615499</v>
      </c>
    </row>
    <row r="7594" spans="1:2" x14ac:dyDescent="0.25">
      <c r="A7594">
        <v>7593</v>
      </c>
      <c r="B7594" s="159">
        <v>0.23833012395855099</v>
      </c>
    </row>
    <row r="7595" spans="1:2" x14ac:dyDescent="0.25">
      <c r="A7595">
        <v>7594</v>
      </c>
      <c r="B7595" s="159">
        <v>0.23831202671128601</v>
      </c>
    </row>
    <row r="7596" spans="1:2" x14ac:dyDescent="0.25">
      <c r="A7596">
        <v>7595</v>
      </c>
      <c r="B7596" s="159">
        <v>0.23829132116219501</v>
      </c>
    </row>
    <row r="7597" spans="1:2" x14ac:dyDescent="0.25">
      <c r="A7597">
        <v>7596</v>
      </c>
      <c r="B7597" s="159">
        <v>0.23800064785619501</v>
      </c>
    </row>
    <row r="7598" spans="1:2" x14ac:dyDescent="0.25">
      <c r="A7598">
        <v>7597</v>
      </c>
      <c r="B7598" s="159">
        <v>0.237983169850077</v>
      </c>
    </row>
    <row r="7599" spans="1:2" x14ac:dyDescent="0.25">
      <c r="A7599">
        <v>7598</v>
      </c>
      <c r="B7599" s="159">
        <v>0.23797930248535601</v>
      </c>
    </row>
    <row r="7600" spans="1:2" x14ac:dyDescent="0.25">
      <c r="A7600">
        <v>7599</v>
      </c>
      <c r="B7600" s="159">
        <v>0.23791757597211799</v>
      </c>
    </row>
    <row r="7601" spans="1:2" x14ac:dyDescent="0.25">
      <c r="A7601">
        <v>7600</v>
      </c>
      <c r="B7601" s="159">
        <v>0.23791757597211799</v>
      </c>
    </row>
    <row r="7602" spans="1:2" x14ac:dyDescent="0.25">
      <c r="A7602">
        <v>7601</v>
      </c>
      <c r="B7602" s="159">
        <v>0.23791757597211799</v>
      </c>
    </row>
    <row r="7603" spans="1:2" x14ac:dyDescent="0.25">
      <c r="A7603">
        <v>7602</v>
      </c>
      <c r="B7603" s="159">
        <v>0.23791757597211799</v>
      </c>
    </row>
    <row r="7604" spans="1:2" x14ac:dyDescent="0.25">
      <c r="A7604">
        <v>7603</v>
      </c>
      <c r="B7604" s="159">
        <v>0.23791757597211799</v>
      </c>
    </row>
    <row r="7605" spans="1:2" x14ac:dyDescent="0.25">
      <c r="A7605">
        <v>7604</v>
      </c>
      <c r="B7605" s="159">
        <v>0.23786226077771999</v>
      </c>
    </row>
    <row r="7606" spans="1:2" x14ac:dyDescent="0.25">
      <c r="A7606">
        <v>7605</v>
      </c>
      <c r="B7606" s="159">
        <v>0.237679940694174</v>
      </c>
    </row>
    <row r="7607" spans="1:2" x14ac:dyDescent="0.25">
      <c r="A7607">
        <v>7606</v>
      </c>
      <c r="B7607" s="159">
        <v>0.23749514285596099</v>
      </c>
    </row>
    <row r="7608" spans="1:2" x14ac:dyDescent="0.25">
      <c r="A7608">
        <v>7607</v>
      </c>
      <c r="B7608" s="159">
        <v>0.237271575216843</v>
      </c>
    </row>
    <row r="7609" spans="1:2" x14ac:dyDescent="0.25">
      <c r="A7609">
        <v>7608</v>
      </c>
      <c r="B7609" s="159">
        <v>0.23722961163676201</v>
      </c>
    </row>
    <row r="7610" spans="1:2" x14ac:dyDescent="0.25">
      <c r="A7610">
        <v>7609</v>
      </c>
      <c r="B7610" s="159">
        <v>0.23722162964972901</v>
      </c>
    </row>
    <row r="7611" spans="1:2" x14ac:dyDescent="0.25">
      <c r="A7611">
        <v>7610</v>
      </c>
      <c r="B7611" s="159">
        <v>0.237125690889398</v>
      </c>
    </row>
    <row r="7612" spans="1:2" x14ac:dyDescent="0.25">
      <c r="A7612">
        <v>7611</v>
      </c>
      <c r="B7612" s="159">
        <v>0.23705240134285299</v>
      </c>
    </row>
    <row r="7613" spans="1:2" x14ac:dyDescent="0.25">
      <c r="A7613">
        <v>7612</v>
      </c>
      <c r="B7613" s="159">
        <v>0.23702540734295999</v>
      </c>
    </row>
    <row r="7614" spans="1:2" x14ac:dyDescent="0.25">
      <c r="A7614">
        <v>7613</v>
      </c>
      <c r="B7614" s="159">
        <v>0.236947248507931</v>
      </c>
    </row>
    <row r="7615" spans="1:2" x14ac:dyDescent="0.25">
      <c r="A7615">
        <v>7614</v>
      </c>
      <c r="B7615" s="159">
        <v>0.23687068822110299</v>
      </c>
    </row>
    <row r="7616" spans="1:2" x14ac:dyDescent="0.25">
      <c r="A7616">
        <v>7615</v>
      </c>
      <c r="B7616" s="159">
        <v>0.23684314321133901</v>
      </c>
    </row>
    <row r="7617" spans="1:2" x14ac:dyDescent="0.25">
      <c r="A7617">
        <v>7616</v>
      </c>
      <c r="B7617" s="159">
        <v>0.236511818920315</v>
      </c>
    </row>
    <row r="7618" spans="1:2" x14ac:dyDescent="0.25">
      <c r="A7618">
        <v>7617</v>
      </c>
      <c r="B7618" s="159">
        <v>0.236411902293198</v>
      </c>
    </row>
    <row r="7619" spans="1:2" x14ac:dyDescent="0.25">
      <c r="A7619">
        <v>7618</v>
      </c>
      <c r="B7619" s="159">
        <v>0.23634233956915501</v>
      </c>
    </row>
    <row r="7620" spans="1:2" x14ac:dyDescent="0.25">
      <c r="A7620">
        <v>7619</v>
      </c>
      <c r="B7620" s="159">
        <v>0.23624358961248201</v>
      </c>
    </row>
    <row r="7621" spans="1:2" x14ac:dyDescent="0.25">
      <c r="A7621">
        <v>7620</v>
      </c>
      <c r="B7621" s="159">
        <v>0.236006964258235</v>
      </c>
    </row>
    <row r="7622" spans="1:2" x14ac:dyDescent="0.25">
      <c r="A7622">
        <v>7621</v>
      </c>
      <c r="B7622" s="159">
        <v>0.236004334892958</v>
      </c>
    </row>
    <row r="7623" spans="1:2" x14ac:dyDescent="0.25">
      <c r="A7623">
        <v>7622</v>
      </c>
      <c r="B7623" s="159">
        <v>0.235934713119621</v>
      </c>
    </row>
    <row r="7624" spans="1:2" x14ac:dyDescent="0.25">
      <c r="A7624">
        <v>7623</v>
      </c>
      <c r="B7624" s="159">
        <v>0.23584769313392301</v>
      </c>
    </row>
    <row r="7625" spans="1:2" x14ac:dyDescent="0.25">
      <c r="A7625">
        <v>7624</v>
      </c>
      <c r="B7625" s="159">
        <v>0.23551986451870899</v>
      </c>
    </row>
    <row r="7626" spans="1:2" x14ac:dyDescent="0.25">
      <c r="A7626">
        <v>7625</v>
      </c>
      <c r="B7626" s="159">
        <v>0.23551650036938901</v>
      </c>
    </row>
    <row r="7627" spans="1:2" x14ac:dyDescent="0.25">
      <c r="A7627">
        <v>7626</v>
      </c>
      <c r="B7627" s="159">
        <v>0.235500404882517</v>
      </c>
    </row>
    <row r="7628" spans="1:2" x14ac:dyDescent="0.25">
      <c r="A7628">
        <v>7627</v>
      </c>
      <c r="B7628" s="159">
        <v>0.235433572054704</v>
      </c>
    </row>
    <row r="7629" spans="1:2" x14ac:dyDescent="0.25">
      <c r="A7629">
        <v>7628</v>
      </c>
      <c r="B7629" s="159">
        <v>0.23541292709374001</v>
      </c>
    </row>
    <row r="7630" spans="1:2" x14ac:dyDescent="0.25">
      <c r="A7630">
        <v>7629</v>
      </c>
      <c r="B7630" s="159">
        <v>0.23534538656587101</v>
      </c>
    </row>
    <row r="7631" spans="1:2" x14ac:dyDescent="0.25">
      <c r="A7631">
        <v>7630</v>
      </c>
      <c r="B7631" s="159">
        <v>0.235320816864766</v>
      </c>
    </row>
    <row r="7632" spans="1:2" x14ac:dyDescent="0.25">
      <c r="A7632">
        <v>7631</v>
      </c>
      <c r="B7632" s="159">
        <v>0.23526615491071901</v>
      </c>
    </row>
    <row r="7633" spans="1:2" x14ac:dyDescent="0.25">
      <c r="A7633">
        <v>7632</v>
      </c>
      <c r="B7633" s="159">
        <v>0.23526615491071901</v>
      </c>
    </row>
    <row r="7634" spans="1:2" x14ac:dyDescent="0.25">
      <c r="A7634">
        <v>7633</v>
      </c>
      <c r="B7634" s="159">
        <v>0.23526615491071901</v>
      </c>
    </row>
    <row r="7635" spans="1:2" x14ac:dyDescent="0.25">
      <c r="A7635">
        <v>7634</v>
      </c>
      <c r="B7635" s="159">
        <v>0.23526615491071901</v>
      </c>
    </row>
    <row r="7636" spans="1:2" x14ac:dyDescent="0.25">
      <c r="A7636">
        <v>7635</v>
      </c>
      <c r="B7636" s="159">
        <v>0.23525218158105499</v>
      </c>
    </row>
    <row r="7637" spans="1:2" x14ac:dyDescent="0.25">
      <c r="A7637">
        <v>7636</v>
      </c>
      <c r="B7637" s="159">
        <v>0.23524221761370601</v>
      </c>
    </row>
    <row r="7638" spans="1:2" x14ac:dyDescent="0.25">
      <c r="A7638">
        <v>7637</v>
      </c>
      <c r="B7638" s="159">
        <v>0.235236043971536</v>
      </c>
    </row>
    <row r="7639" spans="1:2" x14ac:dyDescent="0.25">
      <c r="A7639">
        <v>7638</v>
      </c>
      <c r="B7639" s="159">
        <v>0.23520594427699501</v>
      </c>
    </row>
    <row r="7640" spans="1:2" x14ac:dyDescent="0.25">
      <c r="A7640">
        <v>7639</v>
      </c>
      <c r="B7640" s="159">
        <v>0.23515499310646601</v>
      </c>
    </row>
    <row r="7641" spans="1:2" x14ac:dyDescent="0.25">
      <c r="A7641">
        <v>7640</v>
      </c>
      <c r="B7641" s="159">
        <v>0.235127794228321</v>
      </c>
    </row>
    <row r="7642" spans="1:2" x14ac:dyDescent="0.25">
      <c r="A7642">
        <v>7641</v>
      </c>
      <c r="B7642" s="159">
        <v>0.235080931832467</v>
      </c>
    </row>
    <row r="7643" spans="1:2" x14ac:dyDescent="0.25">
      <c r="A7643">
        <v>7642</v>
      </c>
      <c r="B7643" s="159">
        <v>0.23507395209493201</v>
      </c>
    </row>
    <row r="7644" spans="1:2" x14ac:dyDescent="0.25">
      <c r="A7644">
        <v>7643</v>
      </c>
      <c r="B7644" s="159">
        <v>0.235067676994656</v>
      </c>
    </row>
    <row r="7645" spans="1:2" x14ac:dyDescent="0.25">
      <c r="A7645">
        <v>7644</v>
      </c>
      <c r="B7645" s="159">
        <v>0.234864831472685</v>
      </c>
    </row>
    <row r="7646" spans="1:2" x14ac:dyDescent="0.25">
      <c r="A7646">
        <v>7645</v>
      </c>
      <c r="B7646" s="159">
        <v>0.234851578445475</v>
      </c>
    </row>
    <row r="7647" spans="1:2" x14ac:dyDescent="0.25">
      <c r="A7647">
        <v>7646</v>
      </c>
      <c r="B7647" s="159">
        <v>0.23484136298431099</v>
      </c>
    </row>
    <row r="7648" spans="1:2" x14ac:dyDescent="0.25">
      <c r="A7648">
        <v>7647</v>
      </c>
      <c r="B7648" s="159">
        <v>0.23482509089425599</v>
      </c>
    </row>
    <row r="7649" spans="1:2" x14ac:dyDescent="0.25">
      <c r="A7649">
        <v>7648</v>
      </c>
      <c r="B7649" s="159">
        <v>0.23478516100878799</v>
      </c>
    </row>
    <row r="7650" spans="1:2" x14ac:dyDescent="0.25">
      <c r="A7650">
        <v>7649</v>
      </c>
      <c r="B7650" s="159">
        <v>0.23474436813487301</v>
      </c>
    </row>
    <row r="7651" spans="1:2" x14ac:dyDescent="0.25">
      <c r="A7651">
        <v>7650</v>
      </c>
      <c r="B7651" s="159">
        <v>0.23468644351618401</v>
      </c>
    </row>
    <row r="7652" spans="1:2" x14ac:dyDescent="0.25">
      <c r="A7652">
        <v>7651</v>
      </c>
      <c r="B7652" s="159">
        <v>0.23465300362837299</v>
      </c>
    </row>
    <row r="7653" spans="1:2" x14ac:dyDescent="0.25">
      <c r="A7653">
        <v>7652</v>
      </c>
      <c r="B7653" s="159">
        <v>0.23463124559769599</v>
      </c>
    </row>
    <row r="7654" spans="1:2" x14ac:dyDescent="0.25">
      <c r="A7654">
        <v>7653</v>
      </c>
      <c r="B7654" s="159">
        <v>0.23451702080138701</v>
      </c>
    </row>
    <row r="7655" spans="1:2" x14ac:dyDescent="0.25">
      <c r="A7655">
        <v>7654</v>
      </c>
      <c r="B7655" s="159">
        <v>0.234363557575479</v>
      </c>
    </row>
    <row r="7656" spans="1:2" x14ac:dyDescent="0.25">
      <c r="A7656">
        <v>7655</v>
      </c>
      <c r="B7656" s="159">
        <v>0.234360230428663</v>
      </c>
    </row>
    <row r="7657" spans="1:2" x14ac:dyDescent="0.25">
      <c r="A7657">
        <v>7656</v>
      </c>
      <c r="B7657" s="159">
        <v>0.234344241244516</v>
      </c>
    </row>
    <row r="7658" spans="1:2" x14ac:dyDescent="0.25">
      <c r="A7658">
        <v>7657</v>
      </c>
      <c r="B7658" s="159">
        <v>0.234287307938149</v>
      </c>
    </row>
    <row r="7659" spans="1:2" x14ac:dyDescent="0.25">
      <c r="A7659">
        <v>7658</v>
      </c>
      <c r="B7659" s="159">
        <v>0.23424655439065001</v>
      </c>
    </row>
    <row r="7660" spans="1:2" x14ac:dyDescent="0.25">
      <c r="A7660">
        <v>7659</v>
      </c>
      <c r="B7660" s="159">
        <v>0.23403846959924399</v>
      </c>
    </row>
    <row r="7661" spans="1:2" x14ac:dyDescent="0.25">
      <c r="A7661">
        <v>7660</v>
      </c>
      <c r="B7661" s="159">
        <v>0.23402216848134</v>
      </c>
    </row>
    <row r="7662" spans="1:2" x14ac:dyDescent="0.25">
      <c r="A7662">
        <v>7661</v>
      </c>
      <c r="B7662" s="159">
        <v>0.23400202253152</v>
      </c>
    </row>
    <row r="7663" spans="1:2" x14ac:dyDescent="0.25">
      <c r="A7663">
        <v>7662</v>
      </c>
      <c r="B7663" s="159">
        <v>0.233965796967711</v>
      </c>
    </row>
    <row r="7664" spans="1:2" x14ac:dyDescent="0.25">
      <c r="A7664">
        <v>7663</v>
      </c>
      <c r="B7664" s="159">
        <v>0.23390907848744599</v>
      </c>
    </row>
    <row r="7665" spans="1:2" x14ac:dyDescent="0.25">
      <c r="A7665">
        <v>7664</v>
      </c>
      <c r="B7665" s="159">
        <v>0.23380705453362799</v>
      </c>
    </row>
    <row r="7666" spans="1:2" x14ac:dyDescent="0.25">
      <c r="A7666">
        <v>7665</v>
      </c>
      <c r="B7666" s="159">
        <v>0.233798052467274</v>
      </c>
    </row>
    <row r="7667" spans="1:2" x14ac:dyDescent="0.25">
      <c r="A7667">
        <v>7666</v>
      </c>
      <c r="B7667" s="159">
        <v>0.233787457009142</v>
      </c>
    </row>
    <row r="7668" spans="1:2" x14ac:dyDescent="0.25">
      <c r="A7668">
        <v>7667</v>
      </c>
      <c r="B7668" s="159">
        <v>0.233486237865382</v>
      </c>
    </row>
    <row r="7669" spans="1:2" x14ac:dyDescent="0.25">
      <c r="A7669">
        <v>7668</v>
      </c>
      <c r="B7669" s="159">
        <v>0.233466513249074</v>
      </c>
    </row>
    <row r="7670" spans="1:2" x14ac:dyDescent="0.25">
      <c r="A7670">
        <v>7669</v>
      </c>
      <c r="B7670" s="159">
        <v>0.233458157512374</v>
      </c>
    </row>
    <row r="7671" spans="1:2" x14ac:dyDescent="0.25">
      <c r="A7671">
        <v>7670</v>
      </c>
      <c r="B7671" s="159">
        <v>0.23343982089322199</v>
      </c>
    </row>
    <row r="7672" spans="1:2" x14ac:dyDescent="0.25">
      <c r="A7672">
        <v>7671</v>
      </c>
      <c r="B7672" s="159">
        <v>0.233406160588051</v>
      </c>
    </row>
    <row r="7673" spans="1:2" x14ac:dyDescent="0.25">
      <c r="A7673">
        <v>7672</v>
      </c>
      <c r="B7673" s="159">
        <v>0.233363258465938</v>
      </c>
    </row>
    <row r="7674" spans="1:2" x14ac:dyDescent="0.25">
      <c r="A7674">
        <v>7673</v>
      </c>
      <c r="B7674" s="159">
        <v>0.23320293384246099</v>
      </c>
    </row>
    <row r="7675" spans="1:2" x14ac:dyDescent="0.25">
      <c r="A7675">
        <v>7674</v>
      </c>
      <c r="B7675" s="159">
        <v>0.233199867408242</v>
      </c>
    </row>
    <row r="7676" spans="1:2" x14ac:dyDescent="0.25">
      <c r="A7676">
        <v>7675</v>
      </c>
      <c r="B7676" s="159">
        <v>0.23319163343379201</v>
      </c>
    </row>
    <row r="7677" spans="1:2" x14ac:dyDescent="0.25">
      <c r="A7677">
        <v>7676</v>
      </c>
      <c r="B7677" s="159">
        <v>0.233116740935742</v>
      </c>
    </row>
    <row r="7678" spans="1:2" x14ac:dyDescent="0.25">
      <c r="A7678">
        <v>7677</v>
      </c>
      <c r="B7678" s="159">
        <v>0.233006499291953</v>
      </c>
    </row>
    <row r="7679" spans="1:2" x14ac:dyDescent="0.25">
      <c r="A7679">
        <v>7678</v>
      </c>
      <c r="B7679" s="159">
        <v>0.23298134921679001</v>
      </c>
    </row>
    <row r="7680" spans="1:2" x14ac:dyDescent="0.25">
      <c r="A7680">
        <v>7679</v>
      </c>
      <c r="B7680" s="159">
        <v>0.23296131608168999</v>
      </c>
    </row>
    <row r="7681" spans="1:2" x14ac:dyDescent="0.25">
      <c r="A7681">
        <v>7680</v>
      </c>
      <c r="B7681" s="159">
        <v>0.23292337517476</v>
      </c>
    </row>
    <row r="7682" spans="1:2" x14ac:dyDescent="0.25">
      <c r="A7682">
        <v>7681</v>
      </c>
      <c r="B7682" s="159">
        <v>0.23276383606017301</v>
      </c>
    </row>
    <row r="7683" spans="1:2" x14ac:dyDescent="0.25">
      <c r="A7683">
        <v>7682</v>
      </c>
      <c r="B7683" s="159">
        <v>0.232688851395526</v>
      </c>
    </row>
    <row r="7684" spans="1:2" x14ac:dyDescent="0.25">
      <c r="A7684">
        <v>7683</v>
      </c>
      <c r="B7684" s="159">
        <v>0.23264438654653199</v>
      </c>
    </row>
    <row r="7685" spans="1:2" x14ac:dyDescent="0.25">
      <c r="A7685">
        <v>7684</v>
      </c>
      <c r="B7685" s="159">
        <v>0.232612202094819</v>
      </c>
    </row>
    <row r="7686" spans="1:2" x14ac:dyDescent="0.25">
      <c r="A7686">
        <v>7685</v>
      </c>
      <c r="B7686" s="159">
        <v>0.23242514305794701</v>
      </c>
    </row>
    <row r="7687" spans="1:2" x14ac:dyDescent="0.25">
      <c r="A7687">
        <v>7686</v>
      </c>
      <c r="B7687" s="159">
        <v>0.23239574196556101</v>
      </c>
    </row>
    <row r="7688" spans="1:2" x14ac:dyDescent="0.25">
      <c r="A7688">
        <v>7687</v>
      </c>
      <c r="B7688" s="159">
        <v>0.23215123067087501</v>
      </c>
    </row>
    <row r="7689" spans="1:2" x14ac:dyDescent="0.25">
      <c r="A7689">
        <v>7688</v>
      </c>
      <c r="B7689" s="159">
        <v>0.23214738281080299</v>
      </c>
    </row>
    <row r="7690" spans="1:2" x14ac:dyDescent="0.25">
      <c r="A7690">
        <v>7689</v>
      </c>
      <c r="B7690" s="159">
        <v>0.23195066746467499</v>
      </c>
    </row>
    <row r="7691" spans="1:2" x14ac:dyDescent="0.25">
      <c r="A7691">
        <v>7690</v>
      </c>
      <c r="B7691" s="159">
        <v>0.231840276503266</v>
      </c>
    </row>
    <row r="7692" spans="1:2" x14ac:dyDescent="0.25">
      <c r="A7692">
        <v>7691</v>
      </c>
      <c r="B7692" s="159">
        <v>0.23182320623886399</v>
      </c>
    </row>
    <row r="7693" spans="1:2" x14ac:dyDescent="0.25">
      <c r="A7693">
        <v>7692</v>
      </c>
      <c r="B7693" s="159">
        <v>0.23166144868927099</v>
      </c>
    </row>
    <row r="7694" spans="1:2" x14ac:dyDescent="0.25">
      <c r="A7694">
        <v>7693</v>
      </c>
      <c r="B7694" s="159">
        <v>0.231614696718077</v>
      </c>
    </row>
    <row r="7695" spans="1:2" x14ac:dyDescent="0.25">
      <c r="A7695">
        <v>7694</v>
      </c>
      <c r="B7695" s="159">
        <v>0.23160432528925801</v>
      </c>
    </row>
    <row r="7696" spans="1:2" x14ac:dyDescent="0.25">
      <c r="A7696">
        <v>7695</v>
      </c>
      <c r="B7696" s="159">
        <v>0.23155814184502899</v>
      </c>
    </row>
    <row r="7697" spans="1:2" x14ac:dyDescent="0.25">
      <c r="A7697">
        <v>7696</v>
      </c>
      <c r="B7697" s="159">
        <v>0.231331525739634</v>
      </c>
    </row>
    <row r="7698" spans="1:2" x14ac:dyDescent="0.25">
      <c r="A7698">
        <v>7697</v>
      </c>
      <c r="B7698" s="159">
        <v>0.231318488761214</v>
      </c>
    </row>
    <row r="7699" spans="1:2" x14ac:dyDescent="0.25">
      <c r="A7699">
        <v>7698</v>
      </c>
      <c r="B7699" s="159">
        <v>0.23113504674982199</v>
      </c>
    </row>
    <row r="7700" spans="1:2" x14ac:dyDescent="0.25">
      <c r="A7700">
        <v>7699</v>
      </c>
      <c r="B7700" s="159">
        <v>0.23106229355803301</v>
      </c>
    </row>
    <row r="7701" spans="1:2" x14ac:dyDescent="0.25">
      <c r="A7701">
        <v>7700</v>
      </c>
      <c r="B7701" s="159">
        <v>0.231007877773134</v>
      </c>
    </row>
    <row r="7702" spans="1:2" x14ac:dyDescent="0.25">
      <c r="A7702">
        <v>7701</v>
      </c>
      <c r="B7702" s="159">
        <v>0.23093575222635601</v>
      </c>
    </row>
    <row r="7703" spans="1:2" x14ac:dyDescent="0.25">
      <c r="A7703">
        <v>7702</v>
      </c>
      <c r="B7703" s="159">
        <v>0.23091069090128899</v>
      </c>
    </row>
    <row r="7704" spans="1:2" x14ac:dyDescent="0.25">
      <c r="A7704">
        <v>7703</v>
      </c>
      <c r="B7704" s="159">
        <v>0.230907327707217</v>
      </c>
    </row>
    <row r="7705" spans="1:2" x14ac:dyDescent="0.25">
      <c r="A7705">
        <v>7704</v>
      </c>
      <c r="B7705" s="159">
        <v>0.230806416475071</v>
      </c>
    </row>
    <row r="7706" spans="1:2" x14ac:dyDescent="0.25">
      <c r="A7706">
        <v>7705</v>
      </c>
      <c r="B7706" s="159">
        <v>0.230806416475071</v>
      </c>
    </row>
    <row r="7707" spans="1:2" x14ac:dyDescent="0.25">
      <c r="A7707">
        <v>7706</v>
      </c>
      <c r="B7707" s="159">
        <v>0.230806416475071</v>
      </c>
    </row>
    <row r="7708" spans="1:2" x14ac:dyDescent="0.25">
      <c r="A7708">
        <v>7707</v>
      </c>
      <c r="B7708" s="159">
        <v>0.230806416475071</v>
      </c>
    </row>
    <row r="7709" spans="1:2" x14ac:dyDescent="0.25">
      <c r="A7709">
        <v>7708</v>
      </c>
      <c r="B7709" s="159">
        <v>0.23077881963340499</v>
      </c>
    </row>
    <row r="7710" spans="1:2" x14ac:dyDescent="0.25">
      <c r="A7710">
        <v>7709</v>
      </c>
      <c r="B7710" s="159">
        <v>0.23065225352244201</v>
      </c>
    </row>
    <row r="7711" spans="1:2" x14ac:dyDescent="0.25">
      <c r="A7711">
        <v>7710</v>
      </c>
      <c r="B7711" s="159">
        <v>0.23057151687140601</v>
      </c>
    </row>
    <row r="7712" spans="1:2" x14ac:dyDescent="0.25">
      <c r="A7712">
        <v>7711</v>
      </c>
      <c r="B7712" s="159">
        <v>0.23053543409647401</v>
      </c>
    </row>
    <row r="7713" spans="1:2" x14ac:dyDescent="0.25">
      <c r="A7713">
        <v>7712</v>
      </c>
      <c r="B7713" s="159">
        <v>0.23043346791246899</v>
      </c>
    </row>
    <row r="7714" spans="1:2" x14ac:dyDescent="0.25">
      <c r="A7714">
        <v>7713</v>
      </c>
      <c r="B7714" s="159">
        <v>0.230153731822097</v>
      </c>
    </row>
    <row r="7715" spans="1:2" x14ac:dyDescent="0.25">
      <c r="A7715">
        <v>7714</v>
      </c>
      <c r="B7715" s="159">
        <v>0.23009650675559401</v>
      </c>
    </row>
    <row r="7716" spans="1:2" x14ac:dyDescent="0.25">
      <c r="A7716">
        <v>7715</v>
      </c>
      <c r="B7716" s="159">
        <v>0.230043094740469</v>
      </c>
    </row>
    <row r="7717" spans="1:2" x14ac:dyDescent="0.25">
      <c r="A7717">
        <v>7716</v>
      </c>
      <c r="B7717" s="159">
        <v>0.22991522368269901</v>
      </c>
    </row>
    <row r="7718" spans="1:2" x14ac:dyDescent="0.25">
      <c r="A7718">
        <v>7717</v>
      </c>
      <c r="B7718" s="159">
        <v>0.229879498498712</v>
      </c>
    </row>
    <row r="7719" spans="1:2" x14ac:dyDescent="0.25">
      <c r="A7719">
        <v>7718</v>
      </c>
      <c r="B7719" s="159">
        <v>0.229563877096149</v>
      </c>
    </row>
    <row r="7720" spans="1:2" x14ac:dyDescent="0.25">
      <c r="A7720">
        <v>7719</v>
      </c>
      <c r="B7720" s="159">
        <v>0.229486130075787</v>
      </c>
    </row>
    <row r="7721" spans="1:2" x14ac:dyDescent="0.25">
      <c r="A7721">
        <v>7720</v>
      </c>
      <c r="B7721" s="159">
        <v>0.22943936763338499</v>
      </c>
    </row>
    <row r="7722" spans="1:2" x14ac:dyDescent="0.25">
      <c r="A7722">
        <v>7721</v>
      </c>
      <c r="B7722" s="159">
        <v>0.229380387238827</v>
      </c>
    </row>
    <row r="7723" spans="1:2" x14ac:dyDescent="0.25">
      <c r="A7723">
        <v>7722</v>
      </c>
      <c r="B7723" s="159">
        <v>0.229374446107175</v>
      </c>
    </row>
    <row r="7724" spans="1:2" x14ac:dyDescent="0.25">
      <c r="A7724">
        <v>7723</v>
      </c>
      <c r="B7724" s="159">
        <v>0.229374446107175</v>
      </c>
    </row>
    <row r="7725" spans="1:2" x14ac:dyDescent="0.25">
      <c r="A7725">
        <v>7724</v>
      </c>
      <c r="B7725" s="159">
        <v>0.229374446107175</v>
      </c>
    </row>
    <row r="7726" spans="1:2" x14ac:dyDescent="0.25">
      <c r="A7726">
        <v>7725</v>
      </c>
      <c r="B7726" s="159">
        <v>0.229374446107175</v>
      </c>
    </row>
    <row r="7727" spans="1:2" x14ac:dyDescent="0.25">
      <c r="A7727">
        <v>7726</v>
      </c>
      <c r="B7727" s="159">
        <v>0.22914686981803201</v>
      </c>
    </row>
    <row r="7728" spans="1:2" x14ac:dyDescent="0.25">
      <c r="A7728">
        <v>7727</v>
      </c>
      <c r="B7728" s="159">
        <v>0.229143080252697</v>
      </c>
    </row>
    <row r="7729" spans="1:2" x14ac:dyDescent="0.25">
      <c r="A7729">
        <v>7728</v>
      </c>
      <c r="B7729" s="159">
        <v>0.22901905859588301</v>
      </c>
    </row>
    <row r="7730" spans="1:2" x14ac:dyDescent="0.25">
      <c r="A7730">
        <v>7729</v>
      </c>
      <c r="B7730" s="159">
        <v>0.22901827635000299</v>
      </c>
    </row>
    <row r="7731" spans="1:2" x14ac:dyDescent="0.25">
      <c r="A7731">
        <v>7730</v>
      </c>
      <c r="B7731" s="159">
        <v>0.22890733432499699</v>
      </c>
    </row>
    <row r="7732" spans="1:2" x14ac:dyDescent="0.25">
      <c r="A7732">
        <v>7731</v>
      </c>
      <c r="B7732" s="159">
        <v>0.22881039208766399</v>
      </c>
    </row>
    <row r="7733" spans="1:2" x14ac:dyDescent="0.25">
      <c r="A7733">
        <v>7732</v>
      </c>
      <c r="B7733" s="159">
        <v>0.22871010665584299</v>
      </c>
    </row>
    <row r="7734" spans="1:2" x14ac:dyDescent="0.25">
      <c r="A7734">
        <v>7733</v>
      </c>
      <c r="B7734" s="159">
        <v>0.22824051023536401</v>
      </c>
    </row>
    <row r="7735" spans="1:2" x14ac:dyDescent="0.25">
      <c r="A7735">
        <v>7734</v>
      </c>
      <c r="B7735" s="159">
        <v>0.22817660802721801</v>
      </c>
    </row>
    <row r="7736" spans="1:2" x14ac:dyDescent="0.25">
      <c r="A7736">
        <v>7735</v>
      </c>
      <c r="B7736" s="159">
        <v>0.228135844402865</v>
      </c>
    </row>
    <row r="7737" spans="1:2" x14ac:dyDescent="0.25">
      <c r="A7737">
        <v>7736</v>
      </c>
      <c r="B7737" s="159">
        <v>0.227997869789652</v>
      </c>
    </row>
    <row r="7738" spans="1:2" x14ac:dyDescent="0.25">
      <c r="A7738">
        <v>7737</v>
      </c>
      <c r="B7738" s="159">
        <v>0.22795356629542701</v>
      </c>
    </row>
    <row r="7739" spans="1:2" x14ac:dyDescent="0.25">
      <c r="A7739">
        <v>7738</v>
      </c>
      <c r="B7739" s="159">
        <v>0.22776219872616801</v>
      </c>
    </row>
    <row r="7740" spans="1:2" x14ac:dyDescent="0.25">
      <c r="A7740">
        <v>7739</v>
      </c>
      <c r="B7740" s="159">
        <v>0.22772971360976799</v>
      </c>
    </row>
    <row r="7741" spans="1:2" x14ac:dyDescent="0.25">
      <c r="A7741">
        <v>7740</v>
      </c>
      <c r="B7741" s="159">
        <v>0.22772788229107799</v>
      </c>
    </row>
    <row r="7742" spans="1:2" x14ac:dyDescent="0.25">
      <c r="A7742">
        <v>7741</v>
      </c>
      <c r="B7742" s="159">
        <v>0.22770300275576999</v>
      </c>
    </row>
    <row r="7743" spans="1:2" x14ac:dyDescent="0.25">
      <c r="A7743">
        <v>7742</v>
      </c>
      <c r="B7743" s="159">
        <v>0.22767752191588</v>
      </c>
    </row>
    <row r="7744" spans="1:2" x14ac:dyDescent="0.25">
      <c r="A7744">
        <v>7743</v>
      </c>
      <c r="B7744" s="159">
        <v>0.227518255072194</v>
      </c>
    </row>
    <row r="7745" spans="1:2" x14ac:dyDescent="0.25">
      <c r="A7745">
        <v>7744</v>
      </c>
      <c r="B7745" s="159">
        <v>0.227518255072194</v>
      </c>
    </row>
    <row r="7746" spans="1:2" x14ac:dyDescent="0.25">
      <c r="A7746">
        <v>7745</v>
      </c>
      <c r="B7746" s="159">
        <v>0.22751678362501099</v>
      </c>
    </row>
    <row r="7747" spans="1:2" x14ac:dyDescent="0.25">
      <c r="A7747">
        <v>7746</v>
      </c>
      <c r="B7747" s="159">
        <v>0.227507612792789</v>
      </c>
    </row>
    <row r="7748" spans="1:2" x14ac:dyDescent="0.25">
      <c r="A7748">
        <v>7747</v>
      </c>
      <c r="B7748" s="159">
        <v>0.22745639111354601</v>
      </c>
    </row>
    <row r="7749" spans="1:2" x14ac:dyDescent="0.25">
      <c r="A7749">
        <v>7748</v>
      </c>
      <c r="B7749" s="159">
        <v>0.227238121043633</v>
      </c>
    </row>
    <row r="7750" spans="1:2" x14ac:dyDescent="0.25">
      <c r="A7750">
        <v>7749</v>
      </c>
      <c r="B7750" s="159">
        <v>0.22717796766789</v>
      </c>
    </row>
    <row r="7751" spans="1:2" x14ac:dyDescent="0.25">
      <c r="A7751">
        <v>7750</v>
      </c>
      <c r="B7751" s="159">
        <v>0.226984761984244</v>
      </c>
    </row>
    <row r="7752" spans="1:2" x14ac:dyDescent="0.25">
      <c r="A7752">
        <v>7751</v>
      </c>
      <c r="B7752" s="159">
        <v>0.226895205653142</v>
      </c>
    </row>
    <row r="7753" spans="1:2" x14ac:dyDescent="0.25">
      <c r="A7753">
        <v>7752</v>
      </c>
      <c r="B7753" s="159">
        <v>0.22688959286600299</v>
      </c>
    </row>
    <row r="7754" spans="1:2" x14ac:dyDescent="0.25">
      <c r="A7754">
        <v>7753</v>
      </c>
      <c r="B7754" s="159">
        <v>0.22682753827174301</v>
      </c>
    </row>
    <row r="7755" spans="1:2" x14ac:dyDescent="0.25">
      <c r="A7755">
        <v>7754</v>
      </c>
      <c r="B7755" s="159">
        <v>0.22676235533431199</v>
      </c>
    </row>
    <row r="7756" spans="1:2" x14ac:dyDescent="0.25">
      <c r="A7756">
        <v>7755</v>
      </c>
      <c r="B7756" s="159">
        <v>0.226736506781819</v>
      </c>
    </row>
    <row r="7757" spans="1:2" x14ac:dyDescent="0.25">
      <c r="A7757">
        <v>7756</v>
      </c>
      <c r="B7757" s="159">
        <v>0.22671820294756601</v>
      </c>
    </row>
    <row r="7758" spans="1:2" x14ac:dyDescent="0.25">
      <c r="A7758">
        <v>7757</v>
      </c>
      <c r="B7758" s="159">
        <v>0.22657402469878801</v>
      </c>
    </row>
    <row r="7759" spans="1:2" x14ac:dyDescent="0.25">
      <c r="A7759">
        <v>7758</v>
      </c>
      <c r="B7759" s="159">
        <v>0.226565796153989</v>
      </c>
    </row>
    <row r="7760" spans="1:2" x14ac:dyDescent="0.25">
      <c r="A7760">
        <v>7759</v>
      </c>
      <c r="B7760" s="159">
        <v>0.226319297856031</v>
      </c>
    </row>
    <row r="7761" spans="1:2" x14ac:dyDescent="0.25">
      <c r="A7761">
        <v>7760</v>
      </c>
      <c r="B7761" s="159">
        <v>0.22628208749269299</v>
      </c>
    </row>
    <row r="7762" spans="1:2" x14ac:dyDescent="0.25">
      <c r="A7762">
        <v>7761</v>
      </c>
      <c r="B7762" s="159">
        <v>0.22619442701237499</v>
      </c>
    </row>
    <row r="7763" spans="1:2" x14ac:dyDescent="0.25">
      <c r="A7763">
        <v>7762</v>
      </c>
      <c r="B7763" s="159">
        <v>0.22613653699013</v>
      </c>
    </row>
    <row r="7764" spans="1:2" x14ac:dyDescent="0.25">
      <c r="A7764">
        <v>7763</v>
      </c>
      <c r="B7764" s="159">
        <v>0.22612706575142999</v>
      </c>
    </row>
    <row r="7765" spans="1:2" x14ac:dyDescent="0.25">
      <c r="A7765">
        <v>7764</v>
      </c>
      <c r="B7765" s="159">
        <v>0.22611474641358201</v>
      </c>
    </row>
    <row r="7766" spans="1:2" x14ac:dyDescent="0.25">
      <c r="A7766">
        <v>7765</v>
      </c>
      <c r="B7766" s="159">
        <v>0.22587652565319699</v>
      </c>
    </row>
    <row r="7767" spans="1:2" x14ac:dyDescent="0.25">
      <c r="A7767">
        <v>7766</v>
      </c>
      <c r="B7767" s="159">
        <v>0.225866779395416</v>
      </c>
    </row>
    <row r="7768" spans="1:2" x14ac:dyDescent="0.25">
      <c r="A7768">
        <v>7767</v>
      </c>
      <c r="B7768" s="159">
        <v>0.22577549092747801</v>
      </c>
    </row>
    <row r="7769" spans="1:2" x14ac:dyDescent="0.25">
      <c r="A7769">
        <v>7768</v>
      </c>
      <c r="B7769" s="159">
        <v>0.225732908501459</v>
      </c>
    </row>
    <row r="7770" spans="1:2" x14ac:dyDescent="0.25">
      <c r="A7770">
        <v>7769</v>
      </c>
      <c r="B7770" s="159">
        <v>0.22561233977239301</v>
      </c>
    </row>
    <row r="7771" spans="1:2" x14ac:dyDescent="0.25">
      <c r="A7771">
        <v>7770</v>
      </c>
      <c r="B7771" s="159">
        <v>0.22553230717519199</v>
      </c>
    </row>
    <row r="7772" spans="1:2" x14ac:dyDescent="0.25">
      <c r="A7772">
        <v>7771</v>
      </c>
      <c r="B7772" s="159">
        <v>0.22519393254258699</v>
      </c>
    </row>
    <row r="7773" spans="1:2" x14ac:dyDescent="0.25">
      <c r="A7773">
        <v>7772</v>
      </c>
      <c r="B7773" s="159">
        <v>0.225074047394976</v>
      </c>
    </row>
    <row r="7774" spans="1:2" x14ac:dyDescent="0.25">
      <c r="A7774">
        <v>7773</v>
      </c>
      <c r="B7774" s="159">
        <v>0.22502636644665999</v>
      </c>
    </row>
    <row r="7775" spans="1:2" x14ac:dyDescent="0.25">
      <c r="A7775">
        <v>7774</v>
      </c>
      <c r="B7775" s="159">
        <v>0.22483854820384</v>
      </c>
    </row>
    <row r="7776" spans="1:2" x14ac:dyDescent="0.25">
      <c r="A7776">
        <v>7775</v>
      </c>
      <c r="B7776" s="159">
        <v>0.22473245986617099</v>
      </c>
    </row>
    <row r="7777" spans="1:2" x14ac:dyDescent="0.25">
      <c r="A7777">
        <v>7776</v>
      </c>
      <c r="B7777" s="159">
        <v>0.22472273871081699</v>
      </c>
    </row>
    <row r="7778" spans="1:2" x14ac:dyDescent="0.25">
      <c r="A7778">
        <v>7777</v>
      </c>
      <c r="B7778" s="159">
        <v>0.22464351572514901</v>
      </c>
    </row>
    <row r="7779" spans="1:2" x14ac:dyDescent="0.25">
      <c r="A7779">
        <v>7778</v>
      </c>
      <c r="B7779" s="159">
        <v>0.224613873866014</v>
      </c>
    </row>
    <row r="7780" spans="1:2" x14ac:dyDescent="0.25">
      <c r="A7780">
        <v>7779</v>
      </c>
      <c r="B7780" s="159">
        <v>0.22445408416180901</v>
      </c>
    </row>
    <row r="7781" spans="1:2" x14ac:dyDescent="0.25">
      <c r="A7781">
        <v>7780</v>
      </c>
      <c r="B7781" s="159">
        <v>0.224409314316596</v>
      </c>
    </row>
    <row r="7782" spans="1:2" x14ac:dyDescent="0.25">
      <c r="A7782">
        <v>7781</v>
      </c>
      <c r="B7782" s="159">
        <v>0.22440729445663099</v>
      </c>
    </row>
    <row r="7783" spans="1:2" x14ac:dyDescent="0.25">
      <c r="A7783">
        <v>7782</v>
      </c>
      <c r="B7783" s="159">
        <v>0.22438368575311601</v>
      </c>
    </row>
    <row r="7784" spans="1:2" x14ac:dyDescent="0.25">
      <c r="A7784">
        <v>7783</v>
      </c>
      <c r="B7784" s="159">
        <v>0.22437970207225699</v>
      </c>
    </row>
    <row r="7785" spans="1:2" x14ac:dyDescent="0.25">
      <c r="A7785">
        <v>7784</v>
      </c>
      <c r="B7785" s="159">
        <v>0.224366679071278</v>
      </c>
    </row>
    <row r="7786" spans="1:2" x14ac:dyDescent="0.25">
      <c r="A7786">
        <v>7785</v>
      </c>
      <c r="B7786" s="159">
        <v>0.22430130803748</v>
      </c>
    </row>
    <row r="7787" spans="1:2" x14ac:dyDescent="0.25">
      <c r="A7787">
        <v>7786</v>
      </c>
      <c r="B7787" s="159">
        <v>0.224117565982412</v>
      </c>
    </row>
    <row r="7788" spans="1:2" x14ac:dyDescent="0.25">
      <c r="A7788">
        <v>7787</v>
      </c>
      <c r="B7788" s="159">
        <v>0.22408274712114301</v>
      </c>
    </row>
    <row r="7789" spans="1:2" x14ac:dyDescent="0.25">
      <c r="A7789">
        <v>7788</v>
      </c>
      <c r="B7789" s="159">
        <v>0.22406345633723901</v>
      </c>
    </row>
    <row r="7790" spans="1:2" x14ac:dyDescent="0.25">
      <c r="A7790">
        <v>7789</v>
      </c>
      <c r="B7790" s="159">
        <v>0.22403206940758599</v>
      </c>
    </row>
    <row r="7791" spans="1:2" x14ac:dyDescent="0.25">
      <c r="A7791">
        <v>7790</v>
      </c>
      <c r="B7791" s="159">
        <v>0.22378506777160301</v>
      </c>
    </row>
    <row r="7792" spans="1:2" x14ac:dyDescent="0.25">
      <c r="A7792">
        <v>7791</v>
      </c>
      <c r="B7792" s="159">
        <v>0.223755116541655</v>
      </c>
    </row>
    <row r="7793" spans="1:2" x14ac:dyDescent="0.25">
      <c r="A7793">
        <v>7792</v>
      </c>
      <c r="B7793" s="159">
        <v>0.22355383173596199</v>
      </c>
    </row>
    <row r="7794" spans="1:2" x14ac:dyDescent="0.25">
      <c r="A7794">
        <v>7793</v>
      </c>
      <c r="B7794" s="159">
        <v>0.223540836548099</v>
      </c>
    </row>
    <row r="7795" spans="1:2" x14ac:dyDescent="0.25">
      <c r="A7795">
        <v>7794</v>
      </c>
      <c r="B7795" s="159">
        <v>0.2234235609395</v>
      </c>
    </row>
    <row r="7796" spans="1:2" x14ac:dyDescent="0.25">
      <c r="A7796">
        <v>7795</v>
      </c>
      <c r="B7796" s="159">
        <v>0.22302995645208101</v>
      </c>
    </row>
    <row r="7797" spans="1:2" x14ac:dyDescent="0.25">
      <c r="A7797">
        <v>7796</v>
      </c>
      <c r="B7797" s="159">
        <v>0.222835863621417</v>
      </c>
    </row>
    <row r="7798" spans="1:2" x14ac:dyDescent="0.25">
      <c r="A7798">
        <v>7797</v>
      </c>
      <c r="B7798" s="159">
        <v>0.22279560639044299</v>
      </c>
    </row>
    <row r="7799" spans="1:2" x14ac:dyDescent="0.25">
      <c r="A7799">
        <v>7798</v>
      </c>
      <c r="B7799" s="159">
        <v>0.22268523829841899</v>
      </c>
    </row>
    <row r="7800" spans="1:2" x14ac:dyDescent="0.25">
      <c r="A7800">
        <v>7799</v>
      </c>
      <c r="B7800" s="159">
        <v>0.222673552924986</v>
      </c>
    </row>
    <row r="7801" spans="1:2" x14ac:dyDescent="0.25">
      <c r="A7801">
        <v>7800</v>
      </c>
      <c r="B7801" s="159">
        <v>0.22239143594545499</v>
      </c>
    </row>
    <row r="7802" spans="1:2" x14ac:dyDescent="0.25">
      <c r="A7802">
        <v>7801</v>
      </c>
      <c r="B7802" s="159">
        <v>0.22234415084741599</v>
      </c>
    </row>
    <row r="7803" spans="1:2" x14ac:dyDescent="0.25">
      <c r="A7803">
        <v>7802</v>
      </c>
      <c r="B7803" s="159">
        <v>0.22220862749992901</v>
      </c>
    </row>
    <row r="7804" spans="1:2" x14ac:dyDescent="0.25">
      <c r="A7804">
        <v>7803</v>
      </c>
      <c r="B7804" s="159">
        <v>0.22212848711102801</v>
      </c>
    </row>
    <row r="7805" spans="1:2" x14ac:dyDescent="0.25">
      <c r="A7805">
        <v>7804</v>
      </c>
      <c r="B7805" s="159">
        <v>0.22209844965995101</v>
      </c>
    </row>
    <row r="7806" spans="1:2" x14ac:dyDescent="0.25">
      <c r="A7806">
        <v>7805</v>
      </c>
      <c r="B7806" s="159">
        <v>0.222004852518041</v>
      </c>
    </row>
    <row r="7807" spans="1:2" x14ac:dyDescent="0.25">
      <c r="A7807">
        <v>7806</v>
      </c>
      <c r="B7807" s="159">
        <v>0.22197419044781799</v>
      </c>
    </row>
    <row r="7808" spans="1:2" x14ac:dyDescent="0.25">
      <c r="A7808">
        <v>7807</v>
      </c>
      <c r="B7808" s="159">
        <v>0.221970975470965</v>
      </c>
    </row>
    <row r="7809" spans="1:2" x14ac:dyDescent="0.25">
      <c r="A7809">
        <v>7808</v>
      </c>
      <c r="B7809" s="159">
        <v>0.221932690922725</v>
      </c>
    </row>
    <row r="7810" spans="1:2" x14ac:dyDescent="0.25">
      <c r="A7810">
        <v>7809</v>
      </c>
      <c r="B7810" s="159">
        <v>0.221910220723463</v>
      </c>
    </row>
    <row r="7811" spans="1:2" x14ac:dyDescent="0.25">
      <c r="A7811">
        <v>7810</v>
      </c>
      <c r="B7811" s="159">
        <v>0.22190144275902199</v>
      </c>
    </row>
    <row r="7812" spans="1:2" x14ac:dyDescent="0.25">
      <c r="A7812">
        <v>7811</v>
      </c>
      <c r="B7812" s="159">
        <v>0.221803770711824</v>
      </c>
    </row>
    <row r="7813" spans="1:2" x14ac:dyDescent="0.25">
      <c r="A7813">
        <v>7812</v>
      </c>
      <c r="B7813" s="159">
        <v>0.22173102193004099</v>
      </c>
    </row>
    <row r="7814" spans="1:2" x14ac:dyDescent="0.25">
      <c r="A7814">
        <v>7813</v>
      </c>
      <c r="B7814" s="159">
        <v>0.221693883812039</v>
      </c>
    </row>
    <row r="7815" spans="1:2" x14ac:dyDescent="0.25">
      <c r="A7815">
        <v>7814</v>
      </c>
      <c r="B7815" s="159">
        <v>0.221693883812039</v>
      </c>
    </row>
    <row r="7816" spans="1:2" x14ac:dyDescent="0.25">
      <c r="A7816">
        <v>7815</v>
      </c>
      <c r="B7816" s="159">
        <v>0.221693883812039</v>
      </c>
    </row>
    <row r="7817" spans="1:2" x14ac:dyDescent="0.25">
      <c r="A7817">
        <v>7816</v>
      </c>
      <c r="B7817" s="159">
        <v>0.221693883812039</v>
      </c>
    </row>
    <row r="7818" spans="1:2" x14ac:dyDescent="0.25">
      <c r="A7818">
        <v>7817</v>
      </c>
      <c r="B7818" s="159">
        <v>0.22166205537858</v>
      </c>
    </row>
    <row r="7819" spans="1:2" x14ac:dyDescent="0.25">
      <c r="A7819">
        <v>7818</v>
      </c>
      <c r="B7819" s="159">
        <v>0.221605158113866</v>
      </c>
    </row>
    <row r="7820" spans="1:2" x14ac:dyDescent="0.25">
      <c r="A7820">
        <v>7819</v>
      </c>
      <c r="B7820" s="159">
        <v>0.22152369553738899</v>
      </c>
    </row>
    <row r="7821" spans="1:2" x14ac:dyDescent="0.25">
      <c r="A7821">
        <v>7820</v>
      </c>
      <c r="B7821" s="159">
        <v>0.22145926909084701</v>
      </c>
    </row>
    <row r="7822" spans="1:2" x14ac:dyDescent="0.25">
      <c r="A7822">
        <v>7821</v>
      </c>
      <c r="B7822" s="159">
        <v>0.221328467938773</v>
      </c>
    </row>
    <row r="7823" spans="1:2" x14ac:dyDescent="0.25">
      <c r="A7823">
        <v>7822</v>
      </c>
      <c r="B7823" s="159">
        <v>0.22132446215562299</v>
      </c>
    </row>
    <row r="7824" spans="1:2" x14ac:dyDescent="0.25">
      <c r="A7824">
        <v>7823</v>
      </c>
      <c r="B7824" s="159">
        <v>0.221311280398822</v>
      </c>
    </row>
    <row r="7825" spans="1:2" x14ac:dyDescent="0.25">
      <c r="A7825">
        <v>7824</v>
      </c>
      <c r="B7825" s="159">
        <v>0.22128407912953699</v>
      </c>
    </row>
    <row r="7826" spans="1:2" x14ac:dyDescent="0.25">
      <c r="A7826">
        <v>7825</v>
      </c>
      <c r="B7826" s="159">
        <v>0.22119502465568799</v>
      </c>
    </row>
    <row r="7827" spans="1:2" x14ac:dyDescent="0.25">
      <c r="A7827">
        <v>7826</v>
      </c>
      <c r="B7827" s="159">
        <v>0.221188824491488</v>
      </c>
    </row>
    <row r="7828" spans="1:2" x14ac:dyDescent="0.25">
      <c r="A7828">
        <v>7827</v>
      </c>
      <c r="B7828" s="159">
        <v>0.221153956595741</v>
      </c>
    </row>
    <row r="7829" spans="1:2" x14ac:dyDescent="0.25">
      <c r="A7829">
        <v>7828</v>
      </c>
      <c r="B7829" s="159">
        <v>0.221056787411648</v>
      </c>
    </row>
    <row r="7830" spans="1:2" x14ac:dyDescent="0.25">
      <c r="A7830">
        <v>7829</v>
      </c>
      <c r="B7830" s="159">
        <v>0.22105132246336001</v>
      </c>
    </row>
    <row r="7831" spans="1:2" x14ac:dyDescent="0.25">
      <c r="A7831">
        <v>7830</v>
      </c>
      <c r="B7831" s="159">
        <v>0.221002567617852</v>
      </c>
    </row>
    <row r="7832" spans="1:2" x14ac:dyDescent="0.25">
      <c r="A7832">
        <v>7831</v>
      </c>
      <c r="B7832" s="159">
        <v>0.22098813671155701</v>
      </c>
    </row>
    <row r="7833" spans="1:2" x14ac:dyDescent="0.25">
      <c r="A7833">
        <v>7832</v>
      </c>
      <c r="B7833" s="159">
        <v>0.220788811790674</v>
      </c>
    </row>
    <row r="7834" spans="1:2" x14ac:dyDescent="0.25">
      <c r="A7834">
        <v>7833</v>
      </c>
      <c r="B7834" s="159">
        <v>0.220774023009596</v>
      </c>
    </row>
    <row r="7835" spans="1:2" x14ac:dyDescent="0.25">
      <c r="A7835">
        <v>7834</v>
      </c>
      <c r="B7835" s="159">
        <v>0.22066904385981401</v>
      </c>
    </row>
    <row r="7836" spans="1:2" x14ac:dyDescent="0.25">
      <c r="A7836">
        <v>7835</v>
      </c>
      <c r="B7836" s="159">
        <v>0.22056762247525299</v>
      </c>
    </row>
    <row r="7837" spans="1:2" x14ac:dyDescent="0.25">
      <c r="A7837">
        <v>7836</v>
      </c>
      <c r="B7837" s="159">
        <v>0.22054542293680099</v>
      </c>
    </row>
    <row r="7838" spans="1:2" x14ac:dyDescent="0.25">
      <c r="A7838">
        <v>7837</v>
      </c>
      <c r="B7838" s="159">
        <v>0.220528662570142</v>
      </c>
    </row>
    <row r="7839" spans="1:2" x14ac:dyDescent="0.25">
      <c r="A7839">
        <v>7838</v>
      </c>
      <c r="B7839" s="159">
        <v>0.220433280378454</v>
      </c>
    </row>
    <row r="7840" spans="1:2" x14ac:dyDescent="0.25">
      <c r="A7840">
        <v>7839</v>
      </c>
      <c r="B7840" s="159">
        <v>0.22034002217383</v>
      </c>
    </row>
    <row r="7841" spans="1:2" x14ac:dyDescent="0.25">
      <c r="A7841">
        <v>7840</v>
      </c>
      <c r="B7841" s="159">
        <v>0.22022459910348999</v>
      </c>
    </row>
    <row r="7842" spans="1:2" x14ac:dyDescent="0.25">
      <c r="A7842">
        <v>7841</v>
      </c>
      <c r="B7842" s="159">
        <v>0.22001596816018701</v>
      </c>
    </row>
    <row r="7843" spans="1:2" x14ac:dyDescent="0.25">
      <c r="A7843">
        <v>7842</v>
      </c>
      <c r="B7843" s="159">
        <v>0.220002751492962</v>
      </c>
    </row>
    <row r="7844" spans="1:2" x14ac:dyDescent="0.25">
      <c r="A7844">
        <v>7843</v>
      </c>
      <c r="B7844" s="159">
        <v>0.21983701016594201</v>
      </c>
    </row>
    <row r="7845" spans="1:2" x14ac:dyDescent="0.25">
      <c r="A7845">
        <v>7844</v>
      </c>
      <c r="B7845" s="159">
        <v>0.21983224437375001</v>
      </c>
    </row>
    <row r="7846" spans="1:2" x14ac:dyDescent="0.25">
      <c r="A7846">
        <v>7845</v>
      </c>
      <c r="B7846" s="159">
        <v>0.219797677024967</v>
      </c>
    </row>
    <row r="7847" spans="1:2" x14ac:dyDescent="0.25">
      <c r="A7847">
        <v>7846</v>
      </c>
      <c r="B7847" s="159">
        <v>0.21979271020636801</v>
      </c>
    </row>
    <row r="7848" spans="1:2" x14ac:dyDescent="0.25">
      <c r="A7848">
        <v>7847</v>
      </c>
      <c r="B7848" s="159">
        <v>0.21975385503007899</v>
      </c>
    </row>
    <row r="7849" spans="1:2" x14ac:dyDescent="0.25">
      <c r="A7849">
        <v>7848</v>
      </c>
      <c r="B7849" s="159">
        <v>0.21969673029690601</v>
      </c>
    </row>
    <row r="7850" spans="1:2" x14ac:dyDescent="0.25">
      <c r="A7850">
        <v>7849</v>
      </c>
      <c r="B7850" s="159">
        <v>0.21969234939509899</v>
      </c>
    </row>
    <row r="7851" spans="1:2" x14ac:dyDescent="0.25">
      <c r="A7851">
        <v>7850</v>
      </c>
      <c r="B7851" s="159">
        <v>0.21947947394028799</v>
      </c>
    </row>
    <row r="7852" spans="1:2" x14ac:dyDescent="0.25">
      <c r="A7852">
        <v>7851</v>
      </c>
      <c r="B7852" s="159">
        <v>0.21929416379615599</v>
      </c>
    </row>
    <row r="7853" spans="1:2" x14ac:dyDescent="0.25">
      <c r="A7853">
        <v>7852</v>
      </c>
      <c r="B7853" s="159">
        <v>0.21924416990714499</v>
      </c>
    </row>
    <row r="7854" spans="1:2" x14ac:dyDescent="0.25">
      <c r="A7854">
        <v>7853</v>
      </c>
      <c r="B7854" s="159">
        <v>0.219130999984497</v>
      </c>
    </row>
    <row r="7855" spans="1:2" x14ac:dyDescent="0.25">
      <c r="A7855">
        <v>7854</v>
      </c>
      <c r="B7855" s="159">
        <v>0.21899516788396201</v>
      </c>
    </row>
    <row r="7856" spans="1:2" x14ac:dyDescent="0.25">
      <c r="A7856">
        <v>7855</v>
      </c>
      <c r="B7856" s="159">
        <v>0.21890913636624501</v>
      </c>
    </row>
    <row r="7857" spans="1:2" x14ac:dyDescent="0.25">
      <c r="A7857">
        <v>7856</v>
      </c>
      <c r="B7857" s="159">
        <v>0.218840938616291</v>
      </c>
    </row>
    <row r="7858" spans="1:2" x14ac:dyDescent="0.25">
      <c r="A7858">
        <v>7857</v>
      </c>
      <c r="B7858" s="159">
        <v>0.21877789675406401</v>
      </c>
    </row>
    <row r="7859" spans="1:2" x14ac:dyDescent="0.25">
      <c r="A7859">
        <v>7858</v>
      </c>
      <c r="B7859" s="159">
        <v>0.21875154231723101</v>
      </c>
    </row>
    <row r="7860" spans="1:2" x14ac:dyDescent="0.25">
      <c r="A7860">
        <v>7859</v>
      </c>
      <c r="B7860" s="159">
        <v>0.218559454294771</v>
      </c>
    </row>
    <row r="7861" spans="1:2" x14ac:dyDescent="0.25">
      <c r="A7861">
        <v>7860</v>
      </c>
      <c r="B7861" s="159">
        <v>0.218559454294771</v>
      </c>
    </row>
    <row r="7862" spans="1:2" x14ac:dyDescent="0.25">
      <c r="A7862">
        <v>7861</v>
      </c>
      <c r="B7862" s="159">
        <v>0.218559454294771</v>
      </c>
    </row>
    <row r="7863" spans="1:2" x14ac:dyDescent="0.25">
      <c r="A7863">
        <v>7862</v>
      </c>
      <c r="B7863" s="159">
        <v>0.218559454294771</v>
      </c>
    </row>
    <row r="7864" spans="1:2" x14ac:dyDescent="0.25">
      <c r="A7864">
        <v>7863</v>
      </c>
      <c r="B7864" s="159">
        <v>0.21855081898245801</v>
      </c>
    </row>
    <row r="7865" spans="1:2" x14ac:dyDescent="0.25">
      <c r="A7865">
        <v>7864</v>
      </c>
      <c r="B7865" s="159">
        <v>0.218543527065094</v>
      </c>
    </row>
    <row r="7866" spans="1:2" x14ac:dyDescent="0.25">
      <c r="A7866">
        <v>7865</v>
      </c>
      <c r="B7866" s="159">
        <v>0.21847260556516601</v>
      </c>
    </row>
    <row r="7867" spans="1:2" x14ac:dyDescent="0.25">
      <c r="A7867">
        <v>7866</v>
      </c>
      <c r="B7867" s="159">
        <v>0.218317538569305</v>
      </c>
    </row>
    <row r="7868" spans="1:2" x14ac:dyDescent="0.25">
      <c r="A7868">
        <v>7867</v>
      </c>
      <c r="B7868" s="159">
        <v>0.218242264740762</v>
      </c>
    </row>
    <row r="7869" spans="1:2" x14ac:dyDescent="0.25">
      <c r="A7869">
        <v>7868</v>
      </c>
      <c r="B7869" s="159">
        <v>0.218203314288126</v>
      </c>
    </row>
    <row r="7870" spans="1:2" x14ac:dyDescent="0.25">
      <c r="A7870">
        <v>7869</v>
      </c>
      <c r="B7870" s="159">
        <v>0.21803896193355399</v>
      </c>
    </row>
    <row r="7871" spans="1:2" x14ac:dyDescent="0.25">
      <c r="A7871">
        <v>7870</v>
      </c>
      <c r="B7871" s="159">
        <v>0.21802794220230001</v>
      </c>
    </row>
    <row r="7872" spans="1:2" x14ac:dyDescent="0.25">
      <c r="A7872">
        <v>7871</v>
      </c>
      <c r="B7872" s="159">
        <v>0.218019138847623</v>
      </c>
    </row>
    <row r="7873" spans="1:2" x14ac:dyDescent="0.25">
      <c r="A7873">
        <v>7872</v>
      </c>
      <c r="B7873" s="159">
        <v>0.21780990058241301</v>
      </c>
    </row>
    <row r="7874" spans="1:2" x14ac:dyDescent="0.25">
      <c r="A7874">
        <v>7873</v>
      </c>
      <c r="B7874" s="159">
        <v>0.21775719305379099</v>
      </c>
    </row>
    <row r="7875" spans="1:2" x14ac:dyDescent="0.25">
      <c r="A7875">
        <v>7874</v>
      </c>
      <c r="B7875" s="159">
        <v>0.21757627632137999</v>
      </c>
    </row>
    <row r="7876" spans="1:2" x14ac:dyDescent="0.25">
      <c r="A7876">
        <v>7875</v>
      </c>
      <c r="B7876" s="159">
        <v>0.217540879343393</v>
      </c>
    </row>
    <row r="7877" spans="1:2" x14ac:dyDescent="0.25">
      <c r="A7877">
        <v>7876</v>
      </c>
      <c r="B7877" s="159">
        <v>0.21749044375305601</v>
      </c>
    </row>
    <row r="7878" spans="1:2" x14ac:dyDescent="0.25">
      <c r="A7878">
        <v>7877</v>
      </c>
      <c r="B7878" s="159">
        <v>0.21743267700951499</v>
      </c>
    </row>
    <row r="7879" spans="1:2" x14ac:dyDescent="0.25">
      <c r="A7879">
        <v>7878</v>
      </c>
      <c r="B7879" s="159">
        <v>0.21743267700951499</v>
      </c>
    </row>
    <row r="7880" spans="1:2" x14ac:dyDescent="0.25">
      <c r="A7880">
        <v>7879</v>
      </c>
      <c r="B7880" s="159">
        <v>0.21743267700951499</v>
      </c>
    </row>
    <row r="7881" spans="1:2" x14ac:dyDescent="0.25">
      <c r="A7881">
        <v>7880</v>
      </c>
      <c r="B7881" s="159">
        <v>0.21743267700951499</v>
      </c>
    </row>
    <row r="7882" spans="1:2" x14ac:dyDescent="0.25">
      <c r="A7882">
        <v>7881</v>
      </c>
      <c r="B7882" s="159">
        <v>0.21743267700951499</v>
      </c>
    </row>
    <row r="7883" spans="1:2" x14ac:dyDescent="0.25">
      <c r="A7883">
        <v>7882</v>
      </c>
      <c r="B7883" s="159">
        <v>0.21738501635524601</v>
      </c>
    </row>
    <row r="7884" spans="1:2" x14ac:dyDescent="0.25">
      <c r="A7884">
        <v>7883</v>
      </c>
      <c r="B7884" s="159">
        <v>0.21738501635524601</v>
      </c>
    </row>
    <row r="7885" spans="1:2" x14ac:dyDescent="0.25">
      <c r="A7885">
        <v>7884</v>
      </c>
      <c r="B7885" s="159">
        <v>0.21738501635524601</v>
      </c>
    </row>
    <row r="7886" spans="1:2" x14ac:dyDescent="0.25">
      <c r="A7886">
        <v>7885</v>
      </c>
      <c r="B7886" s="159">
        <v>0.21737168298454199</v>
      </c>
    </row>
    <row r="7887" spans="1:2" x14ac:dyDescent="0.25">
      <c r="A7887">
        <v>7886</v>
      </c>
      <c r="B7887" s="159">
        <v>0.217331278350305</v>
      </c>
    </row>
    <row r="7888" spans="1:2" x14ac:dyDescent="0.25">
      <c r="A7888">
        <v>7887</v>
      </c>
      <c r="B7888" s="159">
        <v>0.21728382619735701</v>
      </c>
    </row>
    <row r="7889" spans="1:2" x14ac:dyDescent="0.25">
      <c r="A7889">
        <v>7888</v>
      </c>
      <c r="B7889" s="159">
        <v>0.21728335641812499</v>
      </c>
    </row>
    <row r="7890" spans="1:2" x14ac:dyDescent="0.25">
      <c r="A7890">
        <v>7889</v>
      </c>
      <c r="B7890" s="159">
        <v>0.21725779983274901</v>
      </c>
    </row>
    <row r="7891" spans="1:2" x14ac:dyDescent="0.25">
      <c r="A7891">
        <v>7890</v>
      </c>
      <c r="B7891" s="159">
        <v>0.217251006217968</v>
      </c>
    </row>
    <row r="7892" spans="1:2" x14ac:dyDescent="0.25">
      <c r="A7892">
        <v>7891</v>
      </c>
      <c r="B7892" s="159">
        <v>0.217229946348899</v>
      </c>
    </row>
    <row r="7893" spans="1:2" x14ac:dyDescent="0.25">
      <c r="A7893">
        <v>7892</v>
      </c>
      <c r="B7893" s="159">
        <v>0.21713479460089</v>
      </c>
    </row>
    <row r="7894" spans="1:2" x14ac:dyDescent="0.25">
      <c r="A7894">
        <v>7893</v>
      </c>
      <c r="B7894" s="159">
        <v>0.217126246984957</v>
      </c>
    </row>
    <row r="7895" spans="1:2" x14ac:dyDescent="0.25">
      <c r="A7895">
        <v>7894</v>
      </c>
      <c r="B7895" s="159">
        <v>0.21702502015097899</v>
      </c>
    </row>
    <row r="7896" spans="1:2" x14ac:dyDescent="0.25">
      <c r="A7896">
        <v>7895</v>
      </c>
      <c r="B7896" s="159">
        <v>0.217014137511129</v>
      </c>
    </row>
    <row r="7897" spans="1:2" x14ac:dyDescent="0.25">
      <c r="A7897">
        <v>7896</v>
      </c>
      <c r="B7897" s="159">
        <v>0.216999489167994</v>
      </c>
    </row>
    <row r="7898" spans="1:2" x14ac:dyDescent="0.25">
      <c r="A7898">
        <v>7897</v>
      </c>
      <c r="B7898" s="159">
        <v>0.21697180851929801</v>
      </c>
    </row>
    <row r="7899" spans="1:2" x14ac:dyDescent="0.25">
      <c r="A7899">
        <v>7898</v>
      </c>
      <c r="B7899" s="159">
        <v>0.216955154483084</v>
      </c>
    </row>
    <row r="7900" spans="1:2" x14ac:dyDescent="0.25">
      <c r="A7900">
        <v>7899</v>
      </c>
      <c r="B7900" s="159">
        <v>0.21691011689158701</v>
      </c>
    </row>
    <row r="7901" spans="1:2" x14ac:dyDescent="0.25">
      <c r="A7901">
        <v>7900</v>
      </c>
      <c r="B7901" s="159">
        <v>0.216894830174269</v>
      </c>
    </row>
    <row r="7902" spans="1:2" x14ac:dyDescent="0.25">
      <c r="A7902">
        <v>7901</v>
      </c>
      <c r="B7902" s="159">
        <v>0.21682556817856599</v>
      </c>
    </row>
    <row r="7903" spans="1:2" x14ac:dyDescent="0.25">
      <c r="A7903">
        <v>7902</v>
      </c>
      <c r="B7903" s="159">
        <v>0.21668369110428301</v>
      </c>
    </row>
    <row r="7904" spans="1:2" x14ac:dyDescent="0.25">
      <c r="A7904">
        <v>7903</v>
      </c>
      <c r="B7904" s="159">
        <v>0.21639616451886101</v>
      </c>
    </row>
    <row r="7905" spans="1:2" x14ac:dyDescent="0.25">
      <c r="A7905">
        <v>7904</v>
      </c>
      <c r="B7905" s="159">
        <v>0.21637936608097899</v>
      </c>
    </row>
    <row r="7906" spans="1:2" x14ac:dyDescent="0.25">
      <c r="A7906">
        <v>7905</v>
      </c>
      <c r="B7906" s="159">
        <v>0.21637751559134899</v>
      </c>
    </row>
    <row r="7907" spans="1:2" x14ac:dyDescent="0.25">
      <c r="A7907">
        <v>7906</v>
      </c>
      <c r="B7907" s="159">
        <v>0.216338357031442</v>
      </c>
    </row>
    <row r="7908" spans="1:2" x14ac:dyDescent="0.25">
      <c r="A7908">
        <v>7907</v>
      </c>
      <c r="B7908" s="159">
        <v>0.216268786701698</v>
      </c>
    </row>
    <row r="7909" spans="1:2" x14ac:dyDescent="0.25">
      <c r="A7909">
        <v>7908</v>
      </c>
      <c r="B7909" s="159">
        <v>0.216116396859243</v>
      </c>
    </row>
    <row r="7910" spans="1:2" x14ac:dyDescent="0.25">
      <c r="A7910">
        <v>7909</v>
      </c>
      <c r="B7910" s="159">
        <v>0.216116396859243</v>
      </c>
    </row>
    <row r="7911" spans="1:2" x14ac:dyDescent="0.25">
      <c r="A7911">
        <v>7910</v>
      </c>
      <c r="B7911" s="159">
        <v>0.216116396859243</v>
      </c>
    </row>
    <row r="7912" spans="1:2" x14ac:dyDescent="0.25">
      <c r="A7912">
        <v>7911</v>
      </c>
      <c r="B7912" s="159">
        <v>0.216116396859243</v>
      </c>
    </row>
    <row r="7913" spans="1:2" x14ac:dyDescent="0.25">
      <c r="A7913">
        <v>7912</v>
      </c>
      <c r="B7913" s="159">
        <v>0.21604938179296901</v>
      </c>
    </row>
    <row r="7914" spans="1:2" x14ac:dyDescent="0.25">
      <c r="A7914">
        <v>7913</v>
      </c>
      <c r="B7914" s="159">
        <v>0.21597407875638999</v>
      </c>
    </row>
    <row r="7915" spans="1:2" x14ac:dyDescent="0.25">
      <c r="A7915">
        <v>7914</v>
      </c>
      <c r="B7915" s="159">
        <v>0.21590656084835699</v>
      </c>
    </row>
    <row r="7916" spans="1:2" x14ac:dyDescent="0.25">
      <c r="A7916">
        <v>7915</v>
      </c>
      <c r="B7916" s="159">
        <v>0.21585071746899601</v>
      </c>
    </row>
    <row r="7917" spans="1:2" x14ac:dyDescent="0.25">
      <c r="A7917">
        <v>7916</v>
      </c>
      <c r="B7917" s="159">
        <v>0.21572364312190601</v>
      </c>
    </row>
    <row r="7918" spans="1:2" x14ac:dyDescent="0.25">
      <c r="A7918">
        <v>7917</v>
      </c>
      <c r="B7918" s="159">
        <v>0.21564780999833499</v>
      </c>
    </row>
    <row r="7919" spans="1:2" x14ac:dyDescent="0.25">
      <c r="A7919">
        <v>7918</v>
      </c>
      <c r="B7919" s="159">
        <v>0.21551435259898699</v>
      </c>
    </row>
    <row r="7920" spans="1:2" x14ac:dyDescent="0.25">
      <c r="A7920">
        <v>7919</v>
      </c>
      <c r="B7920" s="159">
        <v>0.215446184797976</v>
      </c>
    </row>
    <row r="7921" spans="1:2" x14ac:dyDescent="0.25">
      <c r="A7921">
        <v>7920</v>
      </c>
      <c r="B7921" s="159">
        <v>0.21542515096242801</v>
      </c>
    </row>
    <row r="7922" spans="1:2" x14ac:dyDescent="0.25">
      <c r="A7922">
        <v>7921</v>
      </c>
      <c r="B7922" s="159">
        <v>0.215394902622281</v>
      </c>
    </row>
    <row r="7923" spans="1:2" x14ac:dyDescent="0.25">
      <c r="A7923">
        <v>7922</v>
      </c>
      <c r="B7923" s="159">
        <v>0.215224255171551</v>
      </c>
    </row>
    <row r="7924" spans="1:2" x14ac:dyDescent="0.25">
      <c r="A7924">
        <v>7923</v>
      </c>
      <c r="B7924" s="159">
        <v>0.215182573638072</v>
      </c>
    </row>
    <row r="7925" spans="1:2" x14ac:dyDescent="0.25">
      <c r="A7925">
        <v>7924</v>
      </c>
      <c r="B7925" s="159">
        <v>0.215180570669562</v>
      </c>
    </row>
    <row r="7926" spans="1:2" x14ac:dyDescent="0.25">
      <c r="A7926">
        <v>7925</v>
      </c>
      <c r="B7926" s="159">
        <v>0.21512148490490501</v>
      </c>
    </row>
    <row r="7927" spans="1:2" x14ac:dyDescent="0.25">
      <c r="A7927">
        <v>7926</v>
      </c>
      <c r="B7927" s="159">
        <v>0.214989424729807</v>
      </c>
    </row>
    <row r="7928" spans="1:2" x14ac:dyDescent="0.25">
      <c r="A7928">
        <v>7927</v>
      </c>
      <c r="B7928" s="159">
        <v>0.214749924284903</v>
      </c>
    </row>
    <row r="7929" spans="1:2" x14ac:dyDescent="0.25">
      <c r="A7929">
        <v>7928</v>
      </c>
      <c r="B7929" s="159">
        <v>0.21469348880936401</v>
      </c>
    </row>
    <row r="7930" spans="1:2" x14ac:dyDescent="0.25">
      <c r="A7930">
        <v>7929</v>
      </c>
      <c r="B7930" s="159">
        <v>0.21456357760835101</v>
      </c>
    </row>
    <row r="7931" spans="1:2" x14ac:dyDescent="0.25">
      <c r="A7931">
        <v>7930</v>
      </c>
      <c r="B7931" s="159">
        <v>0.214410587080094</v>
      </c>
    </row>
    <row r="7932" spans="1:2" x14ac:dyDescent="0.25">
      <c r="A7932">
        <v>7931</v>
      </c>
      <c r="B7932" s="159">
        <v>0.21434699498338</v>
      </c>
    </row>
    <row r="7933" spans="1:2" x14ac:dyDescent="0.25">
      <c r="A7933">
        <v>7932</v>
      </c>
      <c r="B7933" s="159">
        <v>0.21420607239314099</v>
      </c>
    </row>
    <row r="7934" spans="1:2" x14ac:dyDescent="0.25">
      <c r="A7934">
        <v>7933</v>
      </c>
      <c r="B7934" s="159">
        <v>0.214177368797693</v>
      </c>
    </row>
    <row r="7935" spans="1:2" x14ac:dyDescent="0.25">
      <c r="A7935">
        <v>7934</v>
      </c>
      <c r="B7935" s="159">
        <v>0.21410260777273499</v>
      </c>
    </row>
    <row r="7936" spans="1:2" x14ac:dyDescent="0.25">
      <c r="A7936">
        <v>7935</v>
      </c>
      <c r="B7936" s="159">
        <v>0.21408186748182101</v>
      </c>
    </row>
    <row r="7937" spans="1:2" x14ac:dyDescent="0.25">
      <c r="A7937">
        <v>7936</v>
      </c>
      <c r="B7937" s="159">
        <v>0.21400120828600899</v>
      </c>
    </row>
    <row r="7938" spans="1:2" x14ac:dyDescent="0.25">
      <c r="A7938">
        <v>7937</v>
      </c>
      <c r="B7938" s="159">
        <v>0.21399807649961999</v>
      </c>
    </row>
    <row r="7939" spans="1:2" x14ac:dyDescent="0.25">
      <c r="A7939">
        <v>7938</v>
      </c>
      <c r="B7939" s="159">
        <v>0.21395926902168699</v>
      </c>
    </row>
    <row r="7940" spans="1:2" x14ac:dyDescent="0.25">
      <c r="A7940">
        <v>7939</v>
      </c>
      <c r="B7940" s="159">
        <v>0.21377737844730799</v>
      </c>
    </row>
    <row r="7941" spans="1:2" x14ac:dyDescent="0.25">
      <c r="A7941">
        <v>7940</v>
      </c>
      <c r="B7941" s="159">
        <v>0.21372324372172999</v>
      </c>
    </row>
    <row r="7942" spans="1:2" x14ac:dyDescent="0.25">
      <c r="A7942">
        <v>7941</v>
      </c>
      <c r="B7942" s="159">
        <v>0.213510431284958</v>
      </c>
    </row>
    <row r="7943" spans="1:2" x14ac:dyDescent="0.25">
      <c r="A7943">
        <v>7942</v>
      </c>
      <c r="B7943" s="159">
        <v>0.21347741930317299</v>
      </c>
    </row>
    <row r="7944" spans="1:2" x14ac:dyDescent="0.25">
      <c r="A7944">
        <v>7943</v>
      </c>
      <c r="B7944" s="159">
        <v>0.21322757840359099</v>
      </c>
    </row>
    <row r="7945" spans="1:2" x14ac:dyDescent="0.25">
      <c r="A7945">
        <v>7944</v>
      </c>
      <c r="B7945" s="159">
        <v>0.213124373523677</v>
      </c>
    </row>
    <row r="7946" spans="1:2" x14ac:dyDescent="0.25">
      <c r="A7946">
        <v>7945</v>
      </c>
      <c r="B7946" s="159">
        <v>0.212897333809699</v>
      </c>
    </row>
    <row r="7947" spans="1:2" x14ac:dyDescent="0.25">
      <c r="A7947">
        <v>7946</v>
      </c>
      <c r="B7947" s="159">
        <v>0.21273367626596901</v>
      </c>
    </row>
    <row r="7948" spans="1:2" x14ac:dyDescent="0.25">
      <c r="A7948">
        <v>7947</v>
      </c>
      <c r="B7948" s="159">
        <v>0.21270605024084199</v>
      </c>
    </row>
    <row r="7949" spans="1:2" x14ac:dyDescent="0.25">
      <c r="A7949">
        <v>7948</v>
      </c>
      <c r="B7949" s="159">
        <v>0.21261509790178501</v>
      </c>
    </row>
    <row r="7950" spans="1:2" x14ac:dyDescent="0.25">
      <c r="A7950">
        <v>7949</v>
      </c>
      <c r="B7950" s="159">
        <v>0.21251686624340299</v>
      </c>
    </row>
    <row r="7951" spans="1:2" x14ac:dyDescent="0.25">
      <c r="A7951">
        <v>7950</v>
      </c>
      <c r="B7951" s="159">
        <v>0.21242221680402401</v>
      </c>
    </row>
    <row r="7952" spans="1:2" x14ac:dyDescent="0.25">
      <c r="A7952">
        <v>7951</v>
      </c>
      <c r="B7952" s="159">
        <v>0.21232079116286401</v>
      </c>
    </row>
    <row r="7953" spans="1:2" x14ac:dyDescent="0.25">
      <c r="A7953">
        <v>7952</v>
      </c>
      <c r="B7953" s="159">
        <v>0.21224697976204501</v>
      </c>
    </row>
    <row r="7954" spans="1:2" x14ac:dyDescent="0.25">
      <c r="A7954">
        <v>7953</v>
      </c>
      <c r="B7954" s="159">
        <v>0.211929278231548</v>
      </c>
    </row>
    <row r="7955" spans="1:2" x14ac:dyDescent="0.25">
      <c r="A7955">
        <v>7954</v>
      </c>
      <c r="B7955" s="159">
        <v>0.21191547789435</v>
      </c>
    </row>
    <row r="7956" spans="1:2" x14ac:dyDescent="0.25">
      <c r="A7956">
        <v>7955</v>
      </c>
      <c r="B7956" s="159">
        <v>0.21173221701762099</v>
      </c>
    </row>
    <row r="7957" spans="1:2" x14ac:dyDescent="0.25">
      <c r="A7957">
        <v>7956</v>
      </c>
      <c r="B7957" s="159">
        <v>0.211547529888998</v>
      </c>
    </row>
    <row r="7958" spans="1:2" x14ac:dyDescent="0.25">
      <c r="A7958">
        <v>7957</v>
      </c>
      <c r="B7958" s="159">
        <v>0.211438460873519</v>
      </c>
    </row>
    <row r="7959" spans="1:2" x14ac:dyDescent="0.25">
      <c r="A7959">
        <v>7958</v>
      </c>
      <c r="B7959" s="159">
        <v>0.21136770641663399</v>
      </c>
    </row>
    <row r="7960" spans="1:2" x14ac:dyDescent="0.25">
      <c r="A7960">
        <v>7959</v>
      </c>
      <c r="B7960" s="159">
        <v>0.211113710457556</v>
      </c>
    </row>
    <row r="7961" spans="1:2" x14ac:dyDescent="0.25">
      <c r="A7961">
        <v>7960</v>
      </c>
      <c r="B7961" s="159">
        <v>0.210933875923355</v>
      </c>
    </row>
    <row r="7962" spans="1:2" x14ac:dyDescent="0.25">
      <c r="A7962">
        <v>7961</v>
      </c>
      <c r="B7962" s="159">
        <v>0.21043976962703001</v>
      </c>
    </row>
    <row r="7963" spans="1:2" x14ac:dyDescent="0.25">
      <c r="A7963">
        <v>7962</v>
      </c>
      <c r="B7963" s="159">
        <v>0.21037051831279699</v>
      </c>
    </row>
    <row r="7964" spans="1:2" x14ac:dyDescent="0.25">
      <c r="A7964">
        <v>7963</v>
      </c>
      <c r="B7964" s="159">
        <v>0.210289768676754</v>
      </c>
    </row>
    <row r="7965" spans="1:2" x14ac:dyDescent="0.25">
      <c r="A7965">
        <v>7964</v>
      </c>
      <c r="B7965" s="159">
        <v>0.21024080023761299</v>
      </c>
    </row>
    <row r="7966" spans="1:2" x14ac:dyDescent="0.25">
      <c r="A7966">
        <v>7965</v>
      </c>
      <c r="B7966" s="159">
        <v>0.21016510399614399</v>
      </c>
    </row>
    <row r="7967" spans="1:2" x14ac:dyDescent="0.25">
      <c r="A7967">
        <v>7966</v>
      </c>
      <c r="B7967" s="159">
        <v>0.21014658655551</v>
      </c>
    </row>
    <row r="7968" spans="1:2" x14ac:dyDescent="0.25">
      <c r="A7968">
        <v>7967</v>
      </c>
      <c r="B7968" s="159">
        <v>0.21006967430210499</v>
      </c>
    </row>
    <row r="7969" spans="1:2" x14ac:dyDescent="0.25">
      <c r="A7969">
        <v>7968</v>
      </c>
      <c r="B7969" s="159">
        <v>0.20992250656007699</v>
      </c>
    </row>
    <row r="7970" spans="1:2" x14ac:dyDescent="0.25">
      <c r="A7970">
        <v>7969</v>
      </c>
      <c r="B7970" s="159">
        <v>0.20983165261426201</v>
      </c>
    </row>
    <row r="7971" spans="1:2" x14ac:dyDescent="0.25">
      <c r="A7971">
        <v>7970</v>
      </c>
      <c r="B7971" s="159">
        <v>0.209788518881424</v>
      </c>
    </row>
    <row r="7972" spans="1:2" x14ac:dyDescent="0.25">
      <c r="A7972">
        <v>7971</v>
      </c>
      <c r="B7972" s="159">
        <v>0.20968774201169699</v>
      </c>
    </row>
    <row r="7973" spans="1:2" x14ac:dyDescent="0.25">
      <c r="A7973">
        <v>7972</v>
      </c>
      <c r="B7973" s="159">
        <v>0.20956338955199599</v>
      </c>
    </row>
    <row r="7974" spans="1:2" x14ac:dyDescent="0.25">
      <c r="A7974">
        <v>7973</v>
      </c>
      <c r="B7974" s="159">
        <v>0.209518904985665</v>
      </c>
    </row>
    <row r="7975" spans="1:2" x14ac:dyDescent="0.25">
      <c r="A7975">
        <v>7974</v>
      </c>
      <c r="B7975" s="159">
        <v>0.20944045330939401</v>
      </c>
    </row>
    <row r="7976" spans="1:2" x14ac:dyDescent="0.25">
      <c r="A7976">
        <v>7975</v>
      </c>
      <c r="B7976" s="159">
        <v>0.209402937057695</v>
      </c>
    </row>
    <row r="7977" spans="1:2" x14ac:dyDescent="0.25">
      <c r="A7977">
        <v>7976</v>
      </c>
      <c r="B7977" s="159">
        <v>0.20933658839038499</v>
      </c>
    </row>
    <row r="7978" spans="1:2" x14ac:dyDescent="0.25">
      <c r="A7978">
        <v>7977</v>
      </c>
      <c r="B7978" s="159">
        <v>0.20931893093634399</v>
      </c>
    </row>
    <row r="7979" spans="1:2" x14ac:dyDescent="0.25">
      <c r="A7979">
        <v>7978</v>
      </c>
      <c r="B7979" s="159">
        <v>0.209190870868872</v>
      </c>
    </row>
    <row r="7980" spans="1:2" x14ac:dyDescent="0.25">
      <c r="A7980">
        <v>7979</v>
      </c>
      <c r="B7980" s="159">
        <v>0.20903026194138399</v>
      </c>
    </row>
    <row r="7981" spans="1:2" x14ac:dyDescent="0.25">
      <c r="A7981">
        <v>7980</v>
      </c>
      <c r="B7981" s="159">
        <v>0.20882201038786499</v>
      </c>
    </row>
    <row r="7982" spans="1:2" x14ac:dyDescent="0.25">
      <c r="A7982">
        <v>7981</v>
      </c>
      <c r="B7982" s="159">
        <v>0.20856552995313099</v>
      </c>
    </row>
    <row r="7983" spans="1:2" x14ac:dyDescent="0.25">
      <c r="A7983">
        <v>7982</v>
      </c>
      <c r="B7983" s="159">
        <v>0.20854085528784999</v>
      </c>
    </row>
    <row r="7984" spans="1:2" x14ac:dyDescent="0.25">
      <c r="A7984">
        <v>7983</v>
      </c>
      <c r="B7984" s="159">
        <v>0.20849977799435901</v>
      </c>
    </row>
    <row r="7985" spans="1:2" x14ac:dyDescent="0.25">
      <c r="A7985">
        <v>7984</v>
      </c>
      <c r="B7985" s="159">
        <v>0.208463146820421</v>
      </c>
    </row>
    <row r="7986" spans="1:2" x14ac:dyDescent="0.25">
      <c r="A7986">
        <v>7985</v>
      </c>
      <c r="B7986" s="159">
        <v>0.208387517100766</v>
      </c>
    </row>
    <row r="7987" spans="1:2" x14ac:dyDescent="0.25">
      <c r="A7987">
        <v>7986</v>
      </c>
      <c r="B7987" s="159">
        <v>0.20830835184738999</v>
      </c>
    </row>
    <row r="7988" spans="1:2" x14ac:dyDescent="0.25">
      <c r="A7988">
        <v>7987</v>
      </c>
      <c r="B7988" s="159">
        <v>0.208294946071054</v>
      </c>
    </row>
    <row r="7989" spans="1:2" x14ac:dyDescent="0.25">
      <c r="A7989">
        <v>7988</v>
      </c>
      <c r="B7989" s="159">
        <v>0.208172983721049</v>
      </c>
    </row>
    <row r="7990" spans="1:2" x14ac:dyDescent="0.25">
      <c r="A7990">
        <v>7989</v>
      </c>
      <c r="B7990" s="159">
        <v>0.20798477423012299</v>
      </c>
    </row>
    <row r="7991" spans="1:2" x14ac:dyDescent="0.25">
      <c r="A7991">
        <v>7990</v>
      </c>
      <c r="B7991" s="159">
        <v>0.20790261167478299</v>
      </c>
    </row>
    <row r="7992" spans="1:2" x14ac:dyDescent="0.25">
      <c r="A7992">
        <v>7991</v>
      </c>
      <c r="B7992" s="159">
        <v>0.207681458511881</v>
      </c>
    </row>
    <row r="7993" spans="1:2" x14ac:dyDescent="0.25">
      <c r="A7993">
        <v>7992</v>
      </c>
      <c r="B7993" s="159">
        <v>0.20768060320246901</v>
      </c>
    </row>
    <row r="7994" spans="1:2" x14ac:dyDescent="0.25">
      <c r="A7994">
        <v>7993</v>
      </c>
      <c r="B7994" s="159">
        <v>0.207566277956689</v>
      </c>
    </row>
    <row r="7995" spans="1:2" x14ac:dyDescent="0.25">
      <c r="A7995">
        <v>7994</v>
      </c>
      <c r="B7995" s="159">
        <v>0.20746213213329701</v>
      </c>
    </row>
    <row r="7996" spans="1:2" x14ac:dyDescent="0.25">
      <c r="A7996">
        <v>7995</v>
      </c>
      <c r="B7996" s="159">
        <v>0.20738177426262699</v>
      </c>
    </row>
    <row r="7997" spans="1:2" x14ac:dyDescent="0.25">
      <c r="A7997">
        <v>7996</v>
      </c>
      <c r="B7997" s="159">
        <v>0.20728036115583501</v>
      </c>
    </row>
    <row r="7998" spans="1:2" x14ac:dyDescent="0.25">
      <c r="A7998">
        <v>7997</v>
      </c>
      <c r="B7998" s="159">
        <v>0.20724247966642301</v>
      </c>
    </row>
    <row r="7999" spans="1:2" x14ac:dyDescent="0.25">
      <c r="A7999">
        <v>7998</v>
      </c>
      <c r="B7999" s="159">
        <v>0.207185870211407</v>
      </c>
    </row>
    <row r="8000" spans="1:2" x14ac:dyDescent="0.25">
      <c r="A8000">
        <v>7999</v>
      </c>
      <c r="B8000" s="159">
        <v>0.20718462188400399</v>
      </c>
    </row>
    <row r="8001" spans="1:2" x14ac:dyDescent="0.25">
      <c r="A8001">
        <v>8000</v>
      </c>
      <c r="B8001" s="159">
        <v>0.20715512379586401</v>
      </c>
    </row>
    <row r="8002" spans="1:2" x14ac:dyDescent="0.25">
      <c r="A8002">
        <v>8001</v>
      </c>
      <c r="B8002" s="159">
        <v>0.207078823435525</v>
      </c>
    </row>
    <row r="8003" spans="1:2" x14ac:dyDescent="0.25">
      <c r="A8003">
        <v>8002</v>
      </c>
      <c r="B8003" s="159">
        <v>0.20690665584137599</v>
      </c>
    </row>
    <row r="8004" spans="1:2" x14ac:dyDescent="0.25">
      <c r="A8004">
        <v>8003</v>
      </c>
      <c r="B8004" s="159">
        <v>0.20678033522554201</v>
      </c>
    </row>
    <row r="8005" spans="1:2" x14ac:dyDescent="0.25">
      <c r="A8005">
        <v>8004</v>
      </c>
      <c r="B8005" s="159">
        <v>0.20678033522554201</v>
      </c>
    </row>
    <row r="8006" spans="1:2" x14ac:dyDescent="0.25">
      <c r="A8006">
        <v>8005</v>
      </c>
      <c r="B8006" s="159">
        <v>0.20678033522554201</v>
      </c>
    </row>
    <row r="8007" spans="1:2" x14ac:dyDescent="0.25">
      <c r="A8007">
        <v>8006</v>
      </c>
      <c r="B8007" s="159">
        <v>0.20678033522554201</v>
      </c>
    </row>
    <row r="8008" spans="1:2" x14ac:dyDescent="0.25">
      <c r="A8008">
        <v>8007</v>
      </c>
      <c r="B8008" s="159">
        <v>0.20659467006191101</v>
      </c>
    </row>
    <row r="8009" spans="1:2" x14ac:dyDescent="0.25">
      <c r="A8009">
        <v>8008</v>
      </c>
      <c r="B8009" s="159">
        <v>0.20659467006191101</v>
      </c>
    </row>
    <row r="8010" spans="1:2" x14ac:dyDescent="0.25">
      <c r="A8010">
        <v>8009</v>
      </c>
      <c r="B8010" s="159">
        <v>0.20659467006191101</v>
      </c>
    </row>
    <row r="8011" spans="1:2" x14ac:dyDescent="0.25">
      <c r="A8011">
        <v>8010</v>
      </c>
      <c r="B8011" s="159">
        <v>0.206507677060497</v>
      </c>
    </row>
    <row r="8012" spans="1:2" x14ac:dyDescent="0.25">
      <c r="A8012">
        <v>8011</v>
      </c>
      <c r="B8012" s="159">
        <v>0.20648725439903201</v>
      </c>
    </row>
    <row r="8013" spans="1:2" x14ac:dyDescent="0.25">
      <c r="A8013">
        <v>8012</v>
      </c>
      <c r="B8013" s="159">
        <v>0.206466239675477</v>
      </c>
    </row>
    <row r="8014" spans="1:2" x14ac:dyDescent="0.25">
      <c r="A8014">
        <v>8013</v>
      </c>
      <c r="B8014" s="159">
        <v>0.20644483044237599</v>
      </c>
    </row>
    <row r="8015" spans="1:2" x14ac:dyDescent="0.25">
      <c r="A8015">
        <v>8014</v>
      </c>
      <c r="B8015" s="159">
        <v>0.20632920693219001</v>
      </c>
    </row>
    <row r="8016" spans="1:2" x14ac:dyDescent="0.25">
      <c r="A8016">
        <v>8015</v>
      </c>
      <c r="B8016" s="159">
        <v>0.20622814461368499</v>
      </c>
    </row>
    <row r="8017" spans="1:2" x14ac:dyDescent="0.25">
      <c r="A8017">
        <v>8016</v>
      </c>
      <c r="B8017" s="159">
        <v>0.206164887932927</v>
      </c>
    </row>
    <row r="8018" spans="1:2" x14ac:dyDescent="0.25">
      <c r="A8018">
        <v>8017</v>
      </c>
      <c r="B8018" s="159">
        <v>0.20612911656737101</v>
      </c>
    </row>
    <row r="8019" spans="1:2" x14ac:dyDescent="0.25">
      <c r="A8019">
        <v>8018</v>
      </c>
      <c r="B8019" s="159">
        <v>0.20609865680364001</v>
      </c>
    </row>
    <row r="8020" spans="1:2" x14ac:dyDescent="0.25">
      <c r="A8020">
        <v>8019</v>
      </c>
      <c r="B8020" s="159">
        <v>0.206018028337937</v>
      </c>
    </row>
    <row r="8021" spans="1:2" x14ac:dyDescent="0.25">
      <c r="A8021">
        <v>8020</v>
      </c>
      <c r="B8021" s="159">
        <v>0.20597470208222499</v>
      </c>
    </row>
    <row r="8022" spans="1:2" x14ac:dyDescent="0.25">
      <c r="A8022">
        <v>8021</v>
      </c>
      <c r="B8022" s="159">
        <v>0.205959186533267</v>
      </c>
    </row>
    <row r="8023" spans="1:2" x14ac:dyDescent="0.25">
      <c r="A8023">
        <v>8022</v>
      </c>
      <c r="B8023" s="159">
        <v>0.20590919192051499</v>
      </c>
    </row>
    <row r="8024" spans="1:2" x14ac:dyDescent="0.25">
      <c r="A8024">
        <v>8023</v>
      </c>
      <c r="B8024" s="159">
        <v>0.205890927754452</v>
      </c>
    </row>
    <row r="8025" spans="1:2" x14ac:dyDescent="0.25">
      <c r="A8025">
        <v>8024</v>
      </c>
      <c r="B8025" s="159">
        <v>0.20586819215756999</v>
      </c>
    </row>
    <row r="8026" spans="1:2" x14ac:dyDescent="0.25">
      <c r="A8026">
        <v>8025</v>
      </c>
      <c r="B8026" s="159">
        <v>0.205867528866749</v>
      </c>
    </row>
    <row r="8027" spans="1:2" x14ac:dyDescent="0.25">
      <c r="A8027">
        <v>8026</v>
      </c>
      <c r="B8027" s="159">
        <v>0.20575350935464801</v>
      </c>
    </row>
    <row r="8028" spans="1:2" x14ac:dyDescent="0.25">
      <c r="A8028">
        <v>8027</v>
      </c>
      <c r="B8028" s="159">
        <v>0.20568878328419399</v>
      </c>
    </row>
    <row r="8029" spans="1:2" x14ac:dyDescent="0.25">
      <c r="A8029">
        <v>8028</v>
      </c>
      <c r="B8029" s="159">
        <v>0.205678882946848</v>
      </c>
    </row>
    <row r="8030" spans="1:2" x14ac:dyDescent="0.25">
      <c r="A8030">
        <v>8029</v>
      </c>
      <c r="B8030" s="159">
        <v>0.20562667595185199</v>
      </c>
    </row>
    <row r="8031" spans="1:2" x14ac:dyDescent="0.25">
      <c r="A8031">
        <v>8030</v>
      </c>
      <c r="B8031" s="159">
        <v>0.20543957306639499</v>
      </c>
    </row>
    <row r="8032" spans="1:2" x14ac:dyDescent="0.25">
      <c r="A8032">
        <v>8031</v>
      </c>
      <c r="B8032" s="159">
        <v>0.20538851722394999</v>
      </c>
    </row>
    <row r="8033" spans="1:2" x14ac:dyDescent="0.25">
      <c r="A8033">
        <v>8032</v>
      </c>
      <c r="B8033" s="159">
        <v>0.205379161811168</v>
      </c>
    </row>
    <row r="8034" spans="1:2" x14ac:dyDescent="0.25">
      <c r="A8034">
        <v>8033</v>
      </c>
      <c r="B8034" s="159">
        <v>0.20528195925998799</v>
      </c>
    </row>
    <row r="8035" spans="1:2" x14ac:dyDescent="0.25">
      <c r="A8035">
        <v>8034</v>
      </c>
      <c r="B8035" s="159">
        <v>0.20513959172215801</v>
      </c>
    </row>
    <row r="8036" spans="1:2" x14ac:dyDescent="0.25">
      <c r="A8036">
        <v>8035</v>
      </c>
      <c r="B8036" s="159">
        <v>0.20511294854459899</v>
      </c>
    </row>
    <row r="8037" spans="1:2" x14ac:dyDescent="0.25">
      <c r="A8037">
        <v>8036</v>
      </c>
      <c r="B8037" s="159">
        <v>0.20510142822857899</v>
      </c>
    </row>
    <row r="8038" spans="1:2" x14ac:dyDescent="0.25">
      <c r="A8038">
        <v>8037</v>
      </c>
      <c r="B8038" s="159">
        <v>0.205026748075611</v>
      </c>
    </row>
    <row r="8039" spans="1:2" x14ac:dyDescent="0.25">
      <c r="A8039">
        <v>8038</v>
      </c>
      <c r="B8039" s="159">
        <v>0.205022421043032</v>
      </c>
    </row>
    <row r="8040" spans="1:2" x14ac:dyDescent="0.25">
      <c r="A8040">
        <v>8039</v>
      </c>
      <c r="B8040" s="159">
        <v>0.20498970630581201</v>
      </c>
    </row>
    <row r="8041" spans="1:2" x14ac:dyDescent="0.25">
      <c r="A8041">
        <v>8040</v>
      </c>
      <c r="B8041" s="159">
        <v>0.20492119267822301</v>
      </c>
    </row>
    <row r="8042" spans="1:2" x14ac:dyDescent="0.25">
      <c r="A8042">
        <v>8041</v>
      </c>
      <c r="B8042" s="159">
        <v>0.20482346240315899</v>
      </c>
    </row>
    <row r="8043" spans="1:2" x14ac:dyDescent="0.25">
      <c r="A8043">
        <v>8042</v>
      </c>
      <c r="B8043" s="159">
        <v>0.20470796863472601</v>
      </c>
    </row>
    <row r="8044" spans="1:2" x14ac:dyDescent="0.25">
      <c r="A8044">
        <v>8043</v>
      </c>
      <c r="B8044" s="159">
        <v>0.20467304410350201</v>
      </c>
    </row>
    <row r="8045" spans="1:2" x14ac:dyDescent="0.25">
      <c r="A8045">
        <v>8044</v>
      </c>
      <c r="B8045" s="159">
        <v>0.204627497977033</v>
      </c>
    </row>
    <row r="8046" spans="1:2" x14ac:dyDescent="0.25">
      <c r="A8046">
        <v>8045</v>
      </c>
      <c r="B8046" s="159">
        <v>0.20452274385687499</v>
      </c>
    </row>
    <row r="8047" spans="1:2" x14ac:dyDescent="0.25">
      <c r="A8047">
        <v>8046</v>
      </c>
      <c r="B8047" s="159">
        <v>0.204438931192721</v>
      </c>
    </row>
    <row r="8048" spans="1:2" x14ac:dyDescent="0.25">
      <c r="A8048">
        <v>8047</v>
      </c>
      <c r="B8048" s="159">
        <v>0.20439637502236099</v>
      </c>
    </row>
    <row r="8049" spans="1:2" x14ac:dyDescent="0.25">
      <c r="A8049">
        <v>8048</v>
      </c>
      <c r="B8049" s="159">
        <v>0.20437062204226</v>
      </c>
    </row>
    <row r="8050" spans="1:2" x14ac:dyDescent="0.25">
      <c r="A8050">
        <v>8049</v>
      </c>
      <c r="B8050" s="159">
        <v>0.204156303761133</v>
      </c>
    </row>
    <row r="8051" spans="1:2" x14ac:dyDescent="0.25">
      <c r="A8051">
        <v>8050</v>
      </c>
      <c r="B8051" s="159">
        <v>0.20415225340859999</v>
      </c>
    </row>
    <row r="8052" spans="1:2" x14ac:dyDescent="0.25">
      <c r="A8052">
        <v>8051</v>
      </c>
      <c r="B8052" s="159">
        <v>0.20414126464403801</v>
      </c>
    </row>
    <row r="8053" spans="1:2" x14ac:dyDescent="0.25">
      <c r="A8053">
        <v>8052</v>
      </c>
      <c r="B8053" s="159">
        <v>0.20409085046496001</v>
      </c>
    </row>
    <row r="8054" spans="1:2" x14ac:dyDescent="0.25">
      <c r="A8054">
        <v>8053</v>
      </c>
      <c r="B8054" s="159">
        <v>0.203880542787958</v>
      </c>
    </row>
    <row r="8055" spans="1:2" x14ac:dyDescent="0.25">
      <c r="A8055">
        <v>8054</v>
      </c>
      <c r="B8055" s="159">
        <v>0.20378864180161399</v>
      </c>
    </row>
    <row r="8056" spans="1:2" x14ac:dyDescent="0.25">
      <c r="A8056">
        <v>8055</v>
      </c>
      <c r="B8056" s="159">
        <v>0.203788555100129</v>
      </c>
    </row>
    <row r="8057" spans="1:2" x14ac:dyDescent="0.25">
      <c r="A8057">
        <v>8056</v>
      </c>
      <c r="B8057" s="159">
        <v>0.203607166723177</v>
      </c>
    </row>
    <row r="8058" spans="1:2" x14ac:dyDescent="0.25">
      <c r="A8058">
        <v>8057</v>
      </c>
      <c r="B8058" s="159">
        <v>0.203553103484822</v>
      </c>
    </row>
    <row r="8059" spans="1:2" x14ac:dyDescent="0.25">
      <c r="A8059">
        <v>8058</v>
      </c>
      <c r="B8059" s="159">
        <v>0.203470119392298</v>
      </c>
    </row>
    <row r="8060" spans="1:2" x14ac:dyDescent="0.25">
      <c r="A8060">
        <v>8059</v>
      </c>
      <c r="B8060" s="159">
        <v>0.20332677472073599</v>
      </c>
    </row>
    <row r="8061" spans="1:2" x14ac:dyDescent="0.25">
      <c r="A8061">
        <v>8060</v>
      </c>
      <c r="B8061" s="159">
        <v>0.203176799528025</v>
      </c>
    </row>
    <row r="8062" spans="1:2" x14ac:dyDescent="0.25">
      <c r="A8062">
        <v>8061</v>
      </c>
      <c r="B8062" s="159">
        <v>0.203112978330725</v>
      </c>
    </row>
    <row r="8063" spans="1:2" x14ac:dyDescent="0.25">
      <c r="A8063">
        <v>8062</v>
      </c>
      <c r="B8063" s="159">
        <v>0.20307219615605099</v>
      </c>
    </row>
    <row r="8064" spans="1:2" x14ac:dyDescent="0.25">
      <c r="A8064">
        <v>8063</v>
      </c>
      <c r="B8064" s="159">
        <v>0.20296552117211</v>
      </c>
    </row>
    <row r="8065" spans="1:2" x14ac:dyDescent="0.25">
      <c r="A8065">
        <v>8064</v>
      </c>
      <c r="B8065" s="159">
        <v>0.20276102975815399</v>
      </c>
    </row>
    <row r="8066" spans="1:2" x14ac:dyDescent="0.25">
      <c r="A8066">
        <v>8065</v>
      </c>
      <c r="B8066" s="159">
        <v>0.20273572437273599</v>
      </c>
    </row>
    <row r="8067" spans="1:2" x14ac:dyDescent="0.25">
      <c r="A8067">
        <v>8066</v>
      </c>
      <c r="B8067" s="159">
        <v>0.20272633432349499</v>
      </c>
    </row>
    <row r="8068" spans="1:2" x14ac:dyDescent="0.25">
      <c r="A8068">
        <v>8067</v>
      </c>
      <c r="B8068" s="159">
        <v>0.20243490660864</v>
      </c>
    </row>
    <row r="8069" spans="1:2" x14ac:dyDescent="0.25">
      <c r="A8069">
        <v>8068</v>
      </c>
      <c r="B8069" s="159">
        <v>0.202414113438765</v>
      </c>
    </row>
    <row r="8070" spans="1:2" x14ac:dyDescent="0.25">
      <c r="A8070">
        <v>8069</v>
      </c>
      <c r="B8070" s="159">
        <v>0.20234141305717501</v>
      </c>
    </row>
    <row r="8071" spans="1:2" x14ac:dyDescent="0.25">
      <c r="A8071">
        <v>8070</v>
      </c>
      <c r="B8071" s="159">
        <v>0.202089452768449</v>
      </c>
    </row>
    <row r="8072" spans="1:2" x14ac:dyDescent="0.25">
      <c r="A8072">
        <v>8071</v>
      </c>
      <c r="B8072" s="159">
        <v>0.20201559205323599</v>
      </c>
    </row>
    <row r="8073" spans="1:2" x14ac:dyDescent="0.25">
      <c r="A8073">
        <v>8072</v>
      </c>
      <c r="B8073" s="159">
        <v>0.201985675557948</v>
      </c>
    </row>
    <row r="8074" spans="1:2" x14ac:dyDescent="0.25">
      <c r="A8074">
        <v>8073</v>
      </c>
      <c r="B8074" s="159">
        <v>0.201952975205095</v>
      </c>
    </row>
    <row r="8075" spans="1:2" x14ac:dyDescent="0.25">
      <c r="A8075">
        <v>8074</v>
      </c>
      <c r="B8075" s="159">
        <v>0.20195200530892601</v>
      </c>
    </row>
    <row r="8076" spans="1:2" x14ac:dyDescent="0.25">
      <c r="A8076">
        <v>8075</v>
      </c>
      <c r="B8076" s="159">
        <v>0.20192381621922401</v>
      </c>
    </row>
    <row r="8077" spans="1:2" x14ac:dyDescent="0.25">
      <c r="A8077">
        <v>8076</v>
      </c>
      <c r="B8077" s="159">
        <v>0.20165424331582599</v>
      </c>
    </row>
    <row r="8078" spans="1:2" x14ac:dyDescent="0.25">
      <c r="A8078">
        <v>8077</v>
      </c>
      <c r="B8078" s="159">
        <v>0.201545514330737</v>
      </c>
    </row>
    <row r="8079" spans="1:2" x14ac:dyDescent="0.25">
      <c r="A8079">
        <v>8078</v>
      </c>
      <c r="B8079" s="159">
        <v>0.20152932354151101</v>
      </c>
    </row>
    <row r="8080" spans="1:2" x14ac:dyDescent="0.25">
      <c r="A8080">
        <v>8079</v>
      </c>
      <c r="B8080" s="159">
        <v>0.200991143890761</v>
      </c>
    </row>
    <row r="8081" spans="1:2" x14ac:dyDescent="0.25">
      <c r="A8081">
        <v>8080</v>
      </c>
      <c r="B8081" s="159">
        <v>0.200912566973661</v>
      </c>
    </row>
    <row r="8082" spans="1:2" x14ac:dyDescent="0.25">
      <c r="A8082">
        <v>8081</v>
      </c>
      <c r="B8082" s="159">
        <v>0.200790784437402</v>
      </c>
    </row>
    <row r="8083" spans="1:2" x14ac:dyDescent="0.25">
      <c r="A8083">
        <v>8082</v>
      </c>
      <c r="B8083" s="159">
        <v>0.200734211918286</v>
      </c>
    </row>
    <row r="8084" spans="1:2" x14ac:dyDescent="0.25">
      <c r="A8084">
        <v>8083</v>
      </c>
      <c r="B8084" s="159">
        <v>0.20067103354788501</v>
      </c>
    </row>
    <row r="8085" spans="1:2" x14ac:dyDescent="0.25">
      <c r="A8085">
        <v>8084</v>
      </c>
      <c r="B8085" s="159">
        <v>0.200632921672353</v>
      </c>
    </row>
    <row r="8086" spans="1:2" x14ac:dyDescent="0.25">
      <c r="A8086">
        <v>8085</v>
      </c>
      <c r="B8086" s="159">
        <v>0.200265969886851</v>
      </c>
    </row>
    <row r="8087" spans="1:2" x14ac:dyDescent="0.25">
      <c r="A8087">
        <v>8086</v>
      </c>
      <c r="B8087" s="159">
        <v>0.20022908011787999</v>
      </c>
    </row>
    <row r="8088" spans="1:2" x14ac:dyDescent="0.25">
      <c r="A8088">
        <v>8087</v>
      </c>
      <c r="B8088" s="159">
        <v>0.200022275686387</v>
      </c>
    </row>
    <row r="8089" spans="1:2" x14ac:dyDescent="0.25">
      <c r="A8089">
        <v>8088</v>
      </c>
      <c r="B8089" s="159">
        <v>0.19977932815310301</v>
      </c>
    </row>
    <row r="8090" spans="1:2" x14ac:dyDescent="0.25">
      <c r="A8090">
        <v>8089</v>
      </c>
      <c r="B8090" s="159">
        <v>0.199702540374216</v>
      </c>
    </row>
    <row r="8091" spans="1:2" x14ac:dyDescent="0.25">
      <c r="A8091">
        <v>8090</v>
      </c>
      <c r="B8091" s="159">
        <v>0.199676341824542</v>
      </c>
    </row>
    <row r="8092" spans="1:2" x14ac:dyDescent="0.25">
      <c r="A8092">
        <v>8091</v>
      </c>
      <c r="B8092" s="159">
        <v>0.19957633753954299</v>
      </c>
    </row>
    <row r="8093" spans="1:2" x14ac:dyDescent="0.25">
      <c r="A8093">
        <v>8092</v>
      </c>
      <c r="B8093" s="159">
        <v>0.19946986920562401</v>
      </c>
    </row>
    <row r="8094" spans="1:2" x14ac:dyDescent="0.25">
      <c r="A8094">
        <v>8093</v>
      </c>
      <c r="B8094" s="159">
        <v>0.19942606308348401</v>
      </c>
    </row>
    <row r="8095" spans="1:2" x14ac:dyDescent="0.25">
      <c r="A8095">
        <v>8094</v>
      </c>
      <c r="B8095" s="159">
        <v>0.19940291957542899</v>
      </c>
    </row>
    <row r="8096" spans="1:2" x14ac:dyDescent="0.25">
      <c r="A8096">
        <v>8095</v>
      </c>
      <c r="B8096" s="159">
        <v>0.199218449442291</v>
      </c>
    </row>
    <row r="8097" spans="1:2" x14ac:dyDescent="0.25">
      <c r="A8097">
        <v>8096</v>
      </c>
      <c r="B8097" s="159">
        <v>0.199207218933383</v>
      </c>
    </row>
    <row r="8098" spans="1:2" x14ac:dyDescent="0.25">
      <c r="A8098">
        <v>8097</v>
      </c>
      <c r="B8098" s="159">
        <v>0.199125099942214</v>
      </c>
    </row>
    <row r="8099" spans="1:2" x14ac:dyDescent="0.25">
      <c r="A8099">
        <v>8098</v>
      </c>
      <c r="B8099" s="159">
        <v>0.19907827201446601</v>
      </c>
    </row>
    <row r="8100" spans="1:2" x14ac:dyDescent="0.25">
      <c r="A8100">
        <v>8099</v>
      </c>
      <c r="B8100" s="159">
        <v>0.199052292568105</v>
      </c>
    </row>
    <row r="8101" spans="1:2" x14ac:dyDescent="0.25">
      <c r="A8101">
        <v>8100</v>
      </c>
      <c r="B8101" s="159">
        <v>0.19901711763132801</v>
      </c>
    </row>
    <row r="8102" spans="1:2" x14ac:dyDescent="0.25">
      <c r="A8102">
        <v>8101</v>
      </c>
      <c r="B8102" s="159">
        <v>0.19898313486632599</v>
      </c>
    </row>
    <row r="8103" spans="1:2" x14ac:dyDescent="0.25">
      <c r="A8103">
        <v>8102</v>
      </c>
      <c r="B8103" s="159">
        <v>0.19882684552847801</v>
      </c>
    </row>
    <row r="8104" spans="1:2" x14ac:dyDescent="0.25">
      <c r="A8104">
        <v>8103</v>
      </c>
      <c r="B8104" s="159">
        <v>0.198785361096182</v>
      </c>
    </row>
    <row r="8105" spans="1:2" x14ac:dyDescent="0.25">
      <c r="A8105">
        <v>8104</v>
      </c>
      <c r="B8105" s="159">
        <v>0.19870422380435199</v>
      </c>
    </row>
    <row r="8106" spans="1:2" x14ac:dyDescent="0.25">
      <c r="A8106">
        <v>8105</v>
      </c>
      <c r="B8106" s="159">
        <v>0.19863912730862501</v>
      </c>
    </row>
    <row r="8107" spans="1:2" x14ac:dyDescent="0.25">
      <c r="A8107">
        <v>8106</v>
      </c>
      <c r="B8107" s="159">
        <v>0.19854921750458901</v>
      </c>
    </row>
    <row r="8108" spans="1:2" x14ac:dyDescent="0.25">
      <c r="A8108">
        <v>8107</v>
      </c>
      <c r="B8108" s="159">
        <v>0.19849211279071799</v>
      </c>
    </row>
    <row r="8109" spans="1:2" x14ac:dyDescent="0.25">
      <c r="A8109">
        <v>8108</v>
      </c>
      <c r="B8109" s="159">
        <v>0.19840972338374899</v>
      </c>
    </row>
    <row r="8110" spans="1:2" x14ac:dyDescent="0.25">
      <c r="A8110">
        <v>8109</v>
      </c>
      <c r="B8110" s="159">
        <v>0.198235396054947</v>
      </c>
    </row>
    <row r="8111" spans="1:2" x14ac:dyDescent="0.25">
      <c r="A8111">
        <v>8110</v>
      </c>
      <c r="B8111" s="159">
        <v>0.19810108029427201</v>
      </c>
    </row>
    <row r="8112" spans="1:2" x14ac:dyDescent="0.25">
      <c r="A8112">
        <v>8111</v>
      </c>
      <c r="B8112" s="159">
        <v>0.19808158362147901</v>
      </c>
    </row>
    <row r="8113" spans="1:2" x14ac:dyDescent="0.25">
      <c r="A8113">
        <v>8112</v>
      </c>
      <c r="B8113" s="159">
        <v>0.19775585009835001</v>
      </c>
    </row>
    <row r="8114" spans="1:2" x14ac:dyDescent="0.25">
      <c r="A8114">
        <v>8113</v>
      </c>
      <c r="B8114" s="159">
        <v>0.19772877389201901</v>
      </c>
    </row>
    <row r="8115" spans="1:2" x14ac:dyDescent="0.25">
      <c r="A8115">
        <v>8114</v>
      </c>
      <c r="B8115" s="159">
        <v>0.19764023280871601</v>
      </c>
    </row>
    <row r="8116" spans="1:2" x14ac:dyDescent="0.25">
      <c r="A8116">
        <v>8115</v>
      </c>
      <c r="B8116" s="159">
        <v>0.19742979586737</v>
      </c>
    </row>
    <row r="8117" spans="1:2" x14ac:dyDescent="0.25">
      <c r="A8117">
        <v>8116</v>
      </c>
      <c r="B8117" s="159">
        <v>0.197295487938452</v>
      </c>
    </row>
    <row r="8118" spans="1:2" x14ac:dyDescent="0.25">
      <c r="A8118">
        <v>8117</v>
      </c>
      <c r="B8118" s="159">
        <v>0.19729380129728399</v>
      </c>
    </row>
    <row r="8119" spans="1:2" x14ac:dyDescent="0.25">
      <c r="A8119">
        <v>8118</v>
      </c>
      <c r="B8119" s="159">
        <v>0.197284024120264</v>
      </c>
    </row>
    <row r="8120" spans="1:2" x14ac:dyDescent="0.25">
      <c r="A8120">
        <v>8119</v>
      </c>
      <c r="B8120" s="159">
        <v>0.19724378631401501</v>
      </c>
    </row>
    <row r="8121" spans="1:2" x14ac:dyDescent="0.25">
      <c r="A8121">
        <v>8120</v>
      </c>
      <c r="B8121" s="159">
        <v>0.19715949585819001</v>
      </c>
    </row>
    <row r="8122" spans="1:2" x14ac:dyDescent="0.25">
      <c r="A8122">
        <v>8121</v>
      </c>
      <c r="B8122" s="159">
        <v>0.197131525679199</v>
      </c>
    </row>
    <row r="8123" spans="1:2" x14ac:dyDescent="0.25">
      <c r="A8123">
        <v>8122</v>
      </c>
      <c r="B8123" s="159">
        <v>0.19712902332722801</v>
      </c>
    </row>
    <row r="8124" spans="1:2" x14ac:dyDescent="0.25">
      <c r="A8124">
        <v>8123</v>
      </c>
      <c r="B8124" s="159">
        <v>0.19703789306807601</v>
      </c>
    </row>
    <row r="8125" spans="1:2" x14ac:dyDescent="0.25">
      <c r="A8125">
        <v>8124</v>
      </c>
      <c r="B8125" s="159">
        <v>0.19697608772891301</v>
      </c>
    </row>
    <row r="8126" spans="1:2" x14ac:dyDescent="0.25">
      <c r="A8126">
        <v>8125</v>
      </c>
      <c r="B8126" s="159">
        <v>0.19688798612901301</v>
      </c>
    </row>
    <row r="8127" spans="1:2" x14ac:dyDescent="0.25">
      <c r="A8127">
        <v>8126</v>
      </c>
      <c r="B8127" s="159">
        <v>0.196603027587546</v>
      </c>
    </row>
    <row r="8128" spans="1:2" x14ac:dyDescent="0.25">
      <c r="A8128">
        <v>8127</v>
      </c>
      <c r="B8128" s="159">
        <v>0.196514856493161</v>
      </c>
    </row>
    <row r="8129" spans="1:2" x14ac:dyDescent="0.25">
      <c r="A8129">
        <v>8128</v>
      </c>
      <c r="B8129" s="159">
        <v>0.19648134283030499</v>
      </c>
    </row>
    <row r="8130" spans="1:2" x14ac:dyDescent="0.25">
      <c r="A8130">
        <v>8129</v>
      </c>
      <c r="B8130" s="159">
        <v>0.19647084941053899</v>
      </c>
    </row>
    <row r="8131" spans="1:2" x14ac:dyDescent="0.25">
      <c r="A8131">
        <v>8130</v>
      </c>
      <c r="B8131" s="159">
        <v>0.19639107360122399</v>
      </c>
    </row>
    <row r="8132" spans="1:2" x14ac:dyDescent="0.25">
      <c r="A8132">
        <v>8131</v>
      </c>
      <c r="B8132" s="159">
        <v>0.19616524661172499</v>
      </c>
    </row>
    <row r="8133" spans="1:2" x14ac:dyDescent="0.25">
      <c r="A8133">
        <v>8132</v>
      </c>
      <c r="B8133" s="159">
        <v>0.19605556647278</v>
      </c>
    </row>
    <row r="8134" spans="1:2" x14ac:dyDescent="0.25">
      <c r="A8134">
        <v>8133</v>
      </c>
      <c r="B8134" s="159">
        <v>0.196035416674049</v>
      </c>
    </row>
    <row r="8135" spans="1:2" x14ac:dyDescent="0.25">
      <c r="A8135">
        <v>8134</v>
      </c>
      <c r="B8135" s="159">
        <v>0.196004955642783</v>
      </c>
    </row>
    <row r="8136" spans="1:2" x14ac:dyDescent="0.25">
      <c r="A8136">
        <v>8135</v>
      </c>
      <c r="B8136" s="159">
        <v>0.19584197970547099</v>
      </c>
    </row>
    <row r="8137" spans="1:2" x14ac:dyDescent="0.25">
      <c r="A8137">
        <v>8136</v>
      </c>
      <c r="B8137" s="159">
        <v>0.195802492959431</v>
      </c>
    </row>
    <row r="8138" spans="1:2" x14ac:dyDescent="0.25">
      <c r="A8138">
        <v>8137</v>
      </c>
      <c r="B8138" s="159">
        <v>0.195776631614307</v>
      </c>
    </row>
    <row r="8139" spans="1:2" x14ac:dyDescent="0.25">
      <c r="A8139">
        <v>8138</v>
      </c>
      <c r="B8139" s="159">
        <v>0.19571400057251601</v>
      </c>
    </row>
    <row r="8140" spans="1:2" x14ac:dyDescent="0.25">
      <c r="A8140">
        <v>8139</v>
      </c>
      <c r="B8140" s="159">
        <v>0.195695526417519</v>
      </c>
    </row>
    <row r="8141" spans="1:2" x14ac:dyDescent="0.25">
      <c r="A8141">
        <v>8140</v>
      </c>
      <c r="B8141" s="159">
        <v>0.19565076606852799</v>
      </c>
    </row>
    <row r="8142" spans="1:2" x14ac:dyDescent="0.25">
      <c r="A8142">
        <v>8141</v>
      </c>
      <c r="B8142" s="159">
        <v>0.19564109535815299</v>
      </c>
    </row>
    <row r="8143" spans="1:2" x14ac:dyDescent="0.25">
      <c r="A8143">
        <v>8142</v>
      </c>
      <c r="B8143" s="159">
        <v>0.195608875530384</v>
      </c>
    </row>
    <row r="8144" spans="1:2" x14ac:dyDescent="0.25">
      <c r="A8144">
        <v>8143</v>
      </c>
      <c r="B8144" s="159">
        <v>0.19554440085026301</v>
      </c>
    </row>
    <row r="8145" spans="1:2" x14ac:dyDescent="0.25">
      <c r="A8145">
        <v>8144</v>
      </c>
      <c r="B8145" s="159">
        <v>0.195476301343292</v>
      </c>
    </row>
    <row r="8146" spans="1:2" x14ac:dyDescent="0.25">
      <c r="A8146">
        <v>8145</v>
      </c>
      <c r="B8146" s="159">
        <v>0.195470622424679</v>
      </c>
    </row>
    <row r="8147" spans="1:2" x14ac:dyDescent="0.25">
      <c r="A8147">
        <v>8146</v>
      </c>
      <c r="B8147" s="159">
        <v>0.19540713571420101</v>
      </c>
    </row>
    <row r="8148" spans="1:2" x14ac:dyDescent="0.25">
      <c r="A8148">
        <v>8147</v>
      </c>
      <c r="B8148" s="159">
        <v>0.19539395033912299</v>
      </c>
    </row>
    <row r="8149" spans="1:2" x14ac:dyDescent="0.25">
      <c r="A8149">
        <v>8148</v>
      </c>
      <c r="B8149" s="159">
        <v>0.19522963310517399</v>
      </c>
    </row>
    <row r="8150" spans="1:2" x14ac:dyDescent="0.25">
      <c r="A8150">
        <v>8149</v>
      </c>
      <c r="B8150" s="159">
        <v>0.195229615427854</v>
      </c>
    </row>
    <row r="8151" spans="1:2" x14ac:dyDescent="0.25">
      <c r="A8151">
        <v>8150</v>
      </c>
      <c r="B8151" s="159">
        <v>0.19518719294847001</v>
      </c>
    </row>
    <row r="8152" spans="1:2" x14ac:dyDescent="0.25">
      <c r="A8152">
        <v>8151</v>
      </c>
      <c r="B8152" s="159">
        <v>0.19514740399356501</v>
      </c>
    </row>
    <row r="8153" spans="1:2" x14ac:dyDescent="0.25">
      <c r="A8153">
        <v>8152</v>
      </c>
      <c r="B8153" s="159">
        <v>0.19505798700872901</v>
      </c>
    </row>
    <row r="8154" spans="1:2" x14ac:dyDescent="0.25">
      <c r="A8154">
        <v>8153</v>
      </c>
      <c r="B8154" s="159">
        <v>0.19489134968764499</v>
      </c>
    </row>
    <row r="8155" spans="1:2" x14ac:dyDescent="0.25">
      <c r="A8155">
        <v>8154</v>
      </c>
      <c r="B8155" s="159">
        <v>0.194888935052033</v>
      </c>
    </row>
    <row r="8156" spans="1:2" x14ac:dyDescent="0.25">
      <c r="A8156">
        <v>8155</v>
      </c>
      <c r="B8156" s="159">
        <v>0.194858757848207</v>
      </c>
    </row>
    <row r="8157" spans="1:2" x14ac:dyDescent="0.25">
      <c r="A8157">
        <v>8156</v>
      </c>
      <c r="B8157" s="159">
        <v>0.194753243140836</v>
      </c>
    </row>
    <row r="8158" spans="1:2" x14ac:dyDescent="0.25">
      <c r="A8158">
        <v>8157</v>
      </c>
      <c r="B8158" s="159">
        <v>0.19453791015315</v>
      </c>
    </row>
    <row r="8159" spans="1:2" x14ac:dyDescent="0.25">
      <c r="A8159">
        <v>8158</v>
      </c>
      <c r="B8159" s="159">
        <v>0.19452936820465899</v>
      </c>
    </row>
    <row r="8160" spans="1:2" x14ac:dyDescent="0.25">
      <c r="A8160">
        <v>8159</v>
      </c>
      <c r="B8160" s="159">
        <v>0.194496588100355</v>
      </c>
    </row>
    <row r="8161" spans="1:2" x14ac:dyDescent="0.25">
      <c r="A8161">
        <v>8160</v>
      </c>
      <c r="B8161" s="159">
        <v>0.19441670239102199</v>
      </c>
    </row>
    <row r="8162" spans="1:2" x14ac:dyDescent="0.25">
      <c r="A8162">
        <v>8161</v>
      </c>
      <c r="B8162" s="159">
        <v>0.19440869787829901</v>
      </c>
    </row>
    <row r="8163" spans="1:2" x14ac:dyDescent="0.25">
      <c r="A8163">
        <v>8162</v>
      </c>
      <c r="B8163" s="159">
        <v>0.19420799578095399</v>
      </c>
    </row>
    <row r="8164" spans="1:2" x14ac:dyDescent="0.25">
      <c r="A8164">
        <v>8163</v>
      </c>
      <c r="B8164" s="159">
        <v>0.19407320199252701</v>
      </c>
    </row>
    <row r="8165" spans="1:2" x14ac:dyDescent="0.25">
      <c r="A8165">
        <v>8164</v>
      </c>
      <c r="B8165" s="159">
        <v>0.19403970589213099</v>
      </c>
    </row>
    <row r="8166" spans="1:2" x14ac:dyDescent="0.25">
      <c r="A8166">
        <v>8165</v>
      </c>
      <c r="B8166" s="159">
        <v>0.194031710886331</v>
      </c>
    </row>
    <row r="8167" spans="1:2" x14ac:dyDescent="0.25">
      <c r="A8167">
        <v>8166</v>
      </c>
      <c r="B8167" s="159">
        <v>0.193995742634789</v>
      </c>
    </row>
    <row r="8168" spans="1:2" x14ac:dyDescent="0.25">
      <c r="A8168">
        <v>8167</v>
      </c>
      <c r="B8168" s="159">
        <v>0.19374289964545699</v>
      </c>
    </row>
    <row r="8169" spans="1:2" x14ac:dyDescent="0.25">
      <c r="A8169">
        <v>8168</v>
      </c>
      <c r="B8169" s="159">
        <v>0.193632773247644</v>
      </c>
    </row>
    <row r="8170" spans="1:2" x14ac:dyDescent="0.25">
      <c r="A8170">
        <v>8169</v>
      </c>
      <c r="B8170" s="159">
        <v>0.193628693862053</v>
      </c>
    </row>
    <row r="8171" spans="1:2" x14ac:dyDescent="0.25">
      <c r="A8171">
        <v>8170</v>
      </c>
      <c r="B8171" s="159">
        <v>0.193530093818299</v>
      </c>
    </row>
    <row r="8172" spans="1:2" x14ac:dyDescent="0.25">
      <c r="A8172">
        <v>8171</v>
      </c>
      <c r="B8172" s="159">
        <v>0.193362854294296</v>
      </c>
    </row>
    <row r="8173" spans="1:2" x14ac:dyDescent="0.25">
      <c r="A8173">
        <v>8172</v>
      </c>
      <c r="B8173" s="159">
        <v>0.19287668328782201</v>
      </c>
    </row>
    <row r="8174" spans="1:2" x14ac:dyDescent="0.25">
      <c r="A8174">
        <v>8173</v>
      </c>
      <c r="B8174" s="159">
        <v>0.19280427133237199</v>
      </c>
    </row>
    <row r="8175" spans="1:2" x14ac:dyDescent="0.25">
      <c r="A8175">
        <v>8174</v>
      </c>
      <c r="B8175" s="159">
        <v>0.19273380781812399</v>
      </c>
    </row>
    <row r="8176" spans="1:2" x14ac:dyDescent="0.25">
      <c r="A8176">
        <v>8175</v>
      </c>
      <c r="B8176" s="159">
        <v>0.19271112529634099</v>
      </c>
    </row>
    <row r="8177" spans="1:2" x14ac:dyDescent="0.25">
      <c r="A8177">
        <v>8176</v>
      </c>
      <c r="B8177" s="159">
        <v>0.19269087159359</v>
      </c>
    </row>
    <row r="8178" spans="1:2" x14ac:dyDescent="0.25">
      <c r="A8178">
        <v>8177</v>
      </c>
      <c r="B8178" s="159">
        <v>0.19268806792881599</v>
      </c>
    </row>
    <row r="8179" spans="1:2" x14ac:dyDescent="0.25">
      <c r="A8179">
        <v>8178</v>
      </c>
      <c r="B8179" s="159">
        <v>0.19263434943212299</v>
      </c>
    </row>
    <row r="8180" spans="1:2" x14ac:dyDescent="0.25">
      <c r="A8180">
        <v>8179</v>
      </c>
      <c r="B8180" s="159">
        <v>0.19235023250041799</v>
      </c>
    </row>
    <row r="8181" spans="1:2" x14ac:dyDescent="0.25">
      <c r="A8181">
        <v>8180</v>
      </c>
      <c r="B8181" s="159">
        <v>0.19220497145607901</v>
      </c>
    </row>
    <row r="8182" spans="1:2" x14ac:dyDescent="0.25">
      <c r="A8182">
        <v>8181</v>
      </c>
      <c r="B8182" s="159">
        <v>0.19216731780809401</v>
      </c>
    </row>
    <row r="8183" spans="1:2" x14ac:dyDescent="0.25">
      <c r="A8183">
        <v>8182</v>
      </c>
      <c r="B8183" s="159">
        <v>0.192124426796634</v>
      </c>
    </row>
    <row r="8184" spans="1:2" x14ac:dyDescent="0.25">
      <c r="A8184">
        <v>8183</v>
      </c>
      <c r="B8184" s="159">
        <v>0.19191568778426699</v>
      </c>
    </row>
    <row r="8185" spans="1:2" x14ac:dyDescent="0.25">
      <c r="A8185">
        <v>8184</v>
      </c>
      <c r="B8185" s="159">
        <v>0.19189021740228401</v>
      </c>
    </row>
    <row r="8186" spans="1:2" x14ac:dyDescent="0.25">
      <c r="A8186">
        <v>8185</v>
      </c>
      <c r="B8186" s="159">
        <v>0.19187224252346399</v>
      </c>
    </row>
    <row r="8187" spans="1:2" x14ac:dyDescent="0.25">
      <c r="A8187">
        <v>8186</v>
      </c>
      <c r="B8187" s="159">
        <v>0.191719090340636</v>
      </c>
    </row>
    <row r="8188" spans="1:2" x14ac:dyDescent="0.25">
      <c r="A8188">
        <v>8187</v>
      </c>
      <c r="B8188" s="159">
        <v>0.19160840947875099</v>
      </c>
    </row>
    <row r="8189" spans="1:2" x14ac:dyDescent="0.25">
      <c r="A8189">
        <v>8188</v>
      </c>
      <c r="B8189" s="159">
        <v>0.19125082497585</v>
      </c>
    </row>
    <row r="8190" spans="1:2" x14ac:dyDescent="0.25">
      <c r="A8190">
        <v>8189</v>
      </c>
      <c r="B8190" s="159">
        <v>0.19119739641618999</v>
      </c>
    </row>
    <row r="8191" spans="1:2" x14ac:dyDescent="0.25">
      <c r="A8191">
        <v>8190</v>
      </c>
      <c r="B8191" s="159">
        <v>0.190764901637962</v>
      </c>
    </row>
    <row r="8192" spans="1:2" x14ac:dyDescent="0.25">
      <c r="A8192">
        <v>8191</v>
      </c>
      <c r="B8192" s="159">
        <v>0.19075275148486301</v>
      </c>
    </row>
    <row r="8193" spans="1:2" x14ac:dyDescent="0.25">
      <c r="A8193">
        <v>8192</v>
      </c>
      <c r="B8193" s="159">
        <v>0.19069449095441601</v>
      </c>
    </row>
    <row r="8194" spans="1:2" x14ac:dyDescent="0.25">
      <c r="A8194">
        <v>8193</v>
      </c>
      <c r="B8194" s="159">
        <v>0.19062493964923499</v>
      </c>
    </row>
    <row r="8195" spans="1:2" x14ac:dyDescent="0.25">
      <c r="A8195">
        <v>8194</v>
      </c>
      <c r="B8195" s="159">
        <v>0.190527896028691</v>
      </c>
    </row>
    <row r="8196" spans="1:2" x14ac:dyDescent="0.25">
      <c r="A8196">
        <v>8195</v>
      </c>
      <c r="B8196" s="159">
        <v>0.190484419791282</v>
      </c>
    </row>
    <row r="8197" spans="1:2" x14ac:dyDescent="0.25">
      <c r="A8197">
        <v>8196</v>
      </c>
      <c r="B8197" s="159">
        <v>0.190422990749852</v>
      </c>
    </row>
    <row r="8198" spans="1:2" x14ac:dyDescent="0.25">
      <c r="A8198">
        <v>8197</v>
      </c>
      <c r="B8198" s="159">
        <v>0.19036348926615601</v>
      </c>
    </row>
    <row r="8199" spans="1:2" x14ac:dyDescent="0.25">
      <c r="A8199">
        <v>8198</v>
      </c>
      <c r="B8199" s="159">
        <v>0.190334525216803</v>
      </c>
    </row>
    <row r="8200" spans="1:2" x14ac:dyDescent="0.25">
      <c r="A8200">
        <v>8199</v>
      </c>
      <c r="B8200" s="159">
        <v>0.190317163201429</v>
      </c>
    </row>
    <row r="8201" spans="1:2" x14ac:dyDescent="0.25">
      <c r="A8201">
        <v>8200</v>
      </c>
      <c r="B8201" s="159">
        <v>0.19030389546229101</v>
      </c>
    </row>
    <row r="8202" spans="1:2" x14ac:dyDescent="0.25">
      <c r="A8202">
        <v>8201</v>
      </c>
      <c r="B8202" s="159">
        <v>0.189931881099386</v>
      </c>
    </row>
    <row r="8203" spans="1:2" x14ac:dyDescent="0.25">
      <c r="A8203">
        <v>8202</v>
      </c>
      <c r="B8203" s="159">
        <v>0.18970104476924299</v>
      </c>
    </row>
    <row r="8204" spans="1:2" x14ac:dyDescent="0.25">
      <c r="A8204">
        <v>8203</v>
      </c>
      <c r="B8204" s="159">
        <v>0.18969705658324601</v>
      </c>
    </row>
    <row r="8205" spans="1:2" x14ac:dyDescent="0.25">
      <c r="A8205">
        <v>8204</v>
      </c>
      <c r="B8205" s="159">
        <v>0.18968178831955501</v>
      </c>
    </row>
    <row r="8206" spans="1:2" x14ac:dyDescent="0.25">
      <c r="A8206">
        <v>8205</v>
      </c>
      <c r="B8206" s="159">
        <v>0.18950534533678501</v>
      </c>
    </row>
    <row r="8207" spans="1:2" x14ac:dyDescent="0.25">
      <c r="A8207">
        <v>8206</v>
      </c>
      <c r="B8207" s="159">
        <v>0.189320263267553</v>
      </c>
    </row>
    <row r="8208" spans="1:2" x14ac:dyDescent="0.25">
      <c r="A8208">
        <v>8207</v>
      </c>
      <c r="B8208" s="159">
        <v>0.189112866036072</v>
      </c>
    </row>
    <row r="8209" spans="1:2" x14ac:dyDescent="0.25">
      <c r="A8209">
        <v>8208</v>
      </c>
      <c r="B8209" s="159">
        <v>0.18823440920258799</v>
      </c>
    </row>
    <row r="8210" spans="1:2" x14ac:dyDescent="0.25">
      <c r="A8210">
        <v>8209</v>
      </c>
      <c r="B8210" s="159">
        <v>0.18818534865559999</v>
      </c>
    </row>
    <row r="8211" spans="1:2" x14ac:dyDescent="0.25">
      <c r="A8211">
        <v>8210</v>
      </c>
      <c r="B8211" s="159">
        <v>0.18812514291513399</v>
      </c>
    </row>
    <row r="8212" spans="1:2" x14ac:dyDescent="0.25">
      <c r="A8212">
        <v>8211</v>
      </c>
      <c r="B8212" s="159">
        <v>0.18811528753860501</v>
      </c>
    </row>
    <row r="8213" spans="1:2" x14ac:dyDescent="0.25">
      <c r="A8213">
        <v>8212</v>
      </c>
      <c r="B8213" s="159">
        <v>0.18802082661061501</v>
      </c>
    </row>
    <row r="8214" spans="1:2" x14ac:dyDescent="0.25">
      <c r="A8214">
        <v>8213</v>
      </c>
      <c r="B8214" s="159">
        <v>0.18794463660021099</v>
      </c>
    </row>
    <row r="8215" spans="1:2" x14ac:dyDescent="0.25">
      <c r="A8215">
        <v>8214</v>
      </c>
      <c r="B8215" s="159">
        <v>0.18779892577958901</v>
      </c>
    </row>
    <row r="8216" spans="1:2" x14ac:dyDescent="0.25">
      <c r="A8216">
        <v>8215</v>
      </c>
      <c r="B8216" s="159">
        <v>0.18774684047410301</v>
      </c>
    </row>
    <row r="8217" spans="1:2" x14ac:dyDescent="0.25">
      <c r="A8217">
        <v>8216</v>
      </c>
      <c r="B8217" s="159">
        <v>0.18769812764391</v>
      </c>
    </row>
    <row r="8218" spans="1:2" x14ac:dyDescent="0.25">
      <c r="A8218">
        <v>8217</v>
      </c>
      <c r="B8218" s="159">
        <v>0.187507863745558</v>
      </c>
    </row>
    <row r="8219" spans="1:2" x14ac:dyDescent="0.25">
      <c r="A8219">
        <v>8218</v>
      </c>
      <c r="B8219" s="159">
        <v>0.187427696756444</v>
      </c>
    </row>
    <row r="8220" spans="1:2" x14ac:dyDescent="0.25">
      <c r="A8220">
        <v>8219</v>
      </c>
      <c r="B8220" s="159">
        <v>0.187388638270998</v>
      </c>
    </row>
    <row r="8221" spans="1:2" x14ac:dyDescent="0.25">
      <c r="A8221">
        <v>8220</v>
      </c>
      <c r="B8221" s="159">
        <v>0.187263932684502</v>
      </c>
    </row>
    <row r="8222" spans="1:2" x14ac:dyDescent="0.25">
      <c r="A8222">
        <v>8221</v>
      </c>
      <c r="B8222" s="159">
        <v>0.18723467635871299</v>
      </c>
    </row>
    <row r="8223" spans="1:2" x14ac:dyDescent="0.25">
      <c r="A8223">
        <v>8222</v>
      </c>
      <c r="B8223" s="159">
        <v>0.18695743127660699</v>
      </c>
    </row>
    <row r="8224" spans="1:2" x14ac:dyDescent="0.25">
      <c r="A8224">
        <v>8223</v>
      </c>
      <c r="B8224" s="159">
        <v>0.186950386139735</v>
      </c>
    </row>
    <row r="8225" spans="1:2" x14ac:dyDescent="0.25">
      <c r="A8225">
        <v>8224</v>
      </c>
      <c r="B8225" s="159">
        <v>0.186663185744775</v>
      </c>
    </row>
    <row r="8226" spans="1:2" x14ac:dyDescent="0.25">
      <c r="A8226">
        <v>8225</v>
      </c>
      <c r="B8226" s="159">
        <v>0.18626908481885299</v>
      </c>
    </row>
    <row r="8227" spans="1:2" x14ac:dyDescent="0.25">
      <c r="A8227">
        <v>8226</v>
      </c>
      <c r="B8227" s="159">
        <v>0.186202750161717</v>
      </c>
    </row>
    <row r="8228" spans="1:2" x14ac:dyDescent="0.25">
      <c r="A8228">
        <v>8227</v>
      </c>
      <c r="B8228" s="159">
        <v>0.186179194658222</v>
      </c>
    </row>
    <row r="8229" spans="1:2" x14ac:dyDescent="0.25">
      <c r="A8229">
        <v>8228</v>
      </c>
      <c r="B8229" s="159">
        <v>0.186166593273906</v>
      </c>
    </row>
    <row r="8230" spans="1:2" x14ac:dyDescent="0.25">
      <c r="A8230">
        <v>8229</v>
      </c>
      <c r="B8230" s="159">
        <v>0.186041285207731</v>
      </c>
    </row>
    <row r="8231" spans="1:2" x14ac:dyDescent="0.25">
      <c r="A8231">
        <v>8230</v>
      </c>
      <c r="B8231" s="159">
        <v>0.185907026392679</v>
      </c>
    </row>
    <row r="8232" spans="1:2" x14ac:dyDescent="0.25">
      <c r="A8232">
        <v>8231</v>
      </c>
      <c r="B8232" s="159">
        <v>0.18577774424209101</v>
      </c>
    </row>
    <row r="8233" spans="1:2" x14ac:dyDescent="0.25">
      <c r="A8233">
        <v>8232</v>
      </c>
      <c r="B8233" s="159">
        <v>0.185752935605177</v>
      </c>
    </row>
    <row r="8234" spans="1:2" x14ac:dyDescent="0.25">
      <c r="A8234">
        <v>8233</v>
      </c>
      <c r="B8234" s="159">
        <v>0.185629979914958</v>
      </c>
    </row>
    <row r="8235" spans="1:2" x14ac:dyDescent="0.25">
      <c r="A8235">
        <v>8234</v>
      </c>
      <c r="B8235" s="159">
        <v>0.18543150679908799</v>
      </c>
    </row>
    <row r="8236" spans="1:2" x14ac:dyDescent="0.25">
      <c r="A8236">
        <v>8235</v>
      </c>
      <c r="B8236" s="159">
        <v>0.185255435146919</v>
      </c>
    </row>
    <row r="8237" spans="1:2" x14ac:dyDescent="0.25">
      <c r="A8237">
        <v>8236</v>
      </c>
      <c r="B8237" s="159">
        <v>0.185206456943831</v>
      </c>
    </row>
    <row r="8238" spans="1:2" x14ac:dyDescent="0.25">
      <c r="A8238">
        <v>8237</v>
      </c>
      <c r="B8238" s="159">
        <v>0.18496427649260599</v>
      </c>
    </row>
    <row r="8239" spans="1:2" x14ac:dyDescent="0.25">
      <c r="A8239">
        <v>8238</v>
      </c>
      <c r="B8239" s="159">
        <v>0.18490585544264901</v>
      </c>
    </row>
    <row r="8240" spans="1:2" x14ac:dyDescent="0.25">
      <c r="A8240">
        <v>8239</v>
      </c>
      <c r="B8240" s="159">
        <v>0.18489840870490601</v>
      </c>
    </row>
    <row r="8241" spans="1:2" x14ac:dyDescent="0.25">
      <c r="A8241">
        <v>8240</v>
      </c>
      <c r="B8241" s="159">
        <v>0.18488188068384401</v>
      </c>
    </row>
    <row r="8242" spans="1:2" x14ac:dyDescent="0.25">
      <c r="A8242">
        <v>8241</v>
      </c>
      <c r="B8242" s="159">
        <v>0.184763434040771</v>
      </c>
    </row>
    <row r="8243" spans="1:2" x14ac:dyDescent="0.25">
      <c r="A8243">
        <v>8242</v>
      </c>
      <c r="B8243" s="159">
        <v>0.18462749865750899</v>
      </c>
    </row>
    <row r="8244" spans="1:2" x14ac:dyDescent="0.25">
      <c r="A8244">
        <v>8243</v>
      </c>
      <c r="B8244" s="159">
        <v>0.18460705922298301</v>
      </c>
    </row>
    <row r="8245" spans="1:2" x14ac:dyDescent="0.25">
      <c r="A8245">
        <v>8244</v>
      </c>
      <c r="B8245" s="159">
        <v>0.18451802770372699</v>
      </c>
    </row>
    <row r="8246" spans="1:2" x14ac:dyDescent="0.25">
      <c r="A8246">
        <v>8245</v>
      </c>
      <c r="B8246" s="159">
        <v>0.184431341418101</v>
      </c>
    </row>
    <row r="8247" spans="1:2" x14ac:dyDescent="0.25">
      <c r="A8247">
        <v>8246</v>
      </c>
      <c r="B8247" s="159">
        <v>0.18436325348257901</v>
      </c>
    </row>
    <row r="8248" spans="1:2" x14ac:dyDescent="0.25">
      <c r="A8248">
        <v>8247</v>
      </c>
      <c r="B8248" s="159">
        <v>0.18419585735156899</v>
      </c>
    </row>
    <row r="8249" spans="1:2" x14ac:dyDescent="0.25">
      <c r="A8249">
        <v>8248</v>
      </c>
      <c r="B8249" s="159">
        <v>0.18416083930785801</v>
      </c>
    </row>
    <row r="8250" spans="1:2" x14ac:dyDescent="0.25">
      <c r="A8250">
        <v>8249</v>
      </c>
      <c r="B8250" s="159">
        <v>0.184045818698507</v>
      </c>
    </row>
    <row r="8251" spans="1:2" x14ac:dyDescent="0.25">
      <c r="A8251">
        <v>8250</v>
      </c>
      <c r="B8251" s="159">
        <v>0.183948412290659</v>
      </c>
    </row>
    <row r="8252" spans="1:2" x14ac:dyDescent="0.25">
      <c r="A8252">
        <v>8251</v>
      </c>
      <c r="B8252" s="159">
        <v>0.183519053959871</v>
      </c>
    </row>
    <row r="8253" spans="1:2" x14ac:dyDescent="0.25">
      <c r="A8253">
        <v>8252</v>
      </c>
      <c r="B8253" s="159">
        <v>0.18347504786363</v>
      </c>
    </row>
    <row r="8254" spans="1:2" x14ac:dyDescent="0.25">
      <c r="A8254">
        <v>8253</v>
      </c>
      <c r="B8254" s="159">
        <v>0.18322991585725501</v>
      </c>
    </row>
    <row r="8255" spans="1:2" x14ac:dyDescent="0.25">
      <c r="A8255">
        <v>8254</v>
      </c>
      <c r="B8255" s="159">
        <v>0.18313792339123899</v>
      </c>
    </row>
    <row r="8256" spans="1:2" x14ac:dyDescent="0.25">
      <c r="A8256">
        <v>8255</v>
      </c>
      <c r="B8256" s="159">
        <v>0.18313213346613</v>
      </c>
    </row>
    <row r="8257" spans="1:2" x14ac:dyDescent="0.25">
      <c r="A8257">
        <v>8256</v>
      </c>
      <c r="B8257" s="159">
        <v>0.18300974203671799</v>
      </c>
    </row>
    <row r="8258" spans="1:2" x14ac:dyDescent="0.25">
      <c r="A8258">
        <v>8257</v>
      </c>
      <c r="B8258" s="159">
        <v>0.182980640008816</v>
      </c>
    </row>
    <row r="8259" spans="1:2" x14ac:dyDescent="0.25">
      <c r="A8259">
        <v>8258</v>
      </c>
      <c r="B8259" s="159">
        <v>0.18289965784043899</v>
      </c>
    </row>
    <row r="8260" spans="1:2" x14ac:dyDescent="0.25">
      <c r="A8260">
        <v>8259</v>
      </c>
      <c r="B8260" s="159">
        <v>0.182874621563868</v>
      </c>
    </row>
    <row r="8261" spans="1:2" x14ac:dyDescent="0.25">
      <c r="A8261">
        <v>8260</v>
      </c>
      <c r="B8261" s="159">
        <v>0.18283348602861199</v>
      </c>
    </row>
    <row r="8262" spans="1:2" x14ac:dyDescent="0.25">
      <c r="A8262">
        <v>8261</v>
      </c>
      <c r="B8262" s="159">
        <v>0.18272851905502099</v>
      </c>
    </row>
    <row r="8263" spans="1:2" x14ac:dyDescent="0.25">
      <c r="A8263">
        <v>8262</v>
      </c>
      <c r="B8263" s="159">
        <v>0.18255790041714801</v>
      </c>
    </row>
    <row r="8264" spans="1:2" x14ac:dyDescent="0.25">
      <c r="A8264">
        <v>8263</v>
      </c>
      <c r="B8264" s="159">
        <v>0.18244995499216801</v>
      </c>
    </row>
    <row r="8265" spans="1:2" x14ac:dyDescent="0.25">
      <c r="A8265">
        <v>8264</v>
      </c>
      <c r="B8265" s="159">
        <v>0.18234713565261801</v>
      </c>
    </row>
    <row r="8266" spans="1:2" x14ac:dyDescent="0.25">
      <c r="A8266">
        <v>8265</v>
      </c>
      <c r="B8266" s="159">
        <v>0.182015840115059</v>
      </c>
    </row>
    <row r="8267" spans="1:2" x14ac:dyDescent="0.25">
      <c r="A8267">
        <v>8266</v>
      </c>
      <c r="B8267" s="159">
        <v>0.18188640776029599</v>
      </c>
    </row>
    <row r="8268" spans="1:2" x14ac:dyDescent="0.25">
      <c r="A8268">
        <v>8267</v>
      </c>
      <c r="B8268" s="159">
        <v>0.181495672330479</v>
      </c>
    </row>
    <row r="8269" spans="1:2" x14ac:dyDescent="0.25">
      <c r="A8269">
        <v>8268</v>
      </c>
      <c r="B8269" s="159">
        <v>0.18146918956066899</v>
      </c>
    </row>
    <row r="8270" spans="1:2" x14ac:dyDescent="0.25">
      <c r="A8270">
        <v>8269</v>
      </c>
      <c r="B8270" s="159">
        <v>0.181405863562489</v>
      </c>
    </row>
    <row r="8271" spans="1:2" x14ac:dyDescent="0.25">
      <c r="A8271">
        <v>8270</v>
      </c>
      <c r="B8271" s="159">
        <v>0.18135613169544401</v>
      </c>
    </row>
    <row r="8272" spans="1:2" x14ac:dyDescent="0.25">
      <c r="A8272">
        <v>8271</v>
      </c>
      <c r="B8272" s="159">
        <v>0.181285430143343</v>
      </c>
    </row>
    <row r="8273" spans="1:2" x14ac:dyDescent="0.25">
      <c r="A8273">
        <v>8272</v>
      </c>
      <c r="B8273" s="159">
        <v>0.18123331367079901</v>
      </c>
    </row>
    <row r="8274" spans="1:2" x14ac:dyDescent="0.25">
      <c r="A8274">
        <v>8273</v>
      </c>
      <c r="B8274" s="159">
        <v>0.18115972343335801</v>
      </c>
    </row>
    <row r="8275" spans="1:2" x14ac:dyDescent="0.25">
      <c r="A8275">
        <v>8274</v>
      </c>
      <c r="B8275" s="159">
        <v>0.18087962004973401</v>
      </c>
    </row>
    <row r="8276" spans="1:2" x14ac:dyDescent="0.25">
      <c r="A8276">
        <v>8275</v>
      </c>
      <c r="B8276" s="159">
        <v>0.18039845057630499</v>
      </c>
    </row>
    <row r="8277" spans="1:2" x14ac:dyDescent="0.25">
      <c r="A8277">
        <v>8276</v>
      </c>
      <c r="B8277" s="159">
        <v>0.18031124586980499</v>
      </c>
    </row>
    <row r="8278" spans="1:2" x14ac:dyDescent="0.25">
      <c r="A8278">
        <v>8277</v>
      </c>
      <c r="B8278" s="159">
        <v>0.18022834669782301</v>
      </c>
    </row>
    <row r="8279" spans="1:2" x14ac:dyDescent="0.25">
      <c r="A8279">
        <v>8278</v>
      </c>
      <c r="B8279" s="159">
        <v>0.180134315840977</v>
      </c>
    </row>
    <row r="8280" spans="1:2" x14ac:dyDescent="0.25">
      <c r="A8280">
        <v>8279</v>
      </c>
      <c r="B8280" s="159">
        <v>0.180025177199371</v>
      </c>
    </row>
    <row r="8281" spans="1:2" x14ac:dyDescent="0.25">
      <c r="A8281">
        <v>8280</v>
      </c>
      <c r="B8281" s="159">
        <v>0.17986584731355301</v>
      </c>
    </row>
    <row r="8282" spans="1:2" x14ac:dyDescent="0.25">
      <c r="A8282">
        <v>8281</v>
      </c>
      <c r="B8282" s="159">
        <v>0.179842513389743</v>
      </c>
    </row>
    <row r="8283" spans="1:2" x14ac:dyDescent="0.25">
      <c r="A8283">
        <v>8282</v>
      </c>
      <c r="B8283" s="159">
        <v>0.17972453187148399</v>
      </c>
    </row>
    <row r="8284" spans="1:2" x14ac:dyDescent="0.25">
      <c r="A8284">
        <v>8283</v>
      </c>
      <c r="B8284" s="159">
        <v>0.179718524719719</v>
      </c>
    </row>
    <row r="8285" spans="1:2" x14ac:dyDescent="0.25">
      <c r="A8285">
        <v>8284</v>
      </c>
      <c r="B8285" s="159">
        <v>0.17961557274119699</v>
      </c>
    </row>
    <row r="8286" spans="1:2" x14ac:dyDescent="0.25">
      <c r="A8286">
        <v>8285</v>
      </c>
      <c r="B8286" s="159">
        <v>0.17959312796433999</v>
      </c>
    </row>
    <row r="8287" spans="1:2" x14ac:dyDescent="0.25">
      <c r="A8287">
        <v>8286</v>
      </c>
      <c r="B8287" s="159">
        <v>0.17951011671313399</v>
      </c>
    </row>
    <row r="8288" spans="1:2" x14ac:dyDescent="0.25">
      <c r="A8288">
        <v>8287</v>
      </c>
      <c r="B8288" s="159">
        <v>0.179264600250154</v>
      </c>
    </row>
    <row r="8289" spans="1:2" x14ac:dyDescent="0.25">
      <c r="A8289">
        <v>8288</v>
      </c>
      <c r="B8289" s="159">
        <v>0.17920241763617001</v>
      </c>
    </row>
    <row r="8290" spans="1:2" x14ac:dyDescent="0.25">
      <c r="A8290">
        <v>8289</v>
      </c>
      <c r="B8290" s="159">
        <v>0.17916920076040399</v>
      </c>
    </row>
    <row r="8291" spans="1:2" x14ac:dyDescent="0.25">
      <c r="A8291">
        <v>8290</v>
      </c>
      <c r="B8291" s="159">
        <v>0.17908418005406301</v>
      </c>
    </row>
    <row r="8292" spans="1:2" x14ac:dyDescent="0.25">
      <c r="A8292">
        <v>8291</v>
      </c>
      <c r="B8292" s="159">
        <v>0.17897575044339001</v>
      </c>
    </row>
    <row r="8293" spans="1:2" x14ac:dyDescent="0.25">
      <c r="A8293">
        <v>8292</v>
      </c>
      <c r="B8293" s="159">
        <v>0.178960067269021</v>
      </c>
    </row>
    <row r="8294" spans="1:2" x14ac:dyDescent="0.25">
      <c r="A8294">
        <v>8293</v>
      </c>
      <c r="B8294" s="159">
        <v>0.178766734847535</v>
      </c>
    </row>
    <row r="8295" spans="1:2" x14ac:dyDescent="0.25">
      <c r="A8295">
        <v>8294</v>
      </c>
      <c r="B8295" s="159">
        <v>0.178753724024591</v>
      </c>
    </row>
    <row r="8296" spans="1:2" x14ac:dyDescent="0.25">
      <c r="A8296">
        <v>8295</v>
      </c>
      <c r="B8296" s="159">
        <v>0.178208941676951</v>
      </c>
    </row>
    <row r="8297" spans="1:2" x14ac:dyDescent="0.25">
      <c r="A8297">
        <v>8296</v>
      </c>
      <c r="B8297" s="159">
        <v>0.17805339003342899</v>
      </c>
    </row>
    <row r="8298" spans="1:2" x14ac:dyDescent="0.25">
      <c r="A8298">
        <v>8297</v>
      </c>
      <c r="B8298" s="159">
        <v>0.17803143771864999</v>
      </c>
    </row>
    <row r="8299" spans="1:2" x14ac:dyDescent="0.25">
      <c r="A8299">
        <v>8298</v>
      </c>
      <c r="B8299" s="159">
        <v>0.17770882528499199</v>
      </c>
    </row>
    <row r="8300" spans="1:2" x14ac:dyDescent="0.25">
      <c r="A8300">
        <v>8299</v>
      </c>
      <c r="B8300" s="159">
        <v>0.17760860405479501</v>
      </c>
    </row>
    <row r="8301" spans="1:2" x14ac:dyDescent="0.25">
      <c r="A8301">
        <v>8300</v>
      </c>
      <c r="B8301" s="159">
        <v>0.17760292987850201</v>
      </c>
    </row>
    <row r="8302" spans="1:2" x14ac:dyDescent="0.25">
      <c r="A8302">
        <v>8301</v>
      </c>
      <c r="B8302" s="159">
        <v>0.17758726554201301</v>
      </c>
    </row>
    <row r="8303" spans="1:2" x14ac:dyDescent="0.25">
      <c r="A8303">
        <v>8302</v>
      </c>
      <c r="B8303" s="159">
        <v>0.177547484776686</v>
      </c>
    </row>
    <row r="8304" spans="1:2" x14ac:dyDescent="0.25">
      <c r="A8304">
        <v>8303</v>
      </c>
      <c r="B8304" s="159">
        <v>0.17747824467780501</v>
      </c>
    </row>
    <row r="8305" spans="1:2" x14ac:dyDescent="0.25">
      <c r="A8305">
        <v>8304</v>
      </c>
      <c r="B8305" s="159">
        <v>0.177342019470034</v>
      </c>
    </row>
    <row r="8306" spans="1:2" x14ac:dyDescent="0.25">
      <c r="A8306">
        <v>8305</v>
      </c>
      <c r="B8306" s="159">
        <v>0.177255739978435</v>
      </c>
    </row>
    <row r="8307" spans="1:2" x14ac:dyDescent="0.25">
      <c r="A8307">
        <v>8306</v>
      </c>
      <c r="B8307" s="159">
        <v>0.17719106733722501</v>
      </c>
    </row>
    <row r="8308" spans="1:2" x14ac:dyDescent="0.25">
      <c r="A8308">
        <v>8307</v>
      </c>
      <c r="B8308" s="159">
        <v>0.17690410405217699</v>
      </c>
    </row>
    <row r="8309" spans="1:2" x14ac:dyDescent="0.25">
      <c r="A8309">
        <v>8308</v>
      </c>
      <c r="B8309" s="159">
        <v>0.17680066888441301</v>
      </c>
    </row>
    <row r="8310" spans="1:2" x14ac:dyDescent="0.25">
      <c r="A8310">
        <v>8309</v>
      </c>
      <c r="B8310" s="159">
        <v>0.176797885403503</v>
      </c>
    </row>
    <row r="8311" spans="1:2" x14ac:dyDescent="0.25">
      <c r="A8311">
        <v>8310</v>
      </c>
      <c r="B8311" s="159">
        <v>0.17621386744905099</v>
      </c>
    </row>
    <row r="8312" spans="1:2" x14ac:dyDescent="0.25">
      <c r="A8312">
        <v>8311</v>
      </c>
      <c r="B8312" s="159">
        <v>0.17562564311505499</v>
      </c>
    </row>
    <row r="8313" spans="1:2" x14ac:dyDescent="0.25">
      <c r="A8313">
        <v>8312</v>
      </c>
      <c r="B8313" s="159">
        <v>0.175509701013915</v>
      </c>
    </row>
    <row r="8314" spans="1:2" x14ac:dyDescent="0.25">
      <c r="A8314">
        <v>8313</v>
      </c>
      <c r="B8314" s="159">
        <v>0.17506621935899999</v>
      </c>
    </row>
    <row r="8315" spans="1:2" x14ac:dyDescent="0.25">
      <c r="A8315">
        <v>8314</v>
      </c>
      <c r="B8315" s="159">
        <v>0.17488230798075999</v>
      </c>
    </row>
    <row r="8316" spans="1:2" x14ac:dyDescent="0.25">
      <c r="A8316">
        <v>8315</v>
      </c>
      <c r="B8316" s="159">
        <v>0.17488230798075999</v>
      </c>
    </row>
    <row r="8317" spans="1:2" x14ac:dyDescent="0.25">
      <c r="A8317">
        <v>8316</v>
      </c>
      <c r="B8317" s="159">
        <v>0.17488230798075999</v>
      </c>
    </row>
    <row r="8318" spans="1:2" x14ac:dyDescent="0.25">
      <c r="A8318">
        <v>8317</v>
      </c>
      <c r="B8318" s="159">
        <v>0.174619891450422</v>
      </c>
    </row>
    <row r="8319" spans="1:2" x14ac:dyDescent="0.25">
      <c r="A8319">
        <v>8318</v>
      </c>
      <c r="B8319" s="159">
        <v>0.174619711056935</v>
      </c>
    </row>
    <row r="8320" spans="1:2" x14ac:dyDescent="0.25">
      <c r="A8320">
        <v>8319</v>
      </c>
      <c r="B8320" s="159">
        <v>0.17445393646332499</v>
      </c>
    </row>
    <row r="8321" spans="1:2" x14ac:dyDescent="0.25">
      <c r="A8321">
        <v>8320</v>
      </c>
      <c r="B8321" s="159">
        <v>0.174370569384459</v>
      </c>
    </row>
    <row r="8322" spans="1:2" x14ac:dyDescent="0.25">
      <c r="A8322">
        <v>8321</v>
      </c>
      <c r="B8322" s="159">
        <v>0.17431306721901299</v>
      </c>
    </row>
    <row r="8323" spans="1:2" x14ac:dyDescent="0.25">
      <c r="A8323">
        <v>8322</v>
      </c>
      <c r="B8323" s="159">
        <v>0.17426307022232501</v>
      </c>
    </row>
    <row r="8324" spans="1:2" x14ac:dyDescent="0.25">
      <c r="A8324">
        <v>8323</v>
      </c>
      <c r="B8324" s="159">
        <v>0.17419914997782501</v>
      </c>
    </row>
    <row r="8325" spans="1:2" x14ac:dyDescent="0.25">
      <c r="A8325">
        <v>8324</v>
      </c>
      <c r="B8325" s="159">
        <v>0.17407099094555001</v>
      </c>
    </row>
    <row r="8326" spans="1:2" x14ac:dyDescent="0.25">
      <c r="A8326">
        <v>8325</v>
      </c>
      <c r="B8326" s="159">
        <v>0.173886914922432</v>
      </c>
    </row>
    <row r="8327" spans="1:2" x14ac:dyDescent="0.25">
      <c r="A8327">
        <v>8326</v>
      </c>
      <c r="B8327" s="159">
        <v>0.17360298312071801</v>
      </c>
    </row>
    <row r="8328" spans="1:2" x14ac:dyDescent="0.25">
      <c r="A8328">
        <v>8327</v>
      </c>
      <c r="B8328" s="159">
        <v>0.17358619749852799</v>
      </c>
    </row>
    <row r="8329" spans="1:2" x14ac:dyDescent="0.25">
      <c r="A8329">
        <v>8328</v>
      </c>
      <c r="B8329" s="159">
        <v>0.17357027407901601</v>
      </c>
    </row>
    <row r="8330" spans="1:2" x14ac:dyDescent="0.25">
      <c r="A8330">
        <v>8329</v>
      </c>
      <c r="B8330" s="159">
        <v>0.173449492386266</v>
      </c>
    </row>
    <row r="8331" spans="1:2" x14ac:dyDescent="0.25">
      <c r="A8331">
        <v>8330</v>
      </c>
      <c r="B8331" s="159">
        <v>0.173210864335436</v>
      </c>
    </row>
    <row r="8332" spans="1:2" x14ac:dyDescent="0.25">
      <c r="A8332">
        <v>8331</v>
      </c>
      <c r="B8332" s="159">
        <v>0.173142576975159</v>
      </c>
    </row>
    <row r="8333" spans="1:2" x14ac:dyDescent="0.25">
      <c r="A8333">
        <v>8332</v>
      </c>
      <c r="B8333" s="159">
        <v>0.172868301924025</v>
      </c>
    </row>
    <row r="8334" spans="1:2" x14ac:dyDescent="0.25">
      <c r="A8334">
        <v>8333</v>
      </c>
      <c r="B8334" s="159">
        <v>0.17286530152846299</v>
      </c>
    </row>
    <row r="8335" spans="1:2" x14ac:dyDescent="0.25">
      <c r="A8335">
        <v>8334</v>
      </c>
      <c r="B8335" s="159">
        <v>0.17276403353129399</v>
      </c>
    </row>
    <row r="8336" spans="1:2" x14ac:dyDescent="0.25">
      <c r="A8336">
        <v>8335</v>
      </c>
      <c r="B8336" s="159">
        <v>0.172755261755278</v>
      </c>
    </row>
    <row r="8337" spans="1:2" x14ac:dyDescent="0.25">
      <c r="A8337">
        <v>8336</v>
      </c>
      <c r="B8337" s="159">
        <v>0.172755261755278</v>
      </c>
    </row>
    <row r="8338" spans="1:2" x14ac:dyDescent="0.25">
      <c r="A8338">
        <v>8337</v>
      </c>
      <c r="B8338" s="159">
        <v>0.172755261755278</v>
      </c>
    </row>
    <row r="8339" spans="1:2" x14ac:dyDescent="0.25">
      <c r="A8339">
        <v>8338</v>
      </c>
      <c r="B8339" s="159">
        <v>0.172691803665769</v>
      </c>
    </row>
    <row r="8340" spans="1:2" x14ac:dyDescent="0.25">
      <c r="A8340">
        <v>8339</v>
      </c>
      <c r="B8340" s="159">
        <v>0.17268656378363201</v>
      </c>
    </row>
    <row r="8341" spans="1:2" x14ac:dyDescent="0.25">
      <c r="A8341">
        <v>8340</v>
      </c>
      <c r="B8341" s="159">
        <v>0.172669035870922</v>
      </c>
    </row>
    <row r="8342" spans="1:2" x14ac:dyDescent="0.25">
      <c r="A8342">
        <v>8341</v>
      </c>
      <c r="B8342" s="159">
        <v>0.17230442522255099</v>
      </c>
    </row>
    <row r="8343" spans="1:2" x14ac:dyDescent="0.25">
      <c r="A8343">
        <v>8342</v>
      </c>
      <c r="B8343" s="159">
        <v>0.172273751588704</v>
      </c>
    </row>
    <row r="8344" spans="1:2" x14ac:dyDescent="0.25">
      <c r="A8344">
        <v>8343</v>
      </c>
      <c r="B8344" s="159">
        <v>0.17226976669310901</v>
      </c>
    </row>
    <row r="8345" spans="1:2" x14ac:dyDescent="0.25">
      <c r="A8345">
        <v>8344</v>
      </c>
      <c r="B8345" s="159">
        <v>0.17216185131075101</v>
      </c>
    </row>
    <row r="8346" spans="1:2" x14ac:dyDescent="0.25">
      <c r="A8346">
        <v>8345</v>
      </c>
      <c r="B8346" s="159">
        <v>0.17191157472987001</v>
      </c>
    </row>
    <row r="8347" spans="1:2" x14ac:dyDescent="0.25">
      <c r="A8347">
        <v>8346</v>
      </c>
      <c r="B8347" s="159">
        <v>0.17172665553632699</v>
      </c>
    </row>
    <row r="8348" spans="1:2" x14ac:dyDescent="0.25">
      <c r="A8348">
        <v>8347</v>
      </c>
      <c r="B8348" s="159">
        <v>0.17153369419066899</v>
      </c>
    </row>
    <row r="8349" spans="1:2" x14ac:dyDescent="0.25">
      <c r="A8349">
        <v>8348</v>
      </c>
      <c r="B8349" s="159">
        <v>0.171485225331518</v>
      </c>
    </row>
    <row r="8350" spans="1:2" x14ac:dyDescent="0.25">
      <c r="A8350">
        <v>8349</v>
      </c>
      <c r="B8350" s="159">
        <v>0.171384206346165</v>
      </c>
    </row>
    <row r="8351" spans="1:2" x14ac:dyDescent="0.25">
      <c r="A8351">
        <v>8350</v>
      </c>
      <c r="B8351" s="159">
        <v>0.171265809898556</v>
      </c>
    </row>
    <row r="8352" spans="1:2" x14ac:dyDescent="0.25">
      <c r="A8352">
        <v>8351</v>
      </c>
      <c r="B8352" s="159">
        <v>0.17114418970607401</v>
      </c>
    </row>
    <row r="8353" spans="1:2" x14ac:dyDescent="0.25">
      <c r="A8353">
        <v>8352</v>
      </c>
      <c r="B8353" s="159">
        <v>0.17097368607996799</v>
      </c>
    </row>
    <row r="8354" spans="1:2" x14ac:dyDescent="0.25">
      <c r="A8354">
        <v>8353</v>
      </c>
      <c r="B8354" s="159">
        <v>0.17028067703494901</v>
      </c>
    </row>
    <row r="8355" spans="1:2" x14ac:dyDescent="0.25">
      <c r="A8355">
        <v>8354</v>
      </c>
      <c r="B8355" s="159">
        <v>0.17013377797736501</v>
      </c>
    </row>
    <row r="8356" spans="1:2" x14ac:dyDescent="0.25">
      <c r="A8356">
        <v>8355</v>
      </c>
      <c r="B8356" s="159">
        <v>0.17012924957815501</v>
      </c>
    </row>
    <row r="8357" spans="1:2" x14ac:dyDescent="0.25">
      <c r="A8357">
        <v>8356</v>
      </c>
      <c r="B8357" s="159">
        <v>0.170108695861204</v>
      </c>
    </row>
    <row r="8358" spans="1:2" x14ac:dyDescent="0.25">
      <c r="A8358">
        <v>8357</v>
      </c>
      <c r="B8358" s="159">
        <v>0.16993508381883099</v>
      </c>
    </row>
    <row r="8359" spans="1:2" x14ac:dyDescent="0.25">
      <c r="A8359">
        <v>8358</v>
      </c>
      <c r="B8359" s="159">
        <v>0.169713177189626</v>
      </c>
    </row>
    <row r="8360" spans="1:2" x14ac:dyDescent="0.25">
      <c r="A8360">
        <v>8359</v>
      </c>
      <c r="B8360" s="159">
        <v>0.16962556860329001</v>
      </c>
    </row>
    <row r="8361" spans="1:2" x14ac:dyDescent="0.25">
      <c r="A8361">
        <v>8360</v>
      </c>
      <c r="B8361" s="159">
        <v>0.16943907816602799</v>
      </c>
    </row>
    <row r="8362" spans="1:2" x14ac:dyDescent="0.25">
      <c r="A8362">
        <v>8361</v>
      </c>
      <c r="B8362" s="159">
        <v>0.16910553561760999</v>
      </c>
    </row>
    <row r="8363" spans="1:2" x14ac:dyDescent="0.25">
      <c r="A8363">
        <v>8362</v>
      </c>
      <c r="B8363" s="159">
        <v>0.16910449514637699</v>
      </c>
    </row>
    <row r="8364" spans="1:2" x14ac:dyDescent="0.25">
      <c r="A8364">
        <v>8363</v>
      </c>
      <c r="B8364" s="159">
        <v>0.169097105916591</v>
      </c>
    </row>
    <row r="8365" spans="1:2" x14ac:dyDescent="0.25">
      <c r="A8365">
        <v>8364</v>
      </c>
      <c r="B8365" s="159">
        <v>0.168749739232952</v>
      </c>
    </row>
    <row r="8366" spans="1:2" x14ac:dyDescent="0.25">
      <c r="A8366">
        <v>8365</v>
      </c>
      <c r="B8366" s="159">
        <v>0.16857945945528399</v>
      </c>
    </row>
    <row r="8367" spans="1:2" x14ac:dyDescent="0.25">
      <c r="A8367">
        <v>8366</v>
      </c>
      <c r="B8367" s="159">
        <v>0.16836426468892299</v>
      </c>
    </row>
    <row r="8368" spans="1:2" x14ac:dyDescent="0.25">
      <c r="A8368">
        <v>8367</v>
      </c>
      <c r="B8368" s="159">
        <v>0.16825708188226901</v>
      </c>
    </row>
    <row r="8369" spans="1:2" x14ac:dyDescent="0.25">
      <c r="A8369">
        <v>8368</v>
      </c>
      <c r="B8369" s="159">
        <v>0.16818877435652799</v>
      </c>
    </row>
    <row r="8370" spans="1:2" x14ac:dyDescent="0.25">
      <c r="A8370">
        <v>8369</v>
      </c>
      <c r="B8370" s="159">
        <v>0.168093537820211</v>
      </c>
    </row>
    <row r="8371" spans="1:2" x14ac:dyDescent="0.25">
      <c r="A8371">
        <v>8370</v>
      </c>
      <c r="B8371" s="159">
        <v>0.16806572545097501</v>
      </c>
    </row>
    <row r="8372" spans="1:2" x14ac:dyDescent="0.25">
      <c r="A8372">
        <v>8371</v>
      </c>
      <c r="B8372" s="159">
        <v>0.16800416106022001</v>
      </c>
    </row>
    <row r="8373" spans="1:2" x14ac:dyDescent="0.25">
      <c r="A8373">
        <v>8372</v>
      </c>
      <c r="B8373" s="159">
        <v>0.16791156528256601</v>
      </c>
    </row>
    <row r="8374" spans="1:2" x14ac:dyDescent="0.25">
      <c r="A8374">
        <v>8373</v>
      </c>
      <c r="B8374" s="159">
        <v>0.16779955817109801</v>
      </c>
    </row>
    <row r="8375" spans="1:2" x14ac:dyDescent="0.25">
      <c r="A8375">
        <v>8374</v>
      </c>
      <c r="B8375" s="159">
        <v>0.167711437281437</v>
      </c>
    </row>
    <row r="8376" spans="1:2" x14ac:dyDescent="0.25">
      <c r="A8376">
        <v>8375</v>
      </c>
      <c r="B8376" s="159">
        <v>0.16769446358303899</v>
      </c>
    </row>
    <row r="8377" spans="1:2" x14ac:dyDescent="0.25">
      <c r="A8377">
        <v>8376</v>
      </c>
      <c r="B8377" s="159">
        <v>0.16766368567922499</v>
      </c>
    </row>
    <row r="8378" spans="1:2" x14ac:dyDescent="0.25">
      <c r="A8378">
        <v>8377</v>
      </c>
      <c r="B8378" s="159">
        <v>0.16725985510931901</v>
      </c>
    </row>
    <row r="8379" spans="1:2" x14ac:dyDescent="0.25">
      <c r="A8379">
        <v>8378</v>
      </c>
      <c r="B8379" s="159">
        <v>0.16706879915264</v>
      </c>
    </row>
    <row r="8380" spans="1:2" x14ac:dyDescent="0.25">
      <c r="A8380">
        <v>8379</v>
      </c>
      <c r="B8380" s="159">
        <v>0.16637131594275301</v>
      </c>
    </row>
    <row r="8381" spans="1:2" x14ac:dyDescent="0.25">
      <c r="A8381">
        <v>8380</v>
      </c>
      <c r="B8381" s="159">
        <v>0.16634783470998701</v>
      </c>
    </row>
    <row r="8382" spans="1:2" x14ac:dyDescent="0.25">
      <c r="A8382">
        <v>8381</v>
      </c>
      <c r="B8382" s="159">
        <v>0.16625741645975101</v>
      </c>
    </row>
    <row r="8383" spans="1:2" x14ac:dyDescent="0.25">
      <c r="A8383">
        <v>8382</v>
      </c>
      <c r="B8383" s="159">
        <v>0.166134635331181</v>
      </c>
    </row>
    <row r="8384" spans="1:2" x14ac:dyDescent="0.25">
      <c r="A8384">
        <v>8383</v>
      </c>
      <c r="B8384" s="159">
        <v>0.16603720045717199</v>
      </c>
    </row>
    <row r="8385" spans="1:2" x14ac:dyDescent="0.25">
      <c r="A8385">
        <v>8384</v>
      </c>
      <c r="B8385" s="159">
        <v>0.166015568211899</v>
      </c>
    </row>
    <row r="8386" spans="1:2" x14ac:dyDescent="0.25">
      <c r="A8386">
        <v>8385</v>
      </c>
      <c r="B8386" s="159">
        <v>0.16598105761035001</v>
      </c>
    </row>
    <row r="8387" spans="1:2" x14ac:dyDescent="0.25">
      <c r="A8387">
        <v>8386</v>
      </c>
      <c r="B8387" s="159">
        <v>0.165852594739964</v>
      </c>
    </row>
    <row r="8388" spans="1:2" x14ac:dyDescent="0.25">
      <c r="A8388">
        <v>8387</v>
      </c>
      <c r="B8388" s="159">
        <v>0.16574992270701699</v>
      </c>
    </row>
    <row r="8389" spans="1:2" x14ac:dyDescent="0.25">
      <c r="A8389">
        <v>8388</v>
      </c>
      <c r="B8389" s="159">
        <v>0.16566744334820299</v>
      </c>
    </row>
    <row r="8390" spans="1:2" x14ac:dyDescent="0.25">
      <c r="A8390">
        <v>8389</v>
      </c>
      <c r="B8390" s="159">
        <v>0.16562230999379801</v>
      </c>
    </row>
    <row r="8391" spans="1:2" x14ac:dyDescent="0.25">
      <c r="A8391">
        <v>8390</v>
      </c>
      <c r="B8391" s="159">
        <v>0.16554758479449999</v>
      </c>
    </row>
    <row r="8392" spans="1:2" x14ac:dyDescent="0.25">
      <c r="A8392">
        <v>8391</v>
      </c>
      <c r="B8392" s="159">
        <v>0.165418196148438</v>
      </c>
    </row>
    <row r="8393" spans="1:2" x14ac:dyDescent="0.25">
      <c r="A8393">
        <v>8392</v>
      </c>
      <c r="B8393" s="159">
        <v>0.16534901856023401</v>
      </c>
    </row>
    <row r="8394" spans="1:2" x14ac:dyDescent="0.25">
      <c r="A8394">
        <v>8393</v>
      </c>
      <c r="B8394" s="159">
        <v>0.16533811345097199</v>
      </c>
    </row>
    <row r="8395" spans="1:2" x14ac:dyDescent="0.25">
      <c r="A8395">
        <v>8394</v>
      </c>
      <c r="B8395" s="159">
        <v>0.165294426996421</v>
      </c>
    </row>
    <row r="8396" spans="1:2" x14ac:dyDescent="0.25">
      <c r="A8396">
        <v>8395</v>
      </c>
      <c r="B8396" s="159">
        <v>0.16504862238926099</v>
      </c>
    </row>
    <row r="8397" spans="1:2" x14ac:dyDescent="0.25">
      <c r="A8397">
        <v>8396</v>
      </c>
      <c r="B8397" s="159">
        <v>0.164959680340101</v>
      </c>
    </row>
    <row r="8398" spans="1:2" x14ac:dyDescent="0.25">
      <c r="A8398">
        <v>8397</v>
      </c>
      <c r="B8398" s="159">
        <v>0.16461107611328599</v>
      </c>
    </row>
    <row r="8399" spans="1:2" x14ac:dyDescent="0.25">
      <c r="A8399">
        <v>8398</v>
      </c>
      <c r="B8399" s="159">
        <v>0.16443432155096699</v>
      </c>
    </row>
    <row r="8400" spans="1:2" x14ac:dyDescent="0.25">
      <c r="A8400">
        <v>8399</v>
      </c>
      <c r="B8400" s="159">
        <v>0.16404810850257501</v>
      </c>
    </row>
    <row r="8401" spans="1:2" x14ac:dyDescent="0.25">
      <c r="A8401">
        <v>8400</v>
      </c>
      <c r="B8401" s="159">
        <v>0.16389345626766799</v>
      </c>
    </row>
    <row r="8402" spans="1:2" x14ac:dyDescent="0.25">
      <c r="A8402">
        <v>8401</v>
      </c>
      <c r="B8402" s="159">
        <v>0.163858660795279</v>
      </c>
    </row>
    <row r="8403" spans="1:2" x14ac:dyDescent="0.25">
      <c r="A8403">
        <v>8402</v>
      </c>
      <c r="B8403" s="159">
        <v>0.163607007278495</v>
      </c>
    </row>
    <row r="8404" spans="1:2" x14ac:dyDescent="0.25">
      <c r="A8404">
        <v>8403</v>
      </c>
      <c r="B8404" s="159">
        <v>0.16350347556693701</v>
      </c>
    </row>
    <row r="8405" spans="1:2" x14ac:dyDescent="0.25">
      <c r="A8405">
        <v>8404</v>
      </c>
      <c r="B8405" s="159">
        <v>0.163218710686137</v>
      </c>
    </row>
    <row r="8406" spans="1:2" x14ac:dyDescent="0.25">
      <c r="A8406">
        <v>8405</v>
      </c>
      <c r="B8406" s="159">
        <v>0.16300097645797099</v>
      </c>
    </row>
    <row r="8407" spans="1:2" x14ac:dyDescent="0.25">
      <c r="A8407">
        <v>8406</v>
      </c>
      <c r="B8407" s="159">
        <v>0.162972589913294</v>
      </c>
    </row>
    <row r="8408" spans="1:2" x14ac:dyDescent="0.25">
      <c r="A8408">
        <v>8407</v>
      </c>
      <c r="B8408" s="159">
        <v>0.162924993823586</v>
      </c>
    </row>
    <row r="8409" spans="1:2" x14ac:dyDescent="0.25">
      <c r="A8409">
        <v>8408</v>
      </c>
      <c r="B8409" s="159">
        <v>0.16281148982225499</v>
      </c>
    </row>
    <row r="8410" spans="1:2" x14ac:dyDescent="0.25">
      <c r="A8410">
        <v>8409</v>
      </c>
      <c r="B8410" s="159">
        <v>0.162701852802528</v>
      </c>
    </row>
    <row r="8411" spans="1:2" x14ac:dyDescent="0.25">
      <c r="A8411">
        <v>8410</v>
      </c>
      <c r="B8411" s="159">
        <v>0.16252910116268399</v>
      </c>
    </row>
    <row r="8412" spans="1:2" x14ac:dyDescent="0.25">
      <c r="A8412">
        <v>8411</v>
      </c>
      <c r="B8412" s="159">
        <v>0.16245687468592901</v>
      </c>
    </row>
    <row r="8413" spans="1:2" x14ac:dyDescent="0.25">
      <c r="A8413">
        <v>8412</v>
      </c>
      <c r="B8413" s="159">
        <v>0.16226905801212799</v>
      </c>
    </row>
    <row r="8414" spans="1:2" x14ac:dyDescent="0.25">
      <c r="A8414">
        <v>8413</v>
      </c>
      <c r="B8414" s="159">
        <v>0.162066908393665</v>
      </c>
    </row>
    <row r="8415" spans="1:2" x14ac:dyDescent="0.25">
      <c r="A8415">
        <v>8414</v>
      </c>
      <c r="B8415" s="159">
        <v>0.16192249058501601</v>
      </c>
    </row>
    <row r="8416" spans="1:2" x14ac:dyDescent="0.25">
      <c r="A8416">
        <v>8415</v>
      </c>
      <c r="B8416" s="159">
        <v>0.16178137984629701</v>
      </c>
    </row>
    <row r="8417" spans="1:2" x14ac:dyDescent="0.25">
      <c r="A8417">
        <v>8416</v>
      </c>
      <c r="B8417" s="159">
        <v>0.161773737653848</v>
      </c>
    </row>
    <row r="8418" spans="1:2" x14ac:dyDescent="0.25">
      <c r="A8418">
        <v>8417</v>
      </c>
      <c r="B8418" s="159">
        <v>0.161766609186134</v>
      </c>
    </row>
    <row r="8419" spans="1:2" x14ac:dyDescent="0.25">
      <c r="A8419">
        <v>8418</v>
      </c>
      <c r="B8419" s="159">
        <v>0.16164716429527101</v>
      </c>
    </row>
    <row r="8420" spans="1:2" x14ac:dyDescent="0.25">
      <c r="A8420">
        <v>8419</v>
      </c>
      <c r="B8420" s="159">
        <v>0.16159628057414699</v>
      </c>
    </row>
    <row r="8421" spans="1:2" x14ac:dyDescent="0.25">
      <c r="A8421">
        <v>8420</v>
      </c>
      <c r="B8421" s="159">
        <v>0.16129723993917799</v>
      </c>
    </row>
    <row r="8422" spans="1:2" x14ac:dyDescent="0.25">
      <c r="A8422">
        <v>8421</v>
      </c>
      <c r="B8422" s="159">
        <v>0.161248092405959</v>
      </c>
    </row>
    <row r="8423" spans="1:2" x14ac:dyDescent="0.25">
      <c r="A8423">
        <v>8422</v>
      </c>
      <c r="B8423" s="159">
        <v>0.160982894129095</v>
      </c>
    </row>
    <row r="8424" spans="1:2" x14ac:dyDescent="0.25">
      <c r="A8424">
        <v>8423</v>
      </c>
      <c r="B8424" s="159">
        <v>0.16091378262887501</v>
      </c>
    </row>
    <row r="8425" spans="1:2" x14ac:dyDescent="0.25">
      <c r="A8425">
        <v>8424</v>
      </c>
      <c r="B8425" s="159">
        <v>0.16084209241901001</v>
      </c>
    </row>
    <row r="8426" spans="1:2" x14ac:dyDescent="0.25">
      <c r="A8426">
        <v>8425</v>
      </c>
      <c r="B8426" s="159">
        <v>0.16044254293794799</v>
      </c>
    </row>
    <row r="8427" spans="1:2" x14ac:dyDescent="0.25">
      <c r="A8427">
        <v>8426</v>
      </c>
      <c r="B8427" s="159">
        <v>0.160050200905134</v>
      </c>
    </row>
    <row r="8428" spans="1:2" x14ac:dyDescent="0.25">
      <c r="A8428">
        <v>8427</v>
      </c>
      <c r="B8428" s="159">
        <v>0.15989819186426099</v>
      </c>
    </row>
    <row r="8429" spans="1:2" x14ac:dyDescent="0.25">
      <c r="A8429">
        <v>8428</v>
      </c>
      <c r="B8429" s="159">
        <v>0.15986301357014099</v>
      </c>
    </row>
    <row r="8430" spans="1:2" x14ac:dyDescent="0.25">
      <c r="A8430">
        <v>8429</v>
      </c>
      <c r="B8430" s="159">
        <v>0.15982994837196501</v>
      </c>
    </row>
    <row r="8431" spans="1:2" x14ac:dyDescent="0.25">
      <c r="A8431">
        <v>8430</v>
      </c>
      <c r="B8431" s="159">
        <v>0.159808490160254</v>
      </c>
    </row>
    <row r="8432" spans="1:2" x14ac:dyDescent="0.25">
      <c r="A8432">
        <v>8431</v>
      </c>
      <c r="B8432" s="159">
        <v>0.15976924234631901</v>
      </c>
    </row>
    <row r="8433" spans="1:2" x14ac:dyDescent="0.25">
      <c r="A8433">
        <v>8432</v>
      </c>
      <c r="B8433" s="159">
        <v>0.15964432439607401</v>
      </c>
    </row>
    <row r="8434" spans="1:2" x14ac:dyDescent="0.25">
      <c r="A8434">
        <v>8433</v>
      </c>
      <c r="B8434" s="159">
        <v>0.15896025144626999</v>
      </c>
    </row>
    <row r="8435" spans="1:2" x14ac:dyDescent="0.25">
      <c r="A8435">
        <v>8434</v>
      </c>
      <c r="B8435" s="159">
        <v>0.158851258613146</v>
      </c>
    </row>
    <row r="8436" spans="1:2" x14ac:dyDescent="0.25">
      <c r="A8436">
        <v>8435</v>
      </c>
      <c r="B8436" s="159">
        <v>0.158652322741513</v>
      </c>
    </row>
    <row r="8437" spans="1:2" x14ac:dyDescent="0.25">
      <c r="A8437">
        <v>8436</v>
      </c>
      <c r="B8437" s="159">
        <v>0.158631866590626</v>
      </c>
    </row>
    <row r="8438" spans="1:2" x14ac:dyDescent="0.25">
      <c r="A8438">
        <v>8437</v>
      </c>
      <c r="B8438" s="159">
        <v>0.15849928853810899</v>
      </c>
    </row>
    <row r="8439" spans="1:2" x14ac:dyDescent="0.25">
      <c r="A8439">
        <v>8438</v>
      </c>
      <c r="B8439" s="159">
        <v>0.15818869423065399</v>
      </c>
    </row>
    <row r="8440" spans="1:2" x14ac:dyDescent="0.25">
      <c r="A8440">
        <v>8439</v>
      </c>
      <c r="B8440" s="159">
        <v>0.158133267246202</v>
      </c>
    </row>
    <row r="8441" spans="1:2" x14ac:dyDescent="0.25">
      <c r="A8441">
        <v>8440</v>
      </c>
      <c r="B8441" s="159">
        <v>0.15791735745867999</v>
      </c>
    </row>
    <row r="8442" spans="1:2" x14ac:dyDescent="0.25">
      <c r="A8442">
        <v>8441</v>
      </c>
      <c r="B8442" s="159">
        <v>0.15778618864083899</v>
      </c>
    </row>
    <row r="8443" spans="1:2" x14ac:dyDescent="0.25">
      <c r="A8443">
        <v>8442</v>
      </c>
      <c r="B8443" s="159">
        <v>0.15757317433063101</v>
      </c>
    </row>
    <row r="8444" spans="1:2" x14ac:dyDescent="0.25">
      <c r="A8444">
        <v>8443</v>
      </c>
      <c r="B8444" s="159">
        <v>0.15747432483281101</v>
      </c>
    </row>
    <row r="8445" spans="1:2" x14ac:dyDescent="0.25">
      <c r="A8445">
        <v>8444</v>
      </c>
      <c r="B8445" s="159">
        <v>0.15711841049025499</v>
      </c>
    </row>
    <row r="8446" spans="1:2" x14ac:dyDescent="0.25">
      <c r="A8446">
        <v>8445</v>
      </c>
      <c r="B8446" s="159">
        <v>0.15710915653020399</v>
      </c>
    </row>
    <row r="8447" spans="1:2" x14ac:dyDescent="0.25">
      <c r="A8447">
        <v>8446</v>
      </c>
      <c r="B8447" s="159">
        <v>0.15710584054872301</v>
      </c>
    </row>
    <row r="8448" spans="1:2" x14ac:dyDescent="0.25">
      <c r="A8448">
        <v>8447</v>
      </c>
      <c r="B8448" s="159">
        <v>0.15706467868125901</v>
      </c>
    </row>
    <row r="8449" spans="1:2" x14ac:dyDescent="0.25">
      <c r="A8449">
        <v>8448</v>
      </c>
      <c r="B8449" s="159">
        <v>0.15705582740236801</v>
      </c>
    </row>
    <row r="8450" spans="1:2" x14ac:dyDescent="0.25">
      <c r="A8450">
        <v>8449</v>
      </c>
      <c r="B8450" s="159">
        <v>0.157050970264065</v>
      </c>
    </row>
    <row r="8451" spans="1:2" x14ac:dyDescent="0.25">
      <c r="A8451">
        <v>8450</v>
      </c>
      <c r="B8451" s="159">
        <v>0.15676619636762601</v>
      </c>
    </row>
    <row r="8452" spans="1:2" x14ac:dyDescent="0.25">
      <c r="A8452">
        <v>8451</v>
      </c>
      <c r="B8452" s="159">
        <v>0.15653960989423299</v>
      </c>
    </row>
    <row r="8453" spans="1:2" x14ac:dyDescent="0.25">
      <c r="A8453">
        <v>8452</v>
      </c>
      <c r="B8453" s="159">
        <v>0.15653370201962899</v>
      </c>
    </row>
    <row r="8454" spans="1:2" x14ac:dyDescent="0.25">
      <c r="A8454">
        <v>8453</v>
      </c>
      <c r="B8454" s="159">
        <v>0.15621911411523801</v>
      </c>
    </row>
    <row r="8455" spans="1:2" x14ac:dyDescent="0.25">
      <c r="A8455">
        <v>8454</v>
      </c>
      <c r="B8455" s="159">
        <v>0.156172754223421</v>
      </c>
    </row>
    <row r="8456" spans="1:2" x14ac:dyDescent="0.25">
      <c r="A8456">
        <v>8455</v>
      </c>
      <c r="B8456" s="159">
        <v>0.156030581295999</v>
      </c>
    </row>
    <row r="8457" spans="1:2" x14ac:dyDescent="0.25">
      <c r="A8457">
        <v>8456</v>
      </c>
      <c r="B8457" s="159">
        <v>0.155946972714614</v>
      </c>
    </row>
    <row r="8458" spans="1:2" x14ac:dyDescent="0.25">
      <c r="A8458">
        <v>8457</v>
      </c>
      <c r="B8458" s="159">
        <v>0.15579853544153699</v>
      </c>
    </row>
    <row r="8459" spans="1:2" x14ac:dyDescent="0.25">
      <c r="A8459">
        <v>8458</v>
      </c>
      <c r="B8459" s="159">
        <v>0.15576622124619699</v>
      </c>
    </row>
    <row r="8460" spans="1:2" x14ac:dyDescent="0.25">
      <c r="A8460">
        <v>8459</v>
      </c>
      <c r="B8460" s="159">
        <v>0.155765117737487</v>
      </c>
    </row>
    <row r="8461" spans="1:2" x14ac:dyDescent="0.25">
      <c r="A8461">
        <v>8460</v>
      </c>
      <c r="B8461" s="159">
        <v>0.15573009756436901</v>
      </c>
    </row>
    <row r="8462" spans="1:2" x14ac:dyDescent="0.25">
      <c r="A8462">
        <v>8461</v>
      </c>
      <c r="B8462" s="159">
        <v>0.15560252906243499</v>
      </c>
    </row>
    <row r="8463" spans="1:2" x14ac:dyDescent="0.25">
      <c r="A8463">
        <v>8462</v>
      </c>
      <c r="B8463" s="159">
        <v>0.15545427057743499</v>
      </c>
    </row>
    <row r="8464" spans="1:2" x14ac:dyDescent="0.25">
      <c r="A8464">
        <v>8463</v>
      </c>
      <c r="B8464" s="159">
        <v>0.155438050338885</v>
      </c>
    </row>
    <row r="8465" spans="1:2" x14ac:dyDescent="0.25">
      <c r="A8465">
        <v>8464</v>
      </c>
      <c r="B8465" s="159">
        <v>0.15515751475860401</v>
      </c>
    </row>
    <row r="8466" spans="1:2" x14ac:dyDescent="0.25">
      <c r="A8466">
        <v>8465</v>
      </c>
      <c r="B8466" s="159">
        <v>0.15514129218217201</v>
      </c>
    </row>
    <row r="8467" spans="1:2" x14ac:dyDescent="0.25">
      <c r="A8467">
        <v>8466</v>
      </c>
      <c r="B8467" s="159">
        <v>0.154935906482849</v>
      </c>
    </row>
    <row r="8468" spans="1:2" x14ac:dyDescent="0.25">
      <c r="A8468">
        <v>8467</v>
      </c>
      <c r="B8468" s="159">
        <v>0.154909654827103</v>
      </c>
    </row>
    <row r="8469" spans="1:2" x14ac:dyDescent="0.25">
      <c r="A8469">
        <v>8468</v>
      </c>
      <c r="B8469" s="159">
        <v>0.154703965252907</v>
      </c>
    </row>
    <row r="8470" spans="1:2" x14ac:dyDescent="0.25">
      <c r="A8470">
        <v>8469</v>
      </c>
      <c r="B8470" s="159">
        <v>0.154688646073605</v>
      </c>
    </row>
    <row r="8471" spans="1:2" x14ac:dyDescent="0.25">
      <c r="A8471">
        <v>8470</v>
      </c>
      <c r="B8471" s="159">
        <v>0.15436358849059301</v>
      </c>
    </row>
    <row r="8472" spans="1:2" x14ac:dyDescent="0.25">
      <c r="A8472">
        <v>8471</v>
      </c>
      <c r="B8472" s="159">
        <v>0.15435122433999601</v>
      </c>
    </row>
    <row r="8473" spans="1:2" x14ac:dyDescent="0.25">
      <c r="A8473">
        <v>8472</v>
      </c>
      <c r="B8473" s="159">
        <v>0.15424834163677301</v>
      </c>
    </row>
    <row r="8474" spans="1:2" x14ac:dyDescent="0.25">
      <c r="A8474">
        <v>8473</v>
      </c>
      <c r="B8474" s="159">
        <v>0.15421965529717699</v>
      </c>
    </row>
    <row r="8475" spans="1:2" x14ac:dyDescent="0.25">
      <c r="A8475">
        <v>8474</v>
      </c>
      <c r="B8475" s="159">
        <v>0.154168901344024</v>
      </c>
    </row>
    <row r="8476" spans="1:2" x14ac:dyDescent="0.25">
      <c r="A8476">
        <v>8475</v>
      </c>
      <c r="B8476" s="159">
        <v>0.154130632205812</v>
      </c>
    </row>
    <row r="8477" spans="1:2" x14ac:dyDescent="0.25">
      <c r="A8477">
        <v>8476</v>
      </c>
      <c r="B8477" s="159">
        <v>0.153855194669205</v>
      </c>
    </row>
    <row r="8478" spans="1:2" x14ac:dyDescent="0.25">
      <c r="A8478">
        <v>8477</v>
      </c>
      <c r="B8478" s="159">
        <v>0.153789006258677</v>
      </c>
    </row>
    <row r="8479" spans="1:2" x14ac:dyDescent="0.25">
      <c r="A8479">
        <v>8478</v>
      </c>
      <c r="B8479" s="159">
        <v>0.153721307937804</v>
      </c>
    </row>
    <row r="8480" spans="1:2" x14ac:dyDescent="0.25">
      <c r="A8480">
        <v>8479</v>
      </c>
      <c r="B8480" s="159">
        <v>0.15363719372908499</v>
      </c>
    </row>
    <row r="8481" spans="1:2" x14ac:dyDescent="0.25">
      <c r="A8481">
        <v>8480</v>
      </c>
      <c r="B8481" s="159">
        <v>0.153561922914628</v>
      </c>
    </row>
    <row r="8482" spans="1:2" x14ac:dyDescent="0.25">
      <c r="A8482">
        <v>8481</v>
      </c>
      <c r="B8482" s="159">
        <v>0.15339130895463801</v>
      </c>
    </row>
    <row r="8483" spans="1:2" x14ac:dyDescent="0.25">
      <c r="A8483">
        <v>8482</v>
      </c>
      <c r="B8483" s="159">
        <v>0.15313920964071601</v>
      </c>
    </row>
    <row r="8484" spans="1:2" x14ac:dyDescent="0.25">
      <c r="A8484">
        <v>8483</v>
      </c>
      <c r="B8484" s="159">
        <v>0.15308006347663999</v>
      </c>
    </row>
    <row r="8485" spans="1:2" x14ac:dyDescent="0.25">
      <c r="A8485">
        <v>8484</v>
      </c>
      <c r="B8485" s="159">
        <v>0.152856219799865</v>
      </c>
    </row>
    <row r="8486" spans="1:2" x14ac:dyDescent="0.25">
      <c r="A8486">
        <v>8485</v>
      </c>
      <c r="B8486" s="159">
        <v>0.15249688884898399</v>
      </c>
    </row>
    <row r="8487" spans="1:2" x14ac:dyDescent="0.25">
      <c r="A8487">
        <v>8486</v>
      </c>
      <c r="B8487" s="159">
        <v>0.152481566944527</v>
      </c>
    </row>
    <row r="8488" spans="1:2" x14ac:dyDescent="0.25">
      <c r="A8488">
        <v>8487</v>
      </c>
      <c r="B8488" s="159">
        <v>0.15208604440790799</v>
      </c>
    </row>
    <row r="8489" spans="1:2" x14ac:dyDescent="0.25">
      <c r="A8489">
        <v>8488</v>
      </c>
      <c r="B8489" s="159">
        <v>0.15199713374992499</v>
      </c>
    </row>
    <row r="8490" spans="1:2" x14ac:dyDescent="0.25">
      <c r="A8490">
        <v>8489</v>
      </c>
      <c r="B8490" s="159">
        <v>0.15196029071898401</v>
      </c>
    </row>
    <row r="8491" spans="1:2" x14ac:dyDescent="0.25">
      <c r="A8491">
        <v>8490</v>
      </c>
      <c r="B8491" s="159">
        <v>0.151873160607116</v>
      </c>
    </row>
    <row r="8492" spans="1:2" x14ac:dyDescent="0.25">
      <c r="A8492">
        <v>8491</v>
      </c>
      <c r="B8492" s="159">
        <v>0.15129642514136499</v>
      </c>
    </row>
    <row r="8493" spans="1:2" x14ac:dyDescent="0.25">
      <c r="A8493">
        <v>8492</v>
      </c>
      <c r="B8493" s="159">
        <v>0.15118557614193601</v>
      </c>
    </row>
    <row r="8494" spans="1:2" x14ac:dyDescent="0.25">
      <c r="A8494">
        <v>8493</v>
      </c>
      <c r="B8494" s="159">
        <v>0.151172643708649</v>
      </c>
    </row>
    <row r="8495" spans="1:2" x14ac:dyDescent="0.25">
      <c r="A8495">
        <v>8494</v>
      </c>
      <c r="B8495" s="159">
        <v>0.15112627775774701</v>
      </c>
    </row>
    <row r="8496" spans="1:2" x14ac:dyDescent="0.25">
      <c r="A8496">
        <v>8495</v>
      </c>
      <c r="B8496" s="159">
        <v>0.15099118632149999</v>
      </c>
    </row>
    <row r="8497" spans="1:2" x14ac:dyDescent="0.25">
      <c r="A8497">
        <v>8496</v>
      </c>
      <c r="B8497" s="159">
        <v>0.15098583816705499</v>
      </c>
    </row>
    <row r="8498" spans="1:2" x14ac:dyDescent="0.25">
      <c r="A8498">
        <v>8497</v>
      </c>
      <c r="B8498" s="159">
        <v>0.15086161940862899</v>
      </c>
    </row>
    <row r="8499" spans="1:2" x14ac:dyDescent="0.25">
      <c r="A8499">
        <v>8498</v>
      </c>
      <c r="B8499" s="159">
        <v>0.15065416632694201</v>
      </c>
    </row>
    <row r="8500" spans="1:2" x14ac:dyDescent="0.25">
      <c r="A8500">
        <v>8499</v>
      </c>
      <c r="B8500" s="159">
        <v>0.150588912630928</v>
      </c>
    </row>
    <row r="8501" spans="1:2" x14ac:dyDescent="0.25">
      <c r="A8501">
        <v>8500</v>
      </c>
      <c r="B8501" s="159">
        <v>0.15047952352590499</v>
      </c>
    </row>
    <row r="8502" spans="1:2" x14ac:dyDescent="0.25">
      <c r="A8502">
        <v>8501</v>
      </c>
      <c r="B8502" s="159">
        <v>0.150457402143785</v>
      </c>
    </row>
    <row r="8503" spans="1:2" x14ac:dyDescent="0.25">
      <c r="A8503">
        <v>8502</v>
      </c>
      <c r="B8503" s="159">
        <v>0.15031204246378299</v>
      </c>
    </row>
    <row r="8504" spans="1:2" x14ac:dyDescent="0.25">
      <c r="A8504">
        <v>8503</v>
      </c>
      <c r="B8504" s="159">
        <v>0.15026451820225001</v>
      </c>
    </row>
    <row r="8505" spans="1:2" x14ac:dyDescent="0.25">
      <c r="A8505">
        <v>8504</v>
      </c>
      <c r="B8505" s="159">
        <v>0.150255169704125</v>
      </c>
    </row>
    <row r="8506" spans="1:2" x14ac:dyDescent="0.25">
      <c r="A8506">
        <v>8505</v>
      </c>
      <c r="B8506" s="159">
        <v>0.14997811113817999</v>
      </c>
    </row>
    <row r="8507" spans="1:2" x14ac:dyDescent="0.25">
      <c r="A8507">
        <v>8506</v>
      </c>
      <c r="B8507" s="159">
        <v>0.14991404552222901</v>
      </c>
    </row>
    <row r="8508" spans="1:2" x14ac:dyDescent="0.25">
      <c r="A8508">
        <v>8507</v>
      </c>
      <c r="B8508" s="159">
        <v>0.149908815191062</v>
      </c>
    </row>
    <row r="8509" spans="1:2" x14ac:dyDescent="0.25">
      <c r="A8509">
        <v>8508</v>
      </c>
      <c r="B8509" s="159">
        <v>0.14980118368628101</v>
      </c>
    </row>
    <row r="8510" spans="1:2" x14ac:dyDescent="0.25">
      <c r="A8510">
        <v>8509</v>
      </c>
      <c r="B8510" s="159">
        <v>0.149768586240454</v>
      </c>
    </row>
    <row r="8511" spans="1:2" x14ac:dyDescent="0.25">
      <c r="A8511">
        <v>8510</v>
      </c>
      <c r="B8511" s="159">
        <v>0.149759234752702</v>
      </c>
    </row>
    <row r="8512" spans="1:2" x14ac:dyDescent="0.25">
      <c r="A8512">
        <v>8511</v>
      </c>
      <c r="B8512" s="159">
        <v>0.14975801400901101</v>
      </c>
    </row>
    <row r="8513" spans="1:2" x14ac:dyDescent="0.25">
      <c r="A8513">
        <v>8512</v>
      </c>
      <c r="B8513" s="159">
        <v>0.14964200372142999</v>
      </c>
    </row>
    <row r="8514" spans="1:2" x14ac:dyDescent="0.25">
      <c r="A8514">
        <v>8513</v>
      </c>
      <c r="B8514" s="159">
        <v>0.14928894463832601</v>
      </c>
    </row>
    <row r="8515" spans="1:2" x14ac:dyDescent="0.25">
      <c r="A8515">
        <v>8514</v>
      </c>
      <c r="B8515" s="159">
        <v>0.14916136989348699</v>
      </c>
    </row>
    <row r="8516" spans="1:2" x14ac:dyDescent="0.25">
      <c r="A8516">
        <v>8515</v>
      </c>
      <c r="B8516" s="159">
        <v>0.149157829753823</v>
      </c>
    </row>
    <row r="8517" spans="1:2" x14ac:dyDescent="0.25">
      <c r="A8517">
        <v>8516</v>
      </c>
      <c r="B8517" s="159">
        <v>0.149115489122954</v>
      </c>
    </row>
    <row r="8518" spans="1:2" x14ac:dyDescent="0.25">
      <c r="A8518">
        <v>8517</v>
      </c>
      <c r="B8518" s="159">
        <v>0.148822990140694</v>
      </c>
    </row>
    <row r="8519" spans="1:2" x14ac:dyDescent="0.25">
      <c r="A8519">
        <v>8518</v>
      </c>
      <c r="B8519" s="159">
        <v>0.14878921971756501</v>
      </c>
    </row>
    <row r="8520" spans="1:2" x14ac:dyDescent="0.25">
      <c r="A8520">
        <v>8519</v>
      </c>
      <c r="B8520" s="159">
        <v>0.148347302251296</v>
      </c>
    </row>
    <row r="8521" spans="1:2" x14ac:dyDescent="0.25">
      <c r="A8521">
        <v>8520</v>
      </c>
      <c r="B8521" s="159">
        <v>0.148185501485288</v>
      </c>
    </row>
    <row r="8522" spans="1:2" x14ac:dyDescent="0.25">
      <c r="A8522">
        <v>8521</v>
      </c>
      <c r="B8522" s="159">
        <v>0.14804183061145501</v>
      </c>
    </row>
    <row r="8523" spans="1:2" x14ac:dyDescent="0.25">
      <c r="A8523">
        <v>8522</v>
      </c>
      <c r="B8523" s="159">
        <v>0.14794899973911699</v>
      </c>
    </row>
    <row r="8524" spans="1:2" x14ac:dyDescent="0.25">
      <c r="A8524">
        <v>8523</v>
      </c>
      <c r="B8524" s="159">
        <v>0.147944985639024</v>
      </c>
    </row>
    <row r="8525" spans="1:2" x14ac:dyDescent="0.25">
      <c r="A8525">
        <v>8524</v>
      </c>
      <c r="B8525" s="159">
        <v>0.147729986496793</v>
      </c>
    </row>
    <row r="8526" spans="1:2" x14ac:dyDescent="0.25">
      <c r="A8526">
        <v>8525</v>
      </c>
      <c r="B8526" s="159">
        <v>0.14751435160295101</v>
      </c>
    </row>
    <row r="8527" spans="1:2" x14ac:dyDescent="0.25">
      <c r="A8527">
        <v>8526</v>
      </c>
      <c r="B8527" s="159">
        <v>0.147458609483792</v>
      </c>
    </row>
    <row r="8528" spans="1:2" x14ac:dyDescent="0.25">
      <c r="A8528">
        <v>8527</v>
      </c>
      <c r="B8528" s="159">
        <v>0.14731638104122499</v>
      </c>
    </row>
    <row r="8529" spans="1:2" x14ac:dyDescent="0.25">
      <c r="A8529">
        <v>8528</v>
      </c>
      <c r="B8529" s="159">
        <v>0.14719027206406099</v>
      </c>
    </row>
    <row r="8530" spans="1:2" x14ac:dyDescent="0.25">
      <c r="A8530">
        <v>8529</v>
      </c>
      <c r="B8530" s="159">
        <v>0.14714681421977699</v>
      </c>
    </row>
    <row r="8531" spans="1:2" x14ac:dyDescent="0.25">
      <c r="A8531">
        <v>8530</v>
      </c>
      <c r="B8531" s="159">
        <v>0.147068125542203</v>
      </c>
    </row>
    <row r="8532" spans="1:2" x14ac:dyDescent="0.25">
      <c r="A8532">
        <v>8531</v>
      </c>
      <c r="B8532" s="159">
        <v>0.146988103991749</v>
      </c>
    </row>
    <row r="8533" spans="1:2" x14ac:dyDescent="0.25">
      <c r="A8533">
        <v>8532</v>
      </c>
      <c r="B8533" s="159">
        <v>0.14690300815002799</v>
      </c>
    </row>
    <row r="8534" spans="1:2" x14ac:dyDescent="0.25">
      <c r="A8534">
        <v>8533</v>
      </c>
      <c r="B8534" s="159">
        <v>0.14674527542205701</v>
      </c>
    </row>
    <row r="8535" spans="1:2" x14ac:dyDescent="0.25">
      <c r="A8535">
        <v>8534</v>
      </c>
      <c r="B8535" s="159">
        <v>0.146710471594342</v>
      </c>
    </row>
    <row r="8536" spans="1:2" x14ac:dyDescent="0.25">
      <c r="A8536">
        <v>8535</v>
      </c>
      <c r="B8536" s="159">
        <v>0.146683203307058</v>
      </c>
    </row>
    <row r="8537" spans="1:2" x14ac:dyDescent="0.25">
      <c r="A8537">
        <v>8536</v>
      </c>
      <c r="B8537" s="159">
        <v>0.14657708448705201</v>
      </c>
    </row>
    <row r="8538" spans="1:2" x14ac:dyDescent="0.25">
      <c r="A8538">
        <v>8537</v>
      </c>
      <c r="B8538" s="159">
        <v>0.14641338001825799</v>
      </c>
    </row>
    <row r="8539" spans="1:2" x14ac:dyDescent="0.25">
      <c r="A8539">
        <v>8538</v>
      </c>
      <c r="B8539" s="159">
        <v>0.14585054192161701</v>
      </c>
    </row>
    <row r="8540" spans="1:2" x14ac:dyDescent="0.25">
      <c r="A8540">
        <v>8539</v>
      </c>
      <c r="B8540" s="159">
        <v>0.14572882588668301</v>
      </c>
    </row>
    <row r="8541" spans="1:2" x14ac:dyDescent="0.25">
      <c r="A8541">
        <v>8540</v>
      </c>
      <c r="B8541" s="159">
        <v>0.14536217960438899</v>
      </c>
    </row>
    <row r="8542" spans="1:2" x14ac:dyDescent="0.25">
      <c r="A8542">
        <v>8541</v>
      </c>
      <c r="B8542" s="159">
        <v>0.145079578531352</v>
      </c>
    </row>
    <row r="8543" spans="1:2" x14ac:dyDescent="0.25">
      <c r="A8543">
        <v>8542</v>
      </c>
      <c r="B8543" s="159">
        <v>0.145026688787459</v>
      </c>
    </row>
    <row r="8544" spans="1:2" x14ac:dyDescent="0.25">
      <c r="A8544">
        <v>8543</v>
      </c>
      <c r="B8544" s="159">
        <v>0.14500536267342401</v>
      </c>
    </row>
    <row r="8545" spans="1:2" x14ac:dyDescent="0.25">
      <c r="A8545">
        <v>8544</v>
      </c>
      <c r="B8545" s="159">
        <v>0.14485720598885701</v>
      </c>
    </row>
    <row r="8546" spans="1:2" x14ac:dyDescent="0.25">
      <c r="A8546">
        <v>8545</v>
      </c>
      <c r="B8546" s="159">
        <v>0.14468642671938201</v>
      </c>
    </row>
    <row r="8547" spans="1:2" x14ac:dyDescent="0.25">
      <c r="A8547">
        <v>8546</v>
      </c>
      <c r="B8547" s="159">
        <v>0.14445478937077</v>
      </c>
    </row>
    <row r="8548" spans="1:2" x14ac:dyDescent="0.25">
      <c r="A8548">
        <v>8547</v>
      </c>
      <c r="B8548" s="159">
        <v>0.1442864455456</v>
      </c>
    </row>
    <row r="8549" spans="1:2" x14ac:dyDescent="0.25">
      <c r="A8549">
        <v>8548</v>
      </c>
      <c r="B8549" s="159">
        <v>0.14427412939362599</v>
      </c>
    </row>
    <row r="8550" spans="1:2" x14ac:dyDescent="0.25">
      <c r="A8550">
        <v>8549</v>
      </c>
      <c r="B8550" s="159">
        <v>0.14420785121438601</v>
      </c>
    </row>
    <row r="8551" spans="1:2" x14ac:dyDescent="0.25">
      <c r="A8551">
        <v>8550</v>
      </c>
      <c r="B8551" s="159">
        <v>0.14414713198419599</v>
      </c>
    </row>
    <row r="8552" spans="1:2" x14ac:dyDescent="0.25">
      <c r="A8552">
        <v>8551</v>
      </c>
      <c r="B8552" s="159">
        <v>0.143736814302417</v>
      </c>
    </row>
    <row r="8553" spans="1:2" x14ac:dyDescent="0.25">
      <c r="A8553">
        <v>8552</v>
      </c>
      <c r="B8553" s="159">
        <v>0.14366225250638001</v>
      </c>
    </row>
    <row r="8554" spans="1:2" x14ac:dyDescent="0.25">
      <c r="A8554">
        <v>8553</v>
      </c>
      <c r="B8554" s="159">
        <v>0.143486454927614</v>
      </c>
    </row>
    <row r="8555" spans="1:2" x14ac:dyDescent="0.25">
      <c r="A8555">
        <v>8554</v>
      </c>
      <c r="B8555" s="159">
        <v>0.143376504854521</v>
      </c>
    </row>
    <row r="8556" spans="1:2" x14ac:dyDescent="0.25">
      <c r="A8556">
        <v>8555</v>
      </c>
      <c r="B8556" s="159">
        <v>0.14332702483007101</v>
      </c>
    </row>
    <row r="8557" spans="1:2" x14ac:dyDescent="0.25">
      <c r="A8557">
        <v>8556</v>
      </c>
      <c r="B8557" s="159">
        <v>0.14321861113415801</v>
      </c>
    </row>
    <row r="8558" spans="1:2" x14ac:dyDescent="0.25">
      <c r="A8558">
        <v>8557</v>
      </c>
      <c r="B8558" s="159">
        <v>0.14300784907130601</v>
      </c>
    </row>
    <row r="8559" spans="1:2" x14ac:dyDescent="0.25">
      <c r="A8559">
        <v>8558</v>
      </c>
      <c r="B8559" s="159">
        <v>0.1429159441434</v>
      </c>
    </row>
    <row r="8560" spans="1:2" x14ac:dyDescent="0.25">
      <c r="A8560">
        <v>8559</v>
      </c>
      <c r="B8560" s="159">
        <v>0.142876623450191</v>
      </c>
    </row>
    <row r="8561" spans="1:2" x14ac:dyDescent="0.25">
      <c r="A8561">
        <v>8560</v>
      </c>
      <c r="B8561" s="159">
        <v>0.14285985960441899</v>
      </c>
    </row>
    <row r="8562" spans="1:2" x14ac:dyDescent="0.25">
      <c r="A8562">
        <v>8561</v>
      </c>
      <c r="B8562" s="159">
        <v>0.142760491873344</v>
      </c>
    </row>
    <row r="8563" spans="1:2" x14ac:dyDescent="0.25">
      <c r="A8563">
        <v>8562</v>
      </c>
      <c r="B8563" s="159">
        <v>0.14261793947446499</v>
      </c>
    </row>
    <row r="8564" spans="1:2" x14ac:dyDescent="0.25">
      <c r="A8564">
        <v>8563</v>
      </c>
      <c r="B8564" s="159">
        <v>0.14257906931084199</v>
      </c>
    </row>
    <row r="8565" spans="1:2" x14ac:dyDescent="0.25">
      <c r="A8565">
        <v>8564</v>
      </c>
      <c r="B8565" s="159">
        <v>0.14232469121845601</v>
      </c>
    </row>
    <row r="8566" spans="1:2" x14ac:dyDescent="0.25">
      <c r="A8566">
        <v>8565</v>
      </c>
      <c r="B8566" s="159">
        <v>0.14218322071267001</v>
      </c>
    </row>
    <row r="8567" spans="1:2" x14ac:dyDescent="0.25">
      <c r="A8567">
        <v>8566</v>
      </c>
      <c r="B8567" s="159">
        <v>0.14212157059017499</v>
      </c>
    </row>
    <row r="8568" spans="1:2" x14ac:dyDescent="0.25">
      <c r="A8568">
        <v>8567</v>
      </c>
      <c r="B8568" s="159">
        <v>0.14211035534643399</v>
      </c>
    </row>
    <row r="8569" spans="1:2" x14ac:dyDescent="0.25">
      <c r="A8569">
        <v>8568</v>
      </c>
      <c r="B8569" s="159">
        <v>0.14195819005346599</v>
      </c>
    </row>
    <row r="8570" spans="1:2" x14ac:dyDescent="0.25">
      <c r="A8570">
        <v>8569</v>
      </c>
      <c r="B8570" s="159">
        <v>0.14192445691393099</v>
      </c>
    </row>
    <row r="8571" spans="1:2" x14ac:dyDescent="0.25">
      <c r="A8571">
        <v>8570</v>
      </c>
      <c r="B8571" s="159">
        <v>0.14183655157040301</v>
      </c>
    </row>
    <row r="8572" spans="1:2" x14ac:dyDescent="0.25">
      <c r="A8572">
        <v>8571</v>
      </c>
      <c r="B8572" s="159">
        <v>0.14183420119554199</v>
      </c>
    </row>
    <row r="8573" spans="1:2" x14ac:dyDescent="0.25">
      <c r="A8573">
        <v>8572</v>
      </c>
      <c r="B8573" s="159">
        <v>0.14154646585056699</v>
      </c>
    </row>
    <row r="8574" spans="1:2" x14ac:dyDescent="0.25">
      <c r="A8574">
        <v>8573</v>
      </c>
      <c r="B8574" s="159">
        <v>0.14149970881459201</v>
      </c>
    </row>
    <row r="8575" spans="1:2" x14ac:dyDescent="0.25">
      <c r="A8575">
        <v>8574</v>
      </c>
      <c r="B8575" s="159">
        <v>0.14145394442235301</v>
      </c>
    </row>
    <row r="8576" spans="1:2" x14ac:dyDescent="0.25">
      <c r="A8576">
        <v>8575</v>
      </c>
      <c r="B8576" s="159">
        <v>0.14142640596030501</v>
      </c>
    </row>
    <row r="8577" spans="1:2" x14ac:dyDescent="0.25">
      <c r="A8577">
        <v>8576</v>
      </c>
      <c r="B8577" s="159">
        <v>0.14128922765642499</v>
      </c>
    </row>
    <row r="8578" spans="1:2" x14ac:dyDescent="0.25">
      <c r="A8578">
        <v>8577</v>
      </c>
      <c r="B8578" s="159">
        <v>0.14128652571314701</v>
      </c>
    </row>
    <row r="8579" spans="1:2" x14ac:dyDescent="0.25">
      <c r="A8579">
        <v>8578</v>
      </c>
      <c r="B8579" s="159">
        <v>0.14120481391949599</v>
      </c>
    </row>
    <row r="8580" spans="1:2" x14ac:dyDescent="0.25">
      <c r="A8580">
        <v>8579</v>
      </c>
      <c r="B8580" s="159">
        <v>0.14109041897952099</v>
      </c>
    </row>
    <row r="8581" spans="1:2" x14ac:dyDescent="0.25">
      <c r="A8581">
        <v>8580</v>
      </c>
      <c r="B8581" s="159">
        <v>0.14108600140021199</v>
      </c>
    </row>
    <row r="8582" spans="1:2" x14ac:dyDescent="0.25">
      <c r="A8582">
        <v>8581</v>
      </c>
      <c r="B8582" s="159">
        <v>0.14083554239087601</v>
      </c>
    </row>
    <row r="8583" spans="1:2" x14ac:dyDescent="0.25">
      <c r="A8583">
        <v>8582</v>
      </c>
      <c r="B8583" s="159">
        <v>0.140820364440331</v>
      </c>
    </row>
    <row r="8584" spans="1:2" x14ac:dyDescent="0.25">
      <c r="A8584">
        <v>8583</v>
      </c>
      <c r="B8584" s="159">
        <v>0.140721414429995</v>
      </c>
    </row>
    <row r="8585" spans="1:2" x14ac:dyDescent="0.25">
      <c r="A8585">
        <v>8584</v>
      </c>
      <c r="B8585" s="159">
        <v>0.140675254443895</v>
      </c>
    </row>
    <row r="8586" spans="1:2" x14ac:dyDescent="0.25">
      <c r="A8586">
        <v>8585</v>
      </c>
      <c r="B8586" s="159">
        <v>0.14062111530511601</v>
      </c>
    </row>
    <row r="8587" spans="1:2" x14ac:dyDescent="0.25">
      <c r="A8587">
        <v>8586</v>
      </c>
      <c r="B8587" s="159">
        <v>0.14061067659515</v>
      </c>
    </row>
    <row r="8588" spans="1:2" x14ac:dyDescent="0.25">
      <c r="A8588">
        <v>8587</v>
      </c>
      <c r="B8588" s="159">
        <v>0.140549130892094</v>
      </c>
    </row>
    <row r="8589" spans="1:2" x14ac:dyDescent="0.25">
      <c r="A8589">
        <v>8588</v>
      </c>
      <c r="B8589" s="159">
        <v>0.14006059188925801</v>
      </c>
    </row>
    <row r="8590" spans="1:2" x14ac:dyDescent="0.25">
      <c r="A8590">
        <v>8589</v>
      </c>
      <c r="B8590" s="159">
        <v>0.13998497958213901</v>
      </c>
    </row>
    <row r="8591" spans="1:2" x14ac:dyDescent="0.25">
      <c r="A8591">
        <v>8590</v>
      </c>
      <c r="B8591" s="159">
        <v>0.139808970827006</v>
      </c>
    </row>
    <row r="8592" spans="1:2" x14ac:dyDescent="0.25">
      <c r="A8592">
        <v>8591</v>
      </c>
      <c r="B8592" s="159">
        <v>0.13961080260238501</v>
      </c>
    </row>
    <row r="8593" spans="1:2" x14ac:dyDescent="0.25">
      <c r="A8593">
        <v>8592</v>
      </c>
      <c r="B8593" s="159">
        <v>0.13952926665957699</v>
      </c>
    </row>
    <row r="8594" spans="1:2" x14ac:dyDescent="0.25">
      <c r="A8594">
        <v>8593</v>
      </c>
      <c r="B8594" s="159">
        <v>0.13943542878269799</v>
      </c>
    </row>
    <row r="8595" spans="1:2" x14ac:dyDescent="0.25">
      <c r="A8595">
        <v>8594</v>
      </c>
      <c r="B8595" s="159">
        <v>0.139334698525337</v>
      </c>
    </row>
    <row r="8596" spans="1:2" x14ac:dyDescent="0.25">
      <c r="A8596">
        <v>8595</v>
      </c>
      <c r="B8596" s="159">
        <v>0.13930947595582799</v>
      </c>
    </row>
    <row r="8597" spans="1:2" x14ac:dyDescent="0.25">
      <c r="A8597">
        <v>8596</v>
      </c>
      <c r="B8597" s="159">
        <v>0.139282948721202</v>
      </c>
    </row>
    <row r="8598" spans="1:2" x14ac:dyDescent="0.25">
      <c r="A8598">
        <v>8597</v>
      </c>
      <c r="B8598" s="159">
        <v>0.13927005223133801</v>
      </c>
    </row>
    <row r="8599" spans="1:2" x14ac:dyDescent="0.25">
      <c r="A8599">
        <v>8598</v>
      </c>
      <c r="B8599" s="159">
        <v>0.139084193903145</v>
      </c>
    </row>
    <row r="8600" spans="1:2" x14ac:dyDescent="0.25">
      <c r="A8600">
        <v>8599</v>
      </c>
      <c r="B8600" s="159">
        <v>0.139068463863879</v>
      </c>
    </row>
    <row r="8601" spans="1:2" x14ac:dyDescent="0.25">
      <c r="A8601">
        <v>8600</v>
      </c>
      <c r="B8601" s="159">
        <v>0.13902295807753001</v>
      </c>
    </row>
    <row r="8602" spans="1:2" x14ac:dyDescent="0.25">
      <c r="A8602">
        <v>8601</v>
      </c>
      <c r="B8602" s="159">
        <v>0.13893903366646801</v>
      </c>
    </row>
    <row r="8603" spans="1:2" x14ac:dyDescent="0.25">
      <c r="A8603">
        <v>8602</v>
      </c>
      <c r="B8603" s="159">
        <v>0.13855540866462501</v>
      </c>
    </row>
    <row r="8604" spans="1:2" x14ac:dyDescent="0.25">
      <c r="A8604">
        <v>8603</v>
      </c>
      <c r="B8604" s="159">
        <v>0.13844881939304099</v>
      </c>
    </row>
    <row r="8605" spans="1:2" x14ac:dyDescent="0.25">
      <c r="A8605">
        <v>8604</v>
      </c>
      <c r="B8605" s="159">
        <v>0.138260483206574</v>
      </c>
    </row>
    <row r="8606" spans="1:2" x14ac:dyDescent="0.25">
      <c r="A8606">
        <v>8605</v>
      </c>
      <c r="B8606" s="159">
        <v>0.13811814158759</v>
      </c>
    </row>
    <row r="8607" spans="1:2" x14ac:dyDescent="0.25">
      <c r="A8607">
        <v>8606</v>
      </c>
      <c r="B8607" s="159">
        <v>0.13805110110407701</v>
      </c>
    </row>
    <row r="8608" spans="1:2" x14ac:dyDescent="0.25">
      <c r="A8608">
        <v>8607</v>
      </c>
      <c r="B8608" s="159">
        <v>0.138006054410902</v>
      </c>
    </row>
    <row r="8609" spans="1:2" x14ac:dyDescent="0.25">
      <c r="A8609">
        <v>8608</v>
      </c>
      <c r="B8609" s="159">
        <v>0.13763670156643901</v>
      </c>
    </row>
    <row r="8610" spans="1:2" x14ac:dyDescent="0.25">
      <c r="A8610">
        <v>8609</v>
      </c>
      <c r="B8610" s="159">
        <v>0.13701753431949101</v>
      </c>
    </row>
    <row r="8611" spans="1:2" x14ac:dyDescent="0.25">
      <c r="A8611">
        <v>8610</v>
      </c>
      <c r="B8611" s="159">
        <v>0.13647967283718401</v>
      </c>
    </row>
    <row r="8612" spans="1:2" x14ac:dyDescent="0.25">
      <c r="A8612">
        <v>8611</v>
      </c>
      <c r="B8612" s="159">
        <v>0.136441430505753</v>
      </c>
    </row>
    <row r="8613" spans="1:2" x14ac:dyDescent="0.25">
      <c r="A8613">
        <v>8612</v>
      </c>
      <c r="B8613" s="159">
        <v>0.13573721692906299</v>
      </c>
    </row>
    <row r="8614" spans="1:2" x14ac:dyDescent="0.25">
      <c r="A8614">
        <v>8613</v>
      </c>
      <c r="B8614" s="159">
        <v>0.13573107920160801</v>
      </c>
    </row>
    <row r="8615" spans="1:2" x14ac:dyDescent="0.25">
      <c r="A8615">
        <v>8614</v>
      </c>
      <c r="B8615" s="159">
        <v>0.13569085835922401</v>
      </c>
    </row>
    <row r="8616" spans="1:2" x14ac:dyDescent="0.25">
      <c r="A8616">
        <v>8615</v>
      </c>
      <c r="B8616" s="159">
        <v>0.135372573334374</v>
      </c>
    </row>
    <row r="8617" spans="1:2" x14ac:dyDescent="0.25">
      <c r="A8617">
        <v>8616</v>
      </c>
      <c r="B8617" s="159">
        <v>0.135236477226192</v>
      </c>
    </row>
    <row r="8618" spans="1:2" x14ac:dyDescent="0.25">
      <c r="A8618">
        <v>8617</v>
      </c>
      <c r="B8618" s="159">
        <v>0.134790843897518</v>
      </c>
    </row>
    <row r="8619" spans="1:2" x14ac:dyDescent="0.25">
      <c r="A8619">
        <v>8618</v>
      </c>
      <c r="B8619" s="159">
        <v>0.13357345658921099</v>
      </c>
    </row>
    <row r="8620" spans="1:2" x14ac:dyDescent="0.25">
      <c r="A8620">
        <v>8619</v>
      </c>
      <c r="B8620" s="159">
        <v>0.13350084015497199</v>
      </c>
    </row>
    <row r="8621" spans="1:2" x14ac:dyDescent="0.25">
      <c r="A8621">
        <v>8620</v>
      </c>
      <c r="B8621" s="159">
        <v>0.13334645527573599</v>
      </c>
    </row>
    <row r="8622" spans="1:2" x14ac:dyDescent="0.25">
      <c r="A8622">
        <v>8621</v>
      </c>
      <c r="B8622" s="159">
        <v>0.13302680988629101</v>
      </c>
    </row>
    <row r="8623" spans="1:2" x14ac:dyDescent="0.25">
      <c r="A8623">
        <v>8622</v>
      </c>
      <c r="B8623" s="159">
        <v>0.132937623665383</v>
      </c>
    </row>
    <row r="8624" spans="1:2" x14ac:dyDescent="0.25">
      <c r="A8624">
        <v>8623</v>
      </c>
      <c r="B8624" s="159">
        <v>0.13276698753761301</v>
      </c>
    </row>
    <row r="8625" spans="1:2" x14ac:dyDescent="0.25">
      <c r="A8625">
        <v>8624</v>
      </c>
      <c r="B8625" s="159">
        <v>0.13236743974866499</v>
      </c>
    </row>
    <row r="8626" spans="1:2" x14ac:dyDescent="0.25">
      <c r="A8626">
        <v>8625</v>
      </c>
      <c r="B8626" s="159">
        <v>0.13234535777397</v>
      </c>
    </row>
    <row r="8627" spans="1:2" x14ac:dyDescent="0.25">
      <c r="A8627">
        <v>8626</v>
      </c>
      <c r="B8627" s="159">
        <v>0.13230304641254001</v>
      </c>
    </row>
    <row r="8628" spans="1:2" x14ac:dyDescent="0.25">
      <c r="A8628">
        <v>8627</v>
      </c>
      <c r="B8628" s="159">
        <v>0.13227651800312001</v>
      </c>
    </row>
    <row r="8629" spans="1:2" x14ac:dyDescent="0.25">
      <c r="A8629">
        <v>8628</v>
      </c>
      <c r="B8629" s="159">
        <v>0.132059724457851</v>
      </c>
    </row>
    <row r="8630" spans="1:2" x14ac:dyDescent="0.25">
      <c r="A8630">
        <v>8629</v>
      </c>
      <c r="B8630" s="159">
        <v>0.13202397610275399</v>
      </c>
    </row>
    <row r="8631" spans="1:2" x14ac:dyDescent="0.25">
      <c r="A8631">
        <v>8630</v>
      </c>
      <c r="B8631" s="159">
        <v>0.131438202742621</v>
      </c>
    </row>
    <row r="8632" spans="1:2" x14ac:dyDescent="0.25">
      <c r="A8632">
        <v>8631</v>
      </c>
      <c r="B8632" s="159">
        <v>0.131128036237668</v>
      </c>
    </row>
    <row r="8633" spans="1:2" x14ac:dyDescent="0.25">
      <c r="A8633">
        <v>8632</v>
      </c>
      <c r="B8633" s="159">
        <v>0.13109982372183701</v>
      </c>
    </row>
    <row r="8634" spans="1:2" x14ac:dyDescent="0.25">
      <c r="A8634">
        <v>8633</v>
      </c>
      <c r="B8634" s="159">
        <v>0.13066235919540201</v>
      </c>
    </row>
    <row r="8635" spans="1:2" x14ac:dyDescent="0.25">
      <c r="A8635">
        <v>8634</v>
      </c>
      <c r="B8635" s="159">
        <v>0.130650914442449</v>
      </c>
    </row>
    <row r="8636" spans="1:2" x14ac:dyDescent="0.25">
      <c r="A8636">
        <v>8635</v>
      </c>
      <c r="B8636" s="159">
        <v>0.130407855940357</v>
      </c>
    </row>
    <row r="8637" spans="1:2" x14ac:dyDescent="0.25">
      <c r="A8637">
        <v>8636</v>
      </c>
      <c r="B8637" s="159">
        <v>0.130171942066205</v>
      </c>
    </row>
    <row r="8638" spans="1:2" x14ac:dyDescent="0.25">
      <c r="A8638">
        <v>8637</v>
      </c>
      <c r="B8638" s="159">
        <v>0.129622719090323</v>
      </c>
    </row>
    <row r="8639" spans="1:2" x14ac:dyDescent="0.25">
      <c r="A8639">
        <v>8638</v>
      </c>
      <c r="B8639" s="159">
        <v>0.12952887437444999</v>
      </c>
    </row>
    <row r="8640" spans="1:2" x14ac:dyDescent="0.25">
      <c r="A8640">
        <v>8639</v>
      </c>
      <c r="B8640" s="159">
        <v>0.12941531169434001</v>
      </c>
    </row>
    <row r="8641" spans="1:2" x14ac:dyDescent="0.25">
      <c r="A8641">
        <v>8640</v>
      </c>
      <c r="B8641" s="159">
        <v>0.12899725305922999</v>
      </c>
    </row>
    <row r="8642" spans="1:2" x14ac:dyDescent="0.25">
      <c r="A8642">
        <v>8641</v>
      </c>
      <c r="B8642" s="159">
        <v>0.12897252469965401</v>
      </c>
    </row>
    <row r="8643" spans="1:2" x14ac:dyDescent="0.25">
      <c r="A8643">
        <v>8642</v>
      </c>
      <c r="B8643" s="159">
        <v>0.12824722388537901</v>
      </c>
    </row>
    <row r="8644" spans="1:2" x14ac:dyDescent="0.25">
      <c r="A8644">
        <v>8643</v>
      </c>
      <c r="B8644" s="159">
        <v>0.12806717986045399</v>
      </c>
    </row>
    <row r="8645" spans="1:2" x14ac:dyDescent="0.25">
      <c r="A8645">
        <v>8644</v>
      </c>
      <c r="B8645" s="159">
        <v>0.126924297865605</v>
      </c>
    </row>
    <row r="8646" spans="1:2" x14ac:dyDescent="0.25">
      <c r="A8646">
        <v>8645</v>
      </c>
      <c r="B8646" s="159">
        <v>0.126781382472481</v>
      </c>
    </row>
    <row r="8647" spans="1:2" x14ac:dyDescent="0.25">
      <c r="A8647">
        <v>8646</v>
      </c>
      <c r="B8647" s="159">
        <v>0.12677476601219201</v>
      </c>
    </row>
    <row r="8648" spans="1:2" x14ac:dyDescent="0.25">
      <c r="A8648">
        <v>8647</v>
      </c>
      <c r="B8648" s="159">
        <v>0.126700979128754</v>
      </c>
    </row>
    <row r="8649" spans="1:2" x14ac:dyDescent="0.25">
      <c r="A8649">
        <v>8648</v>
      </c>
      <c r="B8649" s="159">
        <v>0.12658112904340699</v>
      </c>
    </row>
    <row r="8650" spans="1:2" x14ac:dyDescent="0.25">
      <c r="A8650">
        <v>8649</v>
      </c>
      <c r="B8650" s="159">
        <v>0.126112920767352</v>
      </c>
    </row>
    <row r="8651" spans="1:2" x14ac:dyDescent="0.25">
      <c r="A8651">
        <v>8650</v>
      </c>
      <c r="B8651" s="159">
        <v>0.12592650942884701</v>
      </c>
    </row>
    <row r="8652" spans="1:2" x14ac:dyDescent="0.25">
      <c r="A8652">
        <v>8651</v>
      </c>
      <c r="B8652" s="159">
        <v>0.12573931192788701</v>
      </c>
    </row>
    <row r="8653" spans="1:2" x14ac:dyDescent="0.25">
      <c r="A8653">
        <v>8652</v>
      </c>
      <c r="B8653" s="159">
        <v>0.12548659725146</v>
      </c>
    </row>
    <row r="8654" spans="1:2" x14ac:dyDescent="0.25">
      <c r="A8654">
        <v>8653</v>
      </c>
      <c r="B8654" s="159">
        <v>0.12547693963832399</v>
      </c>
    </row>
    <row r="8655" spans="1:2" x14ac:dyDescent="0.25">
      <c r="A8655">
        <v>8654</v>
      </c>
      <c r="B8655" s="159">
        <v>0.12538241560251401</v>
      </c>
    </row>
    <row r="8656" spans="1:2" x14ac:dyDescent="0.25">
      <c r="A8656">
        <v>8655</v>
      </c>
      <c r="B8656" s="159">
        <v>0.124698177743085</v>
      </c>
    </row>
    <row r="8657" spans="1:2" x14ac:dyDescent="0.25">
      <c r="A8657">
        <v>8656</v>
      </c>
      <c r="B8657" s="159">
        <v>0.12443988827222301</v>
      </c>
    </row>
    <row r="8658" spans="1:2" x14ac:dyDescent="0.25">
      <c r="A8658">
        <v>8657</v>
      </c>
      <c r="B8658" s="159">
        <v>0.12391830351331</v>
      </c>
    </row>
    <row r="8659" spans="1:2" x14ac:dyDescent="0.25">
      <c r="A8659">
        <v>8658</v>
      </c>
      <c r="B8659" s="159">
        <v>0.123908258203941</v>
      </c>
    </row>
    <row r="8660" spans="1:2" x14ac:dyDescent="0.25">
      <c r="A8660">
        <v>8659</v>
      </c>
      <c r="B8660" s="159">
        <v>0.12389519796182299</v>
      </c>
    </row>
    <row r="8661" spans="1:2" x14ac:dyDescent="0.25">
      <c r="A8661">
        <v>8660</v>
      </c>
      <c r="B8661" s="159">
        <v>0.123792150792399</v>
      </c>
    </row>
    <row r="8662" spans="1:2" x14ac:dyDescent="0.25">
      <c r="A8662">
        <v>8661</v>
      </c>
      <c r="B8662" s="159">
        <v>0.12378246441349799</v>
      </c>
    </row>
    <row r="8663" spans="1:2" x14ac:dyDescent="0.25">
      <c r="A8663">
        <v>8662</v>
      </c>
      <c r="B8663" s="159">
        <v>0.123583865990039</v>
      </c>
    </row>
    <row r="8664" spans="1:2" x14ac:dyDescent="0.25">
      <c r="A8664">
        <v>8663</v>
      </c>
      <c r="B8664" s="159">
        <v>0.123003199996918</v>
      </c>
    </row>
    <row r="8665" spans="1:2" x14ac:dyDescent="0.25">
      <c r="A8665">
        <v>8664</v>
      </c>
      <c r="B8665" s="159">
        <v>0.122962136545218</v>
      </c>
    </row>
    <row r="8666" spans="1:2" x14ac:dyDescent="0.25">
      <c r="A8666">
        <v>8665</v>
      </c>
      <c r="B8666" s="159">
        <v>0.12258355488418</v>
      </c>
    </row>
    <row r="8667" spans="1:2" x14ac:dyDescent="0.25">
      <c r="A8667">
        <v>8666</v>
      </c>
      <c r="B8667" s="159">
        <v>0.121451392423737</v>
      </c>
    </row>
    <row r="8668" spans="1:2" x14ac:dyDescent="0.25">
      <c r="A8668">
        <v>8667</v>
      </c>
      <c r="B8668" s="159">
        <v>0.12129030422208301</v>
      </c>
    </row>
    <row r="8669" spans="1:2" x14ac:dyDescent="0.25">
      <c r="A8669">
        <v>8668</v>
      </c>
      <c r="B8669" s="159">
        <v>0.121127637566882</v>
      </c>
    </row>
    <row r="8670" spans="1:2" x14ac:dyDescent="0.25">
      <c r="A8670">
        <v>8669</v>
      </c>
      <c r="B8670" s="159">
        <v>0.120553767684453</v>
      </c>
    </row>
    <row r="8671" spans="1:2" x14ac:dyDescent="0.25">
      <c r="A8671">
        <v>8670</v>
      </c>
      <c r="B8671" s="159">
        <v>0.120353561793669</v>
      </c>
    </row>
    <row r="8672" spans="1:2" x14ac:dyDescent="0.25">
      <c r="A8672">
        <v>8671</v>
      </c>
      <c r="B8672" s="159">
        <v>0.119980911293312</v>
      </c>
    </row>
    <row r="8673" spans="1:2" x14ac:dyDescent="0.25">
      <c r="A8673">
        <v>8672</v>
      </c>
      <c r="B8673" s="159">
        <v>0.119834786133972</v>
      </c>
    </row>
    <row r="8674" spans="1:2" x14ac:dyDescent="0.25">
      <c r="A8674">
        <v>8673</v>
      </c>
      <c r="B8674" s="159">
        <v>0.118852715315987</v>
      </c>
    </row>
    <row r="8675" spans="1:2" x14ac:dyDescent="0.25">
      <c r="A8675">
        <v>8674</v>
      </c>
      <c r="B8675" s="159">
        <v>0.118674412809662</v>
      </c>
    </row>
    <row r="8676" spans="1:2" x14ac:dyDescent="0.25">
      <c r="A8676">
        <v>8675</v>
      </c>
      <c r="B8676" s="159">
        <v>0.118549567282607</v>
      </c>
    </row>
    <row r="8677" spans="1:2" x14ac:dyDescent="0.25">
      <c r="A8677">
        <v>8676</v>
      </c>
      <c r="B8677" s="159">
        <v>0.117748012889825</v>
      </c>
    </row>
    <row r="8678" spans="1:2" x14ac:dyDescent="0.25">
      <c r="A8678">
        <v>8677</v>
      </c>
      <c r="B8678" s="159">
        <v>0.117669697686079</v>
      </c>
    </row>
    <row r="8679" spans="1:2" x14ac:dyDescent="0.25">
      <c r="A8679">
        <v>8678</v>
      </c>
      <c r="B8679" s="159">
        <v>0.117616808673741</v>
      </c>
    </row>
    <row r="8680" spans="1:2" x14ac:dyDescent="0.25">
      <c r="A8680">
        <v>8679</v>
      </c>
      <c r="B8680" s="159">
        <v>0.11750009785811601</v>
      </c>
    </row>
    <row r="8681" spans="1:2" x14ac:dyDescent="0.25">
      <c r="A8681">
        <v>8680</v>
      </c>
      <c r="B8681" s="159">
        <v>0.11746286723261801</v>
      </c>
    </row>
    <row r="8682" spans="1:2" x14ac:dyDescent="0.25">
      <c r="A8682">
        <v>8681</v>
      </c>
      <c r="B8682" s="159">
        <v>0.117221082937347</v>
      </c>
    </row>
    <row r="8683" spans="1:2" x14ac:dyDescent="0.25">
      <c r="A8683">
        <v>8682</v>
      </c>
      <c r="B8683" s="159">
        <v>0.117186301203117</v>
      </c>
    </row>
    <row r="8684" spans="1:2" x14ac:dyDescent="0.25">
      <c r="A8684">
        <v>8683</v>
      </c>
      <c r="B8684" s="159">
        <v>0.116916156589564</v>
      </c>
    </row>
    <row r="8685" spans="1:2" x14ac:dyDescent="0.25">
      <c r="A8685">
        <v>8684</v>
      </c>
      <c r="B8685" s="159">
        <v>0.116788106150492</v>
      </c>
    </row>
    <row r="8686" spans="1:2" x14ac:dyDescent="0.25">
      <c r="A8686">
        <v>8685</v>
      </c>
      <c r="B8686" s="159">
        <v>0.116752017397753</v>
      </c>
    </row>
    <row r="8687" spans="1:2" x14ac:dyDescent="0.25">
      <c r="A8687">
        <v>8686</v>
      </c>
      <c r="B8687" s="159">
        <v>0.116544244140544</v>
      </c>
    </row>
    <row r="8688" spans="1:2" x14ac:dyDescent="0.25">
      <c r="A8688">
        <v>8687</v>
      </c>
      <c r="B8688" s="159">
        <v>0.116389441783179</v>
      </c>
    </row>
    <row r="8689" spans="1:2" x14ac:dyDescent="0.25">
      <c r="A8689">
        <v>8688</v>
      </c>
      <c r="B8689" s="159">
        <v>0.116035233270518</v>
      </c>
    </row>
    <row r="8690" spans="1:2" x14ac:dyDescent="0.25">
      <c r="A8690">
        <v>8689</v>
      </c>
      <c r="B8690" s="159">
        <v>0.11590008917830399</v>
      </c>
    </row>
    <row r="8691" spans="1:2" x14ac:dyDescent="0.25">
      <c r="A8691">
        <v>8690</v>
      </c>
      <c r="B8691" s="159">
        <v>0.115861904822394</v>
      </c>
    </row>
    <row r="8692" spans="1:2" x14ac:dyDescent="0.25">
      <c r="A8692">
        <v>8691</v>
      </c>
      <c r="B8692" s="159">
        <v>0.11560976363127801</v>
      </c>
    </row>
    <row r="8693" spans="1:2" x14ac:dyDescent="0.25">
      <c r="A8693">
        <v>8692</v>
      </c>
      <c r="B8693" s="159">
        <v>0.115220098599972</v>
      </c>
    </row>
    <row r="8694" spans="1:2" x14ac:dyDescent="0.25">
      <c r="A8694">
        <v>8693</v>
      </c>
      <c r="B8694" s="159">
        <v>0.115125729922143</v>
      </c>
    </row>
    <row r="8695" spans="1:2" x14ac:dyDescent="0.25">
      <c r="A8695">
        <v>8694</v>
      </c>
      <c r="B8695" s="159">
        <v>0.115097226364074</v>
      </c>
    </row>
    <row r="8696" spans="1:2" x14ac:dyDescent="0.25">
      <c r="A8696">
        <v>8695</v>
      </c>
      <c r="B8696" s="159">
        <v>0.11507383084855501</v>
      </c>
    </row>
    <row r="8697" spans="1:2" x14ac:dyDescent="0.25">
      <c r="A8697">
        <v>8696</v>
      </c>
      <c r="B8697" s="159">
        <v>0.114636652895254</v>
      </c>
    </row>
    <row r="8698" spans="1:2" x14ac:dyDescent="0.25">
      <c r="A8698">
        <v>8697</v>
      </c>
      <c r="B8698" s="159">
        <v>0.114294191053895</v>
      </c>
    </row>
    <row r="8699" spans="1:2" x14ac:dyDescent="0.25">
      <c r="A8699">
        <v>8698</v>
      </c>
      <c r="B8699" s="159">
        <v>0.11418201214531699</v>
      </c>
    </row>
    <row r="8700" spans="1:2" x14ac:dyDescent="0.25">
      <c r="A8700">
        <v>8699</v>
      </c>
      <c r="B8700" s="159">
        <v>0.114123307674421</v>
      </c>
    </row>
    <row r="8701" spans="1:2" x14ac:dyDescent="0.25">
      <c r="A8701">
        <v>8700</v>
      </c>
      <c r="B8701" s="159">
        <v>0.114035792317788</v>
      </c>
    </row>
    <row r="8702" spans="1:2" x14ac:dyDescent="0.25">
      <c r="A8702">
        <v>8701</v>
      </c>
      <c r="B8702" s="159">
        <v>0.113889589539953</v>
      </c>
    </row>
    <row r="8703" spans="1:2" x14ac:dyDescent="0.25">
      <c r="A8703">
        <v>8702</v>
      </c>
      <c r="B8703" s="159">
        <v>0.113727066435116</v>
      </c>
    </row>
    <row r="8704" spans="1:2" x14ac:dyDescent="0.25">
      <c r="A8704">
        <v>8703</v>
      </c>
      <c r="B8704" s="159">
        <v>0.113499779808045</v>
      </c>
    </row>
    <row r="8705" spans="1:2" x14ac:dyDescent="0.25">
      <c r="A8705">
        <v>8704</v>
      </c>
      <c r="B8705" s="159">
        <v>0.113268906809815</v>
      </c>
    </row>
    <row r="8706" spans="1:2" x14ac:dyDescent="0.25">
      <c r="A8706">
        <v>8705</v>
      </c>
      <c r="B8706" s="159">
        <v>0.113068450122414</v>
      </c>
    </row>
    <row r="8707" spans="1:2" x14ac:dyDescent="0.25">
      <c r="A8707">
        <v>8706</v>
      </c>
      <c r="B8707" s="159">
        <v>0.11295079821559099</v>
      </c>
    </row>
    <row r="8708" spans="1:2" x14ac:dyDescent="0.25">
      <c r="A8708">
        <v>8707</v>
      </c>
      <c r="B8708" s="159">
        <v>0.1125696304334</v>
      </c>
    </row>
    <row r="8709" spans="1:2" x14ac:dyDescent="0.25">
      <c r="A8709">
        <v>8708</v>
      </c>
      <c r="B8709" s="159">
        <v>0.112308090069834</v>
      </c>
    </row>
    <row r="8710" spans="1:2" x14ac:dyDescent="0.25">
      <c r="A8710">
        <v>8709</v>
      </c>
      <c r="B8710" s="159">
        <v>0.11221952076052601</v>
      </c>
    </row>
    <row r="8711" spans="1:2" x14ac:dyDescent="0.25">
      <c r="A8711">
        <v>8710</v>
      </c>
      <c r="B8711" s="159">
        <v>0.112191932040278</v>
      </c>
    </row>
    <row r="8712" spans="1:2" x14ac:dyDescent="0.25">
      <c r="A8712">
        <v>8711</v>
      </c>
      <c r="B8712" s="159">
        <v>0.110968852045375</v>
      </c>
    </row>
    <row r="8713" spans="1:2" x14ac:dyDescent="0.25">
      <c r="A8713">
        <v>8712</v>
      </c>
      <c r="B8713" s="159">
        <v>0.11085301877897399</v>
      </c>
    </row>
    <row r="8714" spans="1:2" x14ac:dyDescent="0.25">
      <c r="A8714">
        <v>8713</v>
      </c>
      <c r="B8714" s="159">
        <v>0.11085301877897399</v>
      </c>
    </row>
    <row r="8715" spans="1:2" x14ac:dyDescent="0.25">
      <c r="A8715">
        <v>8714</v>
      </c>
      <c r="B8715" s="159">
        <v>0.11085301877897399</v>
      </c>
    </row>
    <row r="8716" spans="1:2" x14ac:dyDescent="0.25">
      <c r="A8716">
        <v>8715</v>
      </c>
      <c r="B8716" s="159">
        <v>0.11085301877897399</v>
      </c>
    </row>
    <row r="8717" spans="1:2" x14ac:dyDescent="0.25">
      <c r="A8717">
        <v>8716</v>
      </c>
      <c r="B8717" s="159">
        <v>0.11085301877897399</v>
      </c>
    </row>
    <row r="8718" spans="1:2" x14ac:dyDescent="0.25">
      <c r="A8718">
        <v>8717</v>
      </c>
      <c r="B8718" s="159">
        <v>0.11082576495480601</v>
      </c>
    </row>
    <row r="8719" spans="1:2" x14ac:dyDescent="0.25">
      <c r="A8719">
        <v>8718</v>
      </c>
      <c r="B8719" s="159">
        <v>0.110681820736374</v>
      </c>
    </row>
    <row r="8720" spans="1:2" x14ac:dyDescent="0.25">
      <c r="A8720">
        <v>8719</v>
      </c>
      <c r="B8720" s="159">
        <v>0.11050746029540701</v>
      </c>
    </row>
    <row r="8721" spans="1:2" x14ac:dyDescent="0.25">
      <c r="A8721">
        <v>8720</v>
      </c>
      <c r="B8721" s="159">
        <v>0.11041951956144699</v>
      </c>
    </row>
    <row r="8722" spans="1:2" x14ac:dyDescent="0.25">
      <c r="A8722">
        <v>8721</v>
      </c>
      <c r="B8722" s="159">
        <v>0.11030489218825699</v>
      </c>
    </row>
    <row r="8723" spans="1:2" x14ac:dyDescent="0.25">
      <c r="A8723">
        <v>8722</v>
      </c>
      <c r="B8723" s="159">
        <v>0.11027791592568501</v>
      </c>
    </row>
    <row r="8724" spans="1:2" x14ac:dyDescent="0.25">
      <c r="A8724">
        <v>8723</v>
      </c>
      <c r="B8724" s="159">
        <v>0.110215501749207</v>
      </c>
    </row>
    <row r="8725" spans="1:2" x14ac:dyDescent="0.25">
      <c r="A8725">
        <v>8724</v>
      </c>
      <c r="B8725" s="159">
        <v>0.110213389382938</v>
      </c>
    </row>
    <row r="8726" spans="1:2" x14ac:dyDescent="0.25">
      <c r="A8726">
        <v>8725</v>
      </c>
      <c r="B8726" s="159">
        <v>0.109795284093333</v>
      </c>
    </row>
    <row r="8727" spans="1:2" x14ac:dyDescent="0.25">
      <c r="A8727">
        <v>8726</v>
      </c>
      <c r="B8727" s="159">
        <v>0.10960499859499299</v>
      </c>
    </row>
    <row r="8728" spans="1:2" x14ac:dyDescent="0.25">
      <c r="A8728">
        <v>8727</v>
      </c>
      <c r="B8728" s="159">
        <v>0.109373680860607</v>
      </c>
    </row>
    <row r="8729" spans="1:2" x14ac:dyDescent="0.25">
      <c r="A8729">
        <v>8728</v>
      </c>
      <c r="B8729" s="159">
        <v>0.109189306810152</v>
      </c>
    </row>
    <row r="8730" spans="1:2" x14ac:dyDescent="0.25">
      <c r="A8730">
        <v>8729</v>
      </c>
      <c r="B8730" s="159">
        <v>0.109147373423799</v>
      </c>
    </row>
    <row r="8731" spans="1:2" x14ac:dyDescent="0.25">
      <c r="A8731">
        <v>8730</v>
      </c>
      <c r="B8731" s="159">
        <v>0.10896374918714299</v>
      </c>
    </row>
    <row r="8732" spans="1:2" x14ac:dyDescent="0.25">
      <c r="A8732">
        <v>8731</v>
      </c>
      <c r="B8732" s="159">
        <v>0.108828539520537</v>
      </c>
    </row>
    <row r="8733" spans="1:2" x14ac:dyDescent="0.25">
      <c r="A8733">
        <v>8732</v>
      </c>
      <c r="B8733" s="159">
        <v>0.108716077397362</v>
      </c>
    </row>
    <row r="8734" spans="1:2" x14ac:dyDescent="0.25">
      <c r="A8734">
        <v>8733</v>
      </c>
      <c r="B8734" s="159">
        <v>0.108639273189506</v>
      </c>
    </row>
    <row r="8735" spans="1:2" x14ac:dyDescent="0.25">
      <c r="A8735">
        <v>8734</v>
      </c>
      <c r="B8735" s="159">
        <v>0.108124575924925</v>
      </c>
    </row>
    <row r="8736" spans="1:2" x14ac:dyDescent="0.25">
      <c r="A8736">
        <v>8735</v>
      </c>
      <c r="B8736" s="159">
        <v>0.107922647011245</v>
      </c>
    </row>
    <row r="8737" spans="1:2" x14ac:dyDescent="0.25">
      <c r="A8737">
        <v>8736</v>
      </c>
      <c r="B8737" s="159">
        <v>0.107767834444912</v>
      </c>
    </row>
    <row r="8738" spans="1:2" x14ac:dyDescent="0.25">
      <c r="A8738">
        <v>8737</v>
      </c>
      <c r="B8738" s="159">
        <v>0.107599404057552</v>
      </c>
    </row>
    <row r="8739" spans="1:2" x14ac:dyDescent="0.25">
      <c r="A8739">
        <v>8738</v>
      </c>
      <c r="B8739" s="159">
        <v>0.10748902053399</v>
      </c>
    </row>
    <row r="8740" spans="1:2" x14ac:dyDescent="0.25">
      <c r="A8740">
        <v>8739</v>
      </c>
      <c r="B8740" s="159">
        <v>0.107072077065042</v>
      </c>
    </row>
    <row r="8741" spans="1:2" x14ac:dyDescent="0.25">
      <c r="A8741">
        <v>8740</v>
      </c>
      <c r="B8741" s="159">
        <v>0.10659403791401099</v>
      </c>
    </row>
    <row r="8742" spans="1:2" x14ac:dyDescent="0.25">
      <c r="A8742">
        <v>8741</v>
      </c>
      <c r="B8742" s="159">
        <v>0.106414838843781</v>
      </c>
    </row>
    <row r="8743" spans="1:2" x14ac:dyDescent="0.25">
      <c r="A8743">
        <v>8742</v>
      </c>
      <c r="B8743" s="159">
        <v>0.10588125469667201</v>
      </c>
    </row>
    <row r="8744" spans="1:2" x14ac:dyDescent="0.25">
      <c r="A8744">
        <v>8743</v>
      </c>
      <c r="B8744" s="159">
        <v>0.10579397133815201</v>
      </c>
    </row>
    <row r="8745" spans="1:2" x14ac:dyDescent="0.25">
      <c r="A8745">
        <v>8744</v>
      </c>
      <c r="B8745" s="159">
        <v>0.105114987066046</v>
      </c>
    </row>
    <row r="8746" spans="1:2" x14ac:dyDescent="0.25">
      <c r="A8746">
        <v>8745</v>
      </c>
      <c r="B8746" s="159">
        <v>0.104489400260644</v>
      </c>
    </row>
    <row r="8747" spans="1:2" x14ac:dyDescent="0.25">
      <c r="A8747">
        <v>8746</v>
      </c>
      <c r="B8747" s="159">
        <v>0.104472638141304</v>
      </c>
    </row>
    <row r="8748" spans="1:2" x14ac:dyDescent="0.25">
      <c r="A8748">
        <v>8747</v>
      </c>
      <c r="B8748" s="159">
        <v>0.10416185438555201</v>
      </c>
    </row>
    <row r="8749" spans="1:2" x14ac:dyDescent="0.25">
      <c r="A8749">
        <v>8748</v>
      </c>
      <c r="B8749" s="159">
        <v>0.103918466367848</v>
      </c>
    </row>
    <row r="8750" spans="1:2" x14ac:dyDescent="0.25">
      <c r="A8750">
        <v>8749</v>
      </c>
      <c r="B8750" s="159">
        <v>0.10389705362588</v>
      </c>
    </row>
    <row r="8751" spans="1:2" x14ac:dyDescent="0.25">
      <c r="A8751">
        <v>8750</v>
      </c>
      <c r="B8751" s="159">
        <v>0.10380843366569199</v>
      </c>
    </row>
    <row r="8752" spans="1:2" x14ac:dyDescent="0.25">
      <c r="A8752">
        <v>8751</v>
      </c>
      <c r="B8752" s="159">
        <v>0.103741968217906</v>
      </c>
    </row>
    <row r="8753" spans="1:2" x14ac:dyDescent="0.25">
      <c r="A8753">
        <v>8752</v>
      </c>
      <c r="B8753" s="159">
        <v>0.10372363149843999</v>
      </c>
    </row>
    <row r="8754" spans="1:2" x14ac:dyDescent="0.25">
      <c r="A8754">
        <v>8753</v>
      </c>
      <c r="B8754" s="159">
        <v>0.10351848486368299</v>
      </c>
    </row>
    <row r="8755" spans="1:2" x14ac:dyDescent="0.25">
      <c r="A8755">
        <v>8754</v>
      </c>
      <c r="B8755" s="159">
        <v>0.10349069108224</v>
      </c>
    </row>
    <row r="8756" spans="1:2" x14ac:dyDescent="0.25">
      <c r="A8756">
        <v>8755</v>
      </c>
      <c r="B8756" s="159">
        <v>0.103426932924503</v>
      </c>
    </row>
    <row r="8757" spans="1:2" x14ac:dyDescent="0.25">
      <c r="A8757">
        <v>8756</v>
      </c>
      <c r="B8757" s="159">
        <v>0.10284346023831201</v>
      </c>
    </row>
    <row r="8758" spans="1:2" x14ac:dyDescent="0.25">
      <c r="A8758">
        <v>8757</v>
      </c>
      <c r="B8758" s="159">
        <v>0.10218509550900701</v>
      </c>
    </row>
    <row r="8759" spans="1:2" x14ac:dyDescent="0.25">
      <c r="A8759">
        <v>8758</v>
      </c>
      <c r="B8759" s="159">
        <v>9.5295894418933297E-2</v>
      </c>
    </row>
    <row r="8760" spans="1:2" x14ac:dyDescent="0.25">
      <c r="A8760">
        <v>8759</v>
      </c>
      <c r="B8760" s="159">
        <v>8.7430807984407805E-2</v>
      </c>
    </row>
    <row r="8761" spans="1:2" x14ac:dyDescent="0.25">
      <c r="A8761">
        <v>8760</v>
      </c>
      <c r="B8761" s="159">
        <v>8.4160866645535695E-2</v>
      </c>
    </row>
    <row r="8786" spans="2:2" x14ac:dyDescent="0.25">
      <c r="B8786" s="23"/>
    </row>
    <row r="8787" spans="2:2" x14ac:dyDescent="0.25">
      <c r="B8787" s="23"/>
    </row>
    <row r="8788" spans="2:2" x14ac:dyDescent="0.25">
      <c r="B8788" s="23"/>
    </row>
    <row r="8789" spans="2:2" x14ac:dyDescent="0.25">
      <c r="B8789" s="23"/>
    </row>
    <row r="8790" spans="2:2" x14ac:dyDescent="0.25">
      <c r="B8790" s="23"/>
    </row>
    <row r="8791" spans="2:2" x14ac:dyDescent="0.25">
      <c r="B8791" s="23"/>
    </row>
    <row r="8792" spans="2:2" x14ac:dyDescent="0.25">
      <c r="B8792" s="23"/>
    </row>
    <row r="8793" spans="2:2" x14ac:dyDescent="0.25">
      <c r="B8793" s="23"/>
    </row>
    <row r="8794" spans="2:2" x14ac:dyDescent="0.25">
      <c r="B8794" s="23"/>
    </row>
    <row r="8795" spans="2:2" x14ac:dyDescent="0.25">
      <c r="B8795" s="23"/>
    </row>
    <row r="8796" spans="2:2" x14ac:dyDescent="0.25">
      <c r="B8796" s="23"/>
    </row>
    <row r="8797" spans="2:2" x14ac:dyDescent="0.25">
      <c r="B8797" s="23"/>
    </row>
    <row r="8798" spans="2:2" x14ac:dyDescent="0.25">
      <c r="B8798" s="23"/>
    </row>
    <row r="8799" spans="2:2" x14ac:dyDescent="0.25">
      <c r="B8799" s="23"/>
    </row>
    <row r="8800" spans="2:2" x14ac:dyDescent="0.25">
      <c r="B8800" s="23"/>
    </row>
    <row r="8801" spans="2:2" x14ac:dyDescent="0.25">
      <c r="B8801" s="23"/>
    </row>
    <row r="8802" spans="2:2" x14ac:dyDescent="0.25">
      <c r="B8802" s="23"/>
    </row>
    <row r="8803" spans="2:2" x14ac:dyDescent="0.25">
      <c r="B8803" s="23"/>
    </row>
    <row r="8804" spans="2:2" x14ac:dyDescent="0.25">
      <c r="B8804" s="23"/>
    </row>
    <row r="8805" spans="2:2" x14ac:dyDescent="0.25">
      <c r="B8805" s="23"/>
    </row>
    <row r="8806" spans="2:2" x14ac:dyDescent="0.25">
      <c r="B8806" s="23"/>
    </row>
    <row r="8807" spans="2:2" x14ac:dyDescent="0.25">
      <c r="B8807" s="23"/>
    </row>
    <row r="8808" spans="2:2" x14ac:dyDescent="0.25">
      <c r="B8808" s="23"/>
    </row>
    <row r="8809" spans="2:2" x14ac:dyDescent="0.25">
      <c r="B8809" s="23"/>
    </row>
    <row r="8810" spans="2:2" x14ac:dyDescent="0.25">
      <c r="B8810" s="23"/>
    </row>
    <row r="8811" spans="2:2" x14ac:dyDescent="0.25">
      <c r="B8811" s="23"/>
    </row>
    <row r="8812" spans="2:2" x14ac:dyDescent="0.25">
      <c r="B8812" s="23"/>
    </row>
    <row r="8813" spans="2:2" x14ac:dyDescent="0.25">
      <c r="B8813" s="23"/>
    </row>
    <row r="8814" spans="2:2" x14ac:dyDescent="0.25">
      <c r="B8814" s="23"/>
    </row>
    <row r="8815" spans="2:2" x14ac:dyDescent="0.25">
      <c r="B8815" s="23"/>
    </row>
    <row r="8816" spans="2:2" x14ac:dyDescent="0.25">
      <c r="B8816" s="23"/>
    </row>
    <row r="8817" spans="2:2" x14ac:dyDescent="0.25">
      <c r="B8817" s="23"/>
    </row>
    <row r="8818" spans="2:2" x14ac:dyDescent="0.25">
      <c r="B8818" s="23"/>
    </row>
    <row r="8819" spans="2:2" x14ac:dyDescent="0.25">
      <c r="B8819" s="23"/>
    </row>
    <row r="8820" spans="2:2" x14ac:dyDescent="0.25">
      <c r="B8820" s="23"/>
    </row>
    <row r="8821" spans="2:2" x14ac:dyDescent="0.25">
      <c r="B8821" s="23"/>
    </row>
    <row r="8822" spans="2:2" x14ac:dyDescent="0.25">
      <c r="B8822" s="23"/>
    </row>
    <row r="8823" spans="2:2" x14ac:dyDescent="0.25">
      <c r="B8823" s="23"/>
    </row>
    <row r="8824" spans="2:2" x14ac:dyDescent="0.25">
      <c r="B8824" s="23"/>
    </row>
    <row r="8825" spans="2:2" x14ac:dyDescent="0.25">
      <c r="B8825" s="23"/>
    </row>
    <row r="8826" spans="2:2" x14ac:dyDescent="0.25">
      <c r="B8826" s="23"/>
    </row>
    <row r="8827" spans="2:2" x14ac:dyDescent="0.25">
      <c r="B8827" s="23"/>
    </row>
    <row r="8828" spans="2:2" x14ac:dyDescent="0.25">
      <c r="B8828" s="23"/>
    </row>
    <row r="8829" spans="2:2" x14ac:dyDescent="0.25">
      <c r="B8829" s="23"/>
    </row>
    <row r="8830" spans="2:2" x14ac:dyDescent="0.25">
      <c r="B8830" s="23"/>
    </row>
    <row r="8831" spans="2:2" x14ac:dyDescent="0.25">
      <c r="B8831" s="23"/>
    </row>
    <row r="8832" spans="2:2" x14ac:dyDescent="0.25">
      <c r="B8832" s="23"/>
    </row>
    <row r="8833" spans="2:2" x14ac:dyDescent="0.25">
      <c r="B8833" s="23"/>
    </row>
    <row r="8834" spans="2:2" x14ac:dyDescent="0.25">
      <c r="B8834" s="23"/>
    </row>
    <row r="8835" spans="2:2" x14ac:dyDescent="0.25">
      <c r="B8835" s="23"/>
    </row>
    <row r="8836" spans="2:2" x14ac:dyDescent="0.25">
      <c r="B8836" s="23"/>
    </row>
    <row r="8837" spans="2:2" x14ac:dyDescent="0.25">
      <c r="B8837" s="23"/>
    </row>
    <row r="8838" spans="2:2" x14ac:dyDescent="0.25">
      <c r="B8838" s="23"/>
    </row>
    <row r="8839" spans="2:2" x14ac:dyDescent="0.25">
      <c r="B8839" s="23"/>
    </row>
    <row r="8840" spans="2:2" x14ac:dyDescent="0.25">
      <c r="B8840" s="23"/>
    </row>
    <row r="8841" spans="2:2" x14ac:dyDescent="0.25">
      <c r="B8841" s="23"/>
    </row>
    <row r="8842" spans="2:2" x14ac:dyDescent="0.25">
      <c r="B8842" s="23"/>
    </row>
    <row r="8843" spans="2:2" x14ac:dyDescent="0.25">
      <c r="B8843" s="23"/>
    </row>
    <row r="8844" spans="2:2" x14ac:dyDescent="0.25">
      <c r="B8844" s="23"/>
    </row>
    <row r="8845" spans="2:2" x14ac:dyDescent="0.25">
      <c r="B8845" s="23"/>
    </row>
    <row r="8846" spans="2:2" x14ac:dyDescent="0.25">
      <c r="B8846" s="23"/>
    </row>
    <row r="8847" spans="2:2" x14ac:dyDescent="0.25">
      <c r="B8847" s="23"/>
    </row>
    <row r="8848" spans="2:2" x14ac:dyDescent="0.25">
      <c r="B8848" s="23"/>
    </row>
    <row r="8849" spans="2:2" x14ac:dyDescent="0.25">
      <c r="B8849" s="23"/>
    </row>
    <row r="8850" spans="2:2" x14ac:dyDescent="0.25">
      <c r="B8850" s="23"/>
    </row>
    <row r="8851" spans="2:2" x14ac:dyDescent="0.25">
      <c r="B8851" s="23"/>
    </row>
    <row r="8852" spans="2:2" x14ac:dyDescent="0.25">
      <c r="B8852" s="23"/>
    </row>
    <row r="8853" spans="2:2" x14ac:dyDescent="0.25">
      <c r="B8853" s="23"/>
    </row>
    <row r="8854" spans="2:2" x14ac:dyDescent="0.25">
      <c r="B8854" s="23"/>
    </row>
    <row r="8855" spans="2:2" x14ac:dyDescent="0.25">
      <c r="B8855" s="23"/>
    </row>
    <row r="8856" spans="2:2" x14ac:dyDescent="0.25">
      <c r="B8856" s="23"/>
    </row>
    <row r="8857" spans="2:2" x14ac:dyDescent="0.25">
      <c r="B8857" s="23"/>
    </row>
    <row r="8858" spans="2:2" x14ac:dyDescent="0.25">
      <c r="B8858" s="23"/>
    </row>
    <row r="8859" spans="2:2" x14ac:dyDescent="0.25">
      <c r="B8859" s="23"/>
    </row>
    <row r="8860" spans="2:2" x14ac:dyDescent="0.25">
      <c r="B8860" s="23"/>
    </row>
    <row r="8861" spans="2:2" x14ac:dyDescent="0.25">
      <c r="B8861" s="23"/>
    </row>
    <row r="8862" spans="2:2" x14ac:dyDescent="0.25">
      <c r="B8862" s="23"/>
    </row>
    <row r="8863" spans="2:2" x14ac:dyDescent="0.25">
      <c r="B8863" s="23"/>
    </row>
    <row r="8864" spans="2:2" x14ac:dyDescent="0.25">
      <c r="B8864" s="23"/>
    </row>
    <row r="8865" spans="2:2" x14ac:dyDescent="0.25">
      <c r="B8865" s="23"/>
    </row>
    <row r="8866" spans="2:2" x14ac:dyDescent="0.25">
      <c r="B8866" s="23"/>
    </row>
    <row r="8867" spans="2:2" x14ac:dyDescent="0.25">
      <c r="B8867" s="23"/>
    </row>
    <row r="8868" spans="2:2" x14ac:dyDescent="0.25">
      <c r="B8868" s="23"/>
    </row>
    <row r="8869" spans="2:2" x14ac:dyDescent="0.25">
      <c r="B8869" s="23"/>
    </row>
    <row r="8870" spans="2:2" x14ac:dyDescent="0.25">
      <c r="B8870" s="23"/>
    </row>
    <row r="8871" spans="2:2" x14ac:dyDescent="0.25">
      <c r="B8871" s="23"/>
    </row>
    <row r="8872" spans="2:2" x14ac:dyDescent="0.25">
      <c r="B8872" s="23"/>
    </row>
    <row r="8873" spans="2:2" x14ac:dyDescent="0.25">
      <c r="B8873" s="23"/>
    </row>
    <row r="8874" spans="2:2" x14ac:dyDescent="0.25">
      <c r="B8874" s="23"/>
    </row>
    <row r="8875" spans="2:2" x14ac:dyDescent="0.25">
      <c r="B8875" s="23"/>
    </row>
    <row r="8876" spans="2:2" x14ac:dyDescent="0.25">
      <c r="B8876" s="23"/>
    </row>
    <row r="8877" spans="2:2" x14ac:dyDescent="0.25">
      <c r="B8877" s="23"/>
    </row>
    <row r="8878" spans="2:2" x14ac:dyDescent="0.25">
      <c r="B8878" s="23"/>
    </row>
    <row r="8879" spans="2:2" x14ac:dyDescent="0.25">
      <c r="B8879" s="23"/>
    </row>
    <row r="8880" spans="2:2" x14ac:dyDescent="0.25">
      <c r="B8880" s="23"/>
    </row>
    <row r="8881" spans="2:2" x14ac:dyDescent="0.25">
      <c r="B8881" s="23"/>
    </row>
    <row r="8882" spans="2:2" x14ac:dyDescent="0.25">
      <c r="B8882" s="23"/>
    </row>
    <row r="8883" spans="2:2" x14ac:dyDescent="0.25">
      <c r="B8883" s="23"/>
    </row>
    <row r="8884" spans="2:2" x14ac:dyDescent="0.25">
      <c r="B8884" s="23"/>
    </row>
    <row r="8885" spans="2:2" x14ac:dyDescent="0.25">
      <c r="B8885" s="23"/>
    </row>
    <row r="8886" spans="2:2" x14ac:dyDescent="0.25">
      <c r="B8886" s="23"/>
    </row>
    <row r="8887" spans="2:2" x14ac:dyDescent="0.25">
      <c r="B8887" s="23"/>
    </row>
    <row r="8888" spans="2:2" x14ac:dyDescent="0.25">
      <c r="B8888" s="23"/>
    </row>
    <row r="8889" spans="2:2" x14ac:dyDescent="0.25">
      <c r="B8889" s="23"/>
    </row>
    <row r="8890" spans="2:2" x14ac:dyDescent="0.25">
      <c r="B8890" s="23"/>
    </row>
    <row r="8891" spans="2:2" x14ac:dyDescent="0.25">
      <c r="B8891" s="23"/>
    </row>
    <row r="8892" spans="2:2" x14ac:dyDescent="0.25">
      <c r="B8892" s="23"/>
    </row>
    <row r="8893" spans="2:2" x14ac:dyDescent="0.25">
      <c r="B8893" s="23"/>
    </row>
    <row r="8894" spans="2:2" x14ac:dyDescent="0.25">
      <c r="B8894" s="23"/>
    </row>
    <row r="8895" spans="2:2" x14ac:dyDescent="0.25">
      <c r="B8895" s="23"/>
    </row>
    <row r="8896" spans="2:2" x14ac:dyDescent="0.25">
      <c r="B8896" s="23"/>
    </row>
    <row r="8897" spans="2:2" x14ac:dyDescent="0.25">
      <c r="B8897" s="23"/>
    </row>
    <row r="8898" spans="2:2" x14ac:dyDescent="0.25">
      <c r="B8898" s="23"/>
    </row>
    <row r="8899" spans="2:2" x14ac:dyDescent="0.25">
      <c r="B8899" s="23"/>
    </row>
    <row r="8900" spans="2:2" x14ac:dyDescent="0.25">
      <c r="B8900" s="23"/>
    </row>
    <row r="8901" spans="2:2" x14ac:dyDescent="0.25">
      <c r="B8901" s="23"/>
    </row>
    <row r="8902" spans="2:2" x14ac:dyDescent="0.25">
      <c r="B8902" s="23"/>
    </row>
    <row r="8903" spans="2:2" x14ac:dyDescent="0.25">
      <c r="B8903" s="23"/>
    </row>
    <row r="8904" spans="2:2" x14ac:dyDescent="0.25">
      <c r="B8904" s="23"/>
    </row>
    <row r="8905" spans="2:2" x14ac:dyDescent="0.25">
      <c r="B8905" s="23"/>
    </row>
    <row r="8906" spans="2:2" x14ac:dyDescent="0.25">
      <c r="B8906" s="23"/>
    </row>
    <row r="8907" spans="2:2" x14ac:dyDescent="0.25">
      <c r="B8907" s="23"/>
    </row>
    <row r="8908" spans="2:2" x14ac:dyDescent="0.25">
      <c r="B8908" s="23"/>
    </row>
    <row r="8909" spans="2:2" x14ac:dyDescent="0.25">
      <c r="B8909" s="23"/>
    </row>
    <row r="8910" spans="2:2" x14ac:dyDescent="0.25">
      <c r="B8910" s="23"/>
    </row>
    <row r="8911" spans="2:2" x14ac:dyDescent="0.25">
      <c r="B8911" s="23"/>
    </row>
    <row r="8912" spans="2:2" x14ac:dyDescent="0.25">
      <c r="B8912" s="23"/>
    </row>
    <row r="8913" spans="2:2" x14ac:dyDescent="0.25">
      <c r="B8913" s="23"/>
    </row>
    <row r="8914" spans="2:2" x14ac:dyDescent="0.25">
      <c r="B8914" s="23"/>
    </row>
    <row r="8915" spans="2:2" x14ac:dyDescent="0.25">
      <c r="B8915" s="23"/>
    </row>
    <row r="8916" spans="2:2" x14ac:dyDescent="0.25">
      <c r="B8916" s="23"/>
    </row>
    <row r="8917" spans="2:2" x14ac:dyDescent="0.25">
      <c r="B8917" s="23"/>
    </row>
    <row r="8918" spans="2:2" x14ac:dyDescent="0.25">
      <c r="B8918" s="23"/>
    </row>
    <row r="8919" spans="2:2" x14ac:dyDescent="0.25">
      <c r="B8919" s="23"/>
    </row>
    <row r="8920" spans="2:2" x14ac:dyDescent="0.25">
      <c r="B8920" s="23"/>
    </row>
    <row r="8921" spans="2:2" x14ac:dyDescent="0.25">
      <c r="B8921" s="23"/>
    </row>
    <row r="8922" spans="2:2" x14ac:dyDescent="0.25">
      <c r="B8922" s="23"/>
    </row>
    <row r="8923" spans="2:2" x14ac:dyDescent="0.25">
      <c r="B8923" s="23"/>
    </row>
    <row r="8924" spans="2:2" x14ac:dyDescent="0.25">
      <c r="B8924" s="23"/>
    </row>
    <row r="8925" spans="2:2" x14ac:dyDescent="0.25">
      <c r="B8925" s="23"/>
    </row>
    <row r="8926" spans="2:2" x14ac:dyDescent="0.25">
      <c r="B8926" s="23"/>
    </row>
    <row r="8927" spans="2:2" x14ac:dyDescent="0.25">
      <c r="B8927" s="23"/>
    </row>
    <row r="8928" spans="2:2" x14ac:dyDescent="0.25">
      <c r="B8928" s="23"/>
    </row>
    <row r="8929" spans="2:2" x14ac:dyDescent="0.25">
      <c r="B8929" s="23"/>
    </row>
    <row r="8930" spans="2:2" x14ac:dyDescent="0.25">
      <c r="B8930" s="23"/>
    </row>
    <row r="8931" spans="2:2" x14ac:dyDescent="0.25">
      <c r="B8931" s="23"/>
    </row>
    <row r="8932" spans="2:2" x14ac:dyDescent="0.25">
      <c r="B8932" s="23"/>
    </row>
    <row r="8933" spans="2:2" x14ac:dyDescent="0.25">
      <c r="B8933" s="23"/>
    </row>
    <row r="8934" spans="2:2" x14ac:dyDescent="0.25">
      <c r="B8934" s="23"/>
    </row>
    <row r="8935" spans="2:2" x14ac:dyDescent="0.25">
      <c r="B8935" s="23"/>
    </row>
    <row r="8936" spans="2:2" x14ac:dyDescent="0.25">
      <c r="B8936" s="23"/>
    </row>
    <row r="8937" spans="2:2" x14ac:dyDescent="0.25">
      <c r="B8937" s="23"/>
    </row>
    <row r="8938" spans="2:2" x14ac:dyDescent="0.25">
      <c r="B8938" s="23"/>
    </row>
    <row r="8939" spans="2:2" x14ac:dyDescent="0.25">
      <c r="B8939" s="23"/>
    </row>
    <row r="8940" spans="2:2" x14ac:dyDescent="0.25">
      <c r="B8940" s="23"/>
    </row>
    <row r="8941" spans="2:2" x14ac:dyDescent="0.25">
      <c r="B8941" s="23"/>
    </row>
    <row r="8942" spans="2:2" x14ac:dyDescent="0.25">
      <c r="B8942" s="23"/>
    </row>
    <row r="8943" spans="2:2" x14ac:dyDescent="0.25">
      <c r="B8943" s="23"/>
    </row>
    <row r="8944" spans="2:2" x14ac:dyDescent="0.25">
      <c r="B8944" s="23"/>
    </row>
    <row r="8945" spans="2:2" x14ac:dyDescent="0.25">
      <c r="B8945" s="23"/>
    </row>
    <row r="8946" spans="2:2" x14ac:dyDescent="0.25">
      <c r="B8946" s="23"/>
    </row>
    <row r="8947" spans="2:2" x14ac:dyDescent="0.25">
      <c r="B8947" s="23"/>
    </row>
    <row r="8948" spans="2:2" x14ac:dyDescent="0.25">
      <c r="B8948" s="23"/>
    </row>
    <row r="8949" spans="2:2" x14ac:dyDescent="0.25">
      <c r="B8949" s="23"/>
    </row>
    <row r="8950" spans="2:2" x14ac:dyDescent="0.25">
      <c r="B8950" s="23"/>
    </row>
    <row r="8951" spans="2:2" x14ac:dyDescent="0.25">
      <c r="B8951" s="23"/>
    </row>
    <row r="8952" spans="2:2" x14ac:dyDescent="0.25">
      <c r="B8952" s="23"/>
    </row>
    <row r="8953" spans="2:2" x14ac:dyDescent="0.25">
      <c r="B8953" s="23"/>
    </row>
    <row r="8954" spans="2:2" x14ac:dyDescent="0.25">
      <c r="B8954" s="23"/>
    </row>
    <row r="8955" spans="2:2" x14ac:dyDescent="0.25">
      <c r="B8955" s="23"/>
    </row>
    <row r="8956" spans="2:2" x14ac:dyDescent="0.25">
      <c r="B8956" s="23"/>
    </row>
    <row r="8957" spans="2:2" x14ac:dyDescent="0.25">
      <c r="B8957" s="23"/>
    </row>
    <row r="8958" spans="2:2" x14ac:dyDescent="0.25">
      <c r="B8958" s="23"/>
    </row>
    <row r="8959" spans="2:2" x14ac:dyDescent="0.25">
      <c r="B8959" s="23"/>
    </row>
    <row r="8960" spans="2:2" x14ac:dyDescent="0.25">
      <c r="B8960" s="23"/>
    </row>
    <row r="8961" spans="2:2" x14ac:dyDescent="0.25">
      <c r="B8961" s="23"/>
    </row>
    <row r="8962" spans="2:2" x14ac:dyDescent="0.25">
      <c r="B8962" s="23"/>
    </row>
    <row r="8963" spans="2:2" x14ac:dyDescent="0.25">
      <c r="B8963" s="23"/>
    </row>
    <row r="8964" spans="2:2" x14ac:dyDescent="0.25">
      <c r="B8964" s="23"/>
    </row>
    <row r="8965" spans="2:2" x14ac:dyDescent="0.25">
      <c r="B8965" s="23"/>
    </row>
    <row r="8966" spans="2:2" x14ac:dyDescent="0.25">
      <c r="B8966" s="23"/>
    </row>
    <row r="8967" spans="2:2" x14ac:dyDescent="0.25">
      <c r="B8967" s="23"/>
    </row>
    <row r="8968" spans="2:2" x14ac:dyDescent="0.25">
      <c r="B8968" s="23"/>
    </row>
    <row r="8969" spans="2:2" x14ac:dyDescent="0.25">
      <c r="B8969" s="23"/>
    </row>
    <row r="8970" spans="2:2" x14ac:dyDescent="0.25">
      <c r="B8970" s="23"/>
    </row>
    <row r="8971" spans="2:2" x14ac:dyDescent="0.25">
      <c r="B8971" s="23"/>
    </row>
    <row r="8972" spans="2:2" x14ac:dyDescent="0.25">
      <c r="B8972" s="23"/>
    </row>
    <row r="8973" spans="2:2" x14ac:dyDescent="0.25">
      <c r="B8973" s="23"/>
    </row>
    <row r="8974" spans="2:2" x14ac:dyDescent="0.25">
      <c r="B8974" s="23"/>
    </row>
    <row r="8975" spans="2:2" x14ac:dyDescent="0.25">
      <c r="B8975" s="23"/>
    </row>
    <row r="8976" spans="2:2" x14ac:dyDescent="0.25">
      <c r="B8976" s="23"/>
    </row>
    <row r="8977" spans="2:2" x14ac:dyDescent="0.25">
      <c r="B8977" s="23"/>
    </row>
    <row r="8978" spans="2:2" x14ac:dyDescent="0.25">
      <c r="B8978" s="23"/>
    </row>
    <row r="8979" spans="2:2" x14ac:dyDescent="0.25">
      <c r="B8979" s="23"/>
    </row>
    <row r="8980" spans="2:2" x14ac:dyDescent="0.25">
      <c r="B8980" s="23"/>
    </row>
    <row r="8981" spans="2:2" x14ac:dyDescent="0.25">
      <c r="B8981" s="23"/>
    </row>
    <row r="8982" spans="2:2" x14ac:dyDescent="0.25">
      <c r="B8982" s="23"/>
    </row>
    <row r="8983" spans="2:2" x14ac:dyDescent="0.25">
      <c r="B8983" s="23"/>
    </row>
    <row r="8984" spans="2:2" x14ac:dyDescent="0.25">
      <c r="B8984" s="23"/>
    </row>
    <row r="8985" spans="2:2" x14ac:dyDescent="0.25">
      <c r="B8985" s="23"/>
    </row>
    <row r="8986" spans="2:2" x14ac:dyDescent="0.25">
      <c r="B8986" s="23"/>
    </row>
    <row r="8987" spans="2:2" x14ac:dyDescent="0.25">
      <c r="B8987" s="23"/>
    </row>
    <row r="8988" spans="2:2" x14ac:dyDescent="0.25">
      <c r="B8988" s="23"/>
    </row>
    <row r="8989" spans="2:2" x14ac:dyDescent="0.25">
      <c r="B8989" s="23"/>
    </row>
    <row r="8990" spans="2:2" x14ac:dyDescent="0.25">
      <c r="B8990" s="23"/>
    </row>
    <row r="8991" spans="2:2" x14ac:dyDescent="0.25">
      <c r="B8991" s="23"/>
    </row>
    <row r="8992" spans="2:2" x14ac:dyDescent="0.25">
      <c r="B8992" s="23"/>
    </row>
    <row r="8993" spans="2:2" x14ac:dyDescent="0.25">
      <c r="B8993" s="23"/>
    </row>
    <row r="8994" spans="2:2" x14ac:dyDescent="0.25">
      <c r="B8994" s="23"/>
    </row>
    <row r="8995" spans="2:2" x14ac:dyDescent="0.25">
      <c r="B8995" s="23"/>
    </row>
    <row r="8996" spans="2:2" x14ac:dyDescent="0.25">
      <c r="B8996" s="23"/>
    </row>
    <row r="8997" spans="2:2" x14ac:dyDescent="0.25">
      <c r="B8997" s="23"/>
    </row>
    <row r="8998" spans="2:2" x14ac:dyDescent="0.25">
      <c r="B8998" s="23"/>
    </row>
    <row r="8999" spans="2:2" x14ac:dyDescent="0.25">
      <c r="B8999" s="23"/>
    </row>
    <row r="9000" spans="2:2" x14ac:dyDescent="0.25">
      <c r="B9000" s="23"/>
    </row>
    <row r="9001" spans="2:2" x14ac:dyDescent="0.25">
      <c r="B9001" s="23"/>
    </row>
    <row r="9002" spans="2:2" x14ac:dyDescent="0.25">
      <c r="B9002" s="23"/>
    </row>
    <row r="9003" spans="2:2" x14ac:dyDescent="0.25">
      <c r="B9003" s="23"/>
    </row>
    <row r="9004" spans="2:2" x14ac:dyDescent="0.25">
      <c r="B9004" s="23"/>
    </row>
    <row r="9005" spans="2:2" x14ac:dyDescent="0.25">
      <c r="B9005" s="23"/>
    </row>
    <row r="9006" spans="2:2" x14ac:dyDescent="0.25">
      <c r="B9006" s="23"/>
    </row>
    <row r="9007" spans="2:2" x14ac:dyDescent="0.25">
      <c r="B9007" s="23"/>
    </row>
    <row r="9008" spans="2:2" x14ac:dyDescent="0.25">
      <c r="B9008" s="23"/>
    </row>
    <row r="9009" spans="2:2" x14ac:dyDescent="0.25">
      <c r="B9009" s="23"/>
    </row>
    <row r="9010" spans="2:2" x14ac:dyDescent="0.25">
      <c r="B9010" s="23"/>
    </row>
    <row r="9011" spans="2:2" x14ac:dyDescent="0.25">
      <c r="B9011" s="23"/>
    </row>
    <row r="9012" spans="2:2" x14ac:dyDescent="0.25">
      <c r="B9012" s="23"/>
    </row>
    <row r="9013" spans="2:2" x14ac:dyDescent="0.25">
      <c r="B9013" s="23"/>
    </row>
    <row r="9014" spans="2:2" x14ac:dyDescent="0.25">
      <c r="B9014" s="23"/>
    </row>
    <row r="9015" spans="2:2" x14ac:dyDescent="0.25">
      <c r="B9015" s="23"/>
    </row>
    <row r="9016" spans="2:2" x14ac:dyDescent="0.25">
      <c r="B9016" s="23"/>
    </row>
    <row r="9017" spans="2:2" x14ac:dyDescent="0.25">
      <c r="B9017" s="23"/>
    </row>
    <row r="9018" spans="2:2" x14ac:dyDescent="0.25">
      <c r="B9018" s="23"/>
    </row>
    <row r="9019" spans="2:2" x14ac:dyDescent="0.25">
      <c r="B9019" s="23"/>
    </row>
    <row r="9020" spans="2:2" x14ac:dyDescent="0.25">
      <c r="B9020" s="23"/>
    </row>
    <row r="9021" spans="2:2" x14ac:dyDescent="0.25">
      <c r="B9021" s="23"/>
    </row>
    <row r="9022" spans="2:2" x14ac:dyDescent="0.25">
      <c r="B9022" s="23"/>
    </row>
    <row r="9023" spans="2:2" x14ac:dyDescent="0.25">
      <c r="B9023" s="23"/>
    </row>
    <row r="9024" spans="2:2" x14ac:dyDescent="0.25">
      <c r="B9024" s="23"/>
    </row>
    <row r="9025" spans="2:2" x14ac:dyDescent="0.25">
      <c r="B9025" s="23"/>
    </row>
    <row r="9026" spans="2:2" x14ac:dyDescent="0.25">
      <c r="B9026" s="23"/>
    </row>
    <row r="9027" spans="2:2" x14ac:dyDescent="0.25">
      <c r="B9027" s="23"/>
    </row>
    <row r="9028" spans="2:2" x14ac:dyDescent="0.25">
      <c r="B9028" s="23"/>
    </row>
    <row r="9029" spans="2:2" x14ac:dyDescent="0.25">
      <c r="B9029" s="23"/>
    </row>
    <row r="9030" spans="2:2" x14ac:dyDescent="0.25">
      <c r="B9030" s="23"/>
    </row>
    <row r="9031" spans="2:2" x14ac:dyDescent="0.25">
      <c r="B9031" s="23"/>
    </row>
    <row r="9032" spans="2:2" x14ac:dyDescent="0.25">
      <c r="B9032" s="23"/>
    </row>
    <row r="9033" spans="2:2" x14ac:dyDescent="0.25">
      <c r="B9033" s="23"/>
    </row>
    <row r="9034" spans="2:2" x14ac:dyDescent="0.25">
      <c r="B9034" s="23"/>
    </row>
    <row r="9035" spans="2:2" x14ac:dyDescent="0.25">
      <c r="B9035" s="23"/>
    </row>
    <row r="9036" spans="2:2" x14ac:dyDescent="0.25">
      <c r="B9036" s="23"/>
    </row>
    <row r="9037" spans="2:2" x14ac:dyDescent="0.25">
      <c r="B9037" s="23"/>
    </row>
    <row r="9038" spans="2:2" x14ac:dyDescent="0.25">
      <c r="B9038" s="23"/>
    </row>
    <row r="9039" spans="2:2" x14ac:dyDescent="0.25">
      <c r="B9039" s="23"/>
    </row>
    <row r="9040" spans="2:2" x14ac:dyDescent="0.25">
      <c r="B9040" s="23"/>
    </row>
    <row r="9041" spans="2:2" x14ac:dyDescent="0.25">
      <c r="B9041" s="23"/>
    </row>
    <row r="9042" spans="2:2" x14ac:dyDescent="0.25">
      <c r="B9042" s="23"/>
    </row>
    <row r="9043" spans="2:2" x14ac:dyDescent="0.25">
      <c r="B9043" s="23"/>
    </row>
    <row r="9044" spans="2:2" x14ac:dyDescent="0.25">
      <c r="B9044" s="23"/>
    </row>
    <row r="9045" spans="2:2" x14ac:dyDescent="0.25">
      <c r="B9045" s="23"/>
    </row>
    <row r="9046" spans="2:2" x14ac:dyDescent="0.25">
      <c r="B9046" s="23"/>
    </row>
    <row r="9047" spans="2:2" x14ac:dyDescent="0.25">
      <c r="B9047" s="23"/>
    </row>
    <row r="9048" spans="2:2" x14ac:dyDescent="0.25">
      <c r="B9048" s="23"/>
    </row>
    <row r="9049" spans="2:2" x14ac:dyDescent="0.25">
      <c r="B9049" s="23"/>
    </row>
    <row r="9050" spans="2:2" x14ac:dyDescent="0.25">
      <c r="B9050" s="23"/>
    </row>
    <row r="9051" spans="2:2" x14ac:dyDescent="0.25">
      <c r="B9051" s="23"/>
    </row>
    <row r="9052" spans="2:2" x14ac:dyDescent="0.25">
      <c r="B9052" s="23"/>
    </row>
    <row r="9053" spans="2:2" x14ac:dyDescent="0.25">
      <c r="B9053" s="23"/>
    </row>
    <row r="9054" spans="2:2" x14ac:dyDescent="0.25">
      <c r="B9054" s="23"/>
    </row>
    <row r="9055" spans="2:2" x14ac:dyDescent="0.25">
      <c r="B9055" s="23"/>
    </row>
    <row r="9056" spans="2:2" x14ac:dyDescent="0.25">
      <c r="B9056" s="23"/>
    </row>
    <row r="9057" spans="2:2" x14ac:dyDescent="0.25">
      <c r="B9057" s="23"/>
    </row>
    <row r="9058" spans="2:2" x14ac:dyDescent="0.25">
      <c r="B9058" s="23"/>
    </row>
    <row r="9059" spans="2:2" x14ac:dyDescent="0.25">
      <c r="B9059" s="23"/>
    </row>
    <row r="9060" spans="2:2" x14ac:dyDescent="0.25">
      <c r="B9060" s="23"/>
    </row>
    <row r="9061" spans="2:2" x14ac:dyDescent="0.25">
      <c r="B9061" s="23"/>
    </row>
    <row r="9062" spans="2:2" x14ac:dyDescent="0.25">
      <c r="B9062" s="23"/>
    </row>
    <row r="9063" spans="2:2" x14ac:dyDescent="0.25">
      <c r="B9063" s="23"/>
    </row>
    <row r="9064" spans="2:2" x14ac:dyDescent="0.25">
      <c r="B9064" s="23"/>
    </row>
    <row r="9065" spans="2:2" x14ac:dyDescent="0.25">
      <c r="B9065" s="23"/>
    </row>
    <row r="9066" spans="2:2" x14ac:dyDescent="0.25">
      <c r="B9066" s="23"/>
    </row>
    <row r="9067" spans="2:2" x14ac:dyDescent="0.25">
      <c r="B9067" s="23"/>
    </row>
    <row r="9068" spans="2:2" x14ac:dyDescent="0.25">
      <c r="B9068" s="23"/>
    </row>
    <row r="9069" spans="2:2" x14ac:dyDescent="0.25">
      <c r="B9069" s="23"/>
    </row>
    <row r="9070" spans="2:2" x14ac:dyDescent="0.25">
      <c r="B9070" s="23"/>
    </row>
    <row r="9071" spans="2:2" x14ac:dyDescent="0.25">
      <c r="B9071" s="23"/>
    </row>
    <row r="9072" spans="2:2" x14ac:dyDescent="0.25">
      <c r="B9072" s="23"/>
    </row>
    <row r="9073" spans="2:2" x14ac:dyDescent="0.25">
      <c r="B9073" s="23"/>
    </row>
    <row r="9074" spans="2:2" x14ac:dyDescent="0.25">
      <c r="B9074" s="23"/>
    </row>
    <row r="9075" spans="2:2" x14ac:dyDescent="0.25">
      <c r="B9075" s="23"/>
    </row>
    <row r="9076" spans="2:2" x14ac:dyDescent="0.25">
      <c r="B9076" s="23"/>
    </row>
    <row r="9077" spans="2:2" x14ac:dyDescent="0.25">
      <c r="B9077" s="23"/>
    </row>
    <row r="9078" spans="2:2" x14ac:dyDescent="0.25">
      <c r="B9078" s="23"/>
    </row>
    <row r="9079" spans="2:2" x14ac:dyDescent="0.25">
      <c r="B9079" s="23"/>
    </row>
    <row r="9080" spans="2:2" x14ac:dyDescent="0.25">
      <c r="B9080" s="23"/>
    </row>
    <row r="9081" spans="2:2" x14ac:dyDescent="0.25">
      <c r="B9081" s="23"/>
    </row>
    <row r="9082" spans="2:2" x14ac:dyDescent="0.25">
      <c r="B9082" s="23"/>
    </row>
    <row r="9083" spans="2:2" x14ac:dyDescent="0.25">
      <c r="B9083" s="23"/>
    </row>
    <row r="9084" spans="2:2" x14ac:dyDescent="0.25">
      <c r="B9084" s="23"/>
    </row>
    <row r="9085" spans="2:2" x14ac:dyDescent="0.25">
      <c r="B9085" s="23"/>
    </row>
    <row r="9086" spans="2:2" x14ac:dyDescent="0.25">
      <c r="B9086" s="23"/>
    </row>
    <row r="9087" spans="2:2" x14ac:dyDescent="0.25">
      <c r="B9087" s="23"/>
    </row>
    <row r="9088" spans="2:2" x14ac:dyDescent="0.25">
      <c r="B9088" s="23"/>
    </row>
    <row r="9089" spans="2:2" x14ac:dyDescent="0.25">
      <c r="B9089" s="23"/>
    </row>
    <row r="9090" spans="2:2" x14ac:dyDescent="0.25">
      <c r="B9090" s="23"/>
    </row>
    <row r="9091" spans="2:2" x14ac:dyDescent="0.25">
      <c r="B9091" s="23"/>
    </row>
    <row r="9092" spans="2:2" x14ac:dyDescent="0.25">
      <c r="B9092" s="23"/>
    </row>
    <row r="9093" spans="2:2" x14ac:dyDescent="0.25">
      <c r="B9093" s="23"/>
    </row>
    <row r="9094" spans="2:2" x14ac:dyDescent="0.25">
      <c r="B9094" s="23"/>
    </row>
    <row r="9095" spans="2:2" x14ac:dyDescent="0.25">
      <c r="B9095" s="23"/>
    </row>
    <row r="9096" spans="2:2" x14ac:dyDescent="0.25">
      <c r="B9096" s="23"/>
    </row>
    <row r="9097" spans="2:2" x14ac:dyDescent="0.25">
      <c r="B9097" s="23"/>
    </row>
    <row r="9098" spans="2:2" x14ac:dyDescent="0.25">
      <c r="B9098" s="23"/>
    </row>
    <row r="9099" spans="2:2" x14ac:dyDescent="0.25">
      <c r="B9099" s="23"/>
    </row>
    <row r="9100" spans="2:2" x14ac:dyDescent="0.25">
      <c r="B9100" s="23"/>
    </row>
    <row r="9101" spans="2:2" x14ac:dyDescent="0.25">
      <c r="B9101" s="23"/>
    </row>
    <row r="9102" spans="2:2" x14ac:dyDescent="0.25">
      <c r="B9102" s="23"/>
    </row>
    <row r="9103" spans="2:2" x14ac:dyDescent="0.25">
      <c r="B9103" s="23"/>
    </row>
    <row r="9104" spans="2:2" x14ac:dyDescent="0.25">
      <c r="B9104" s="23"/>
    </row>
    <row r="9105" spans="2:2" x14ac:dyDescent="0.25">
      <c r="B9105" s="23"/>
    </row>
    <row r="9106" spans="2:2" x14ac:dyDescent="0.25">
      <c r="B9106" s="23"/>
    </row>
    <row r="9107" spans="2:2" x14ac:dyDescent="0.25">
      <c r="B9107" s="23"/>
    </row>
    <row r="9108" spans="2:2" x14ac:dyDescent="0.25">
      <c r="B9108" s="23"/>
    </row>
    <row r="9109" spans="2:2" x14ac:dyDescent="0.25">
      <c r="B9109" s="23"/>
    </row>
    <row r="9110" spans="2:2" x14ac:dyDescent="0.25">
      <c r="B9110" s="23"/>
    </row>
    <row r="9111" spans="2:2" x14ac:dyDescent="0.25">
      <c r="B9111" s="23"/>
    </row>
    <row r="9112" spans="2:2" x14ac:dyDescent="0.25">
      <c r="B9112" s="23"/>
    </row>
    <row r="9113" spans="2:2" x14ac:dyDescent="0.25">
      <c r="B9113" s="23"/>
    </row>
    <row r="9114" spans="2:2" x14ac:dyDescent="0.25">
      <c r="B9114" s="23"/>
    </row>
    <row r="9115" spans="2:2" x14ac:dyDescent="0.25">
      <c r="B9115" s="23"/>
    </row>
    <row r="9116" spans="2:2" x14ac:dyDescent="0.25">
      <c r="B9116" s="23"/>
    </row>
    <row r="9117" spans="2:2" x14ac:dyDescent="0.25">
      <c r="B9117" s="23"/>
    </row>
    <row r="9118" spans="2:2" x14ac:dyDescent="0.25">
      <c r="B9118" s="23"/>
    </row>
    <row r="9119" spans="2:2" x14ac:dyDescent="0.25">
      <c r="B9119" s="23"/>
    </row>
    <row r="9120" spans="2:2" x14ac:dyDescent="0.25">
      <c r="B9120" s="23"/>
    </row>
    <row r="9121" spans="2:2" x14ac:dyDescent="0.25">
      <c r="B9121" s="23"/>
    </row>
    <row r="9122" spans="2:2" x14ac:dyDescent="0.25">
      <c r="B9122" s="23"/>
    </row>
    <row r="9123" spans="2:2" x14ac:dyDescent="0.25">
      <c r="B9123" s="23"/>
    </row>
    <row r="9124" spans="2:2" x14ac:dyDescent="0.25">
      <c r="B9124" s="23"/>
    </row>
    <row r="9125" spans="2:2" x14ac:dyDescent="0.25">
      <c r="B9125" s="23"/>
    </row>
    <row r="9126" spans="2:2" x14ac:dyDescent="0.25">
      <c r="B9126" s="23"/>
    </row>
    <row r="9127" spans="2:2" x14ac:dyDescent="0.25">
      <c r="B9127" s="23"/>
    </row>
    <row r="9128" spans="2:2" x14ac:dyDescent="0.25">
      <c r="B9128" s="23"/>
    </row>
    <row r="9129" spans="2:2" x14ac:dyDescent="0.25">
      <c r="B9129" s="23"/>
    </row>
    <row r="9130" spans="2:2" x14ac:dyDescent="0.25">
      <c r="B9130" s="23"/>
    </row>
    <row r="9131" spans="2:2" x14ac:dyDescent="0.25">
      <c r="B9131" s="23"/>
    </row>
    <row r="9132" spans="2:2" x14ac:dyDescent="0.25">
      <c r="B9132" s="23"/>
    </row>
    <row r="9133" spans="2:2" x14ac:dyDescent="0.25">
      <c r="B9133" s="23"/>
    </row>
    <row r="9134" spans="2:2" x14ac:dyDescent="0.25">
      <c r="B9134" s="23"/>
    </row>
    <row r="9135" spans="2:2" x14ac:dyDescent="0.25">
      <c r="B9135" s="23"/>
    </row>
    <row r="9136" spans="2:2" x14ac:dyDescent="0.25">
      <c r="B9136" s="23"/>
    </row>
    <row r="9137" spans="2:2" x14ac:dyDescent="0.25">
      <c r="B9137" s="23"/>
    </row>
    <row r="9138" spans="2:2" x14ac:dyDescent="0.25">
      <c r="B9138" s="23"/>
    </row>
    <row r="9139" spans="2:2" x14ac:dyDescent="0.25">
      <c r="B9139" s="23"/>
    </row>
    <row r="9140" spans="2:2" x14ac:dyDescent="0.25">
      <c r="B9140" s="23"/>
    </row>
    <row r="9141" spans="2:2" x14ac:dyDescent="0.25">
      <c r="B9141" s="23"/>
    </row>
    <row r="9142" spans="2:2" x14ac:dyDescent="0.25">
      <c r="B9142" s="23"/>
    </row>
    <row r="9143" spans="2:2" x14ac:dyDescent="0.25">
      <c r="B9143" s="23"/>
    </row>
    <row r="9144" spans="2:2" x14ac:dyDescent="0.25">
      <c r="B9144" s="23"/>
    </row>
    <row r="9145" spans="2:2" x14ac:dyDescent="0.25">
      <c r="B9145" s="23"/>
    </row>
    <row r="9146" spans="2:2" x14ac:dyDescent="0.25">
      <c r="B9146" s="23"/>
    </row>
    <row r="9147" spans="2:2" x14ac:dyDescent="0.25">
      <c r="B9147" s="23"/>
    </row>
    <row r="9148" spans="2:2" x14ac:dyDescent="0.25">
      <c r="B9148" s="23"/>
    </row>
    <row r="9149" spans="2:2" x14ac:dyDescent="0.25">
      <c r="B9149" s="23"/>
    </row>
    <row r="9150" spans="2:2" x14ac:dyDescent="0.25">
      <c r="B9150" s="23"/>
    </row>
    <row r="9151" spans="2:2" x14ac:dyDescent="0.25">
      <c r="B9151" s="23"/>
    </row>
    <row r="9152" spans="2:2" x14ac:dyDescent="0.25">
      <c r="B9152" s="23"/>
    </row>
    <row r="9153" spans="2:2" x14ac:dyDescent="0.25">
      <c r="B9153" s="23"/>
    </row>
    <row r="9154" spans="2:2" x14ac:dyDescent="0.25">
      <c r="B9154" s="23"/>
    </row>
    <row r="9155" spans="2:2" x14ac:dyDescent="0.25">
      <c r="B9155" s="23"/>
    </row>
    <row r="9156" spans="2:2" x14ac:dyDescent="0.25">
      <c r="B9156" s="23"/>
    </row>
    <row r="9157" spans="2:2" x14ac:dyDescent="0.25">
      <c r="B9157" s="23"/>
    </row>
    <row r="9158" spans="2:2" x14ac:dyDescent="0.25">
      <c r="B9158" s="23"/>
    </row>
    <row r="9159" spans="2:2" x14ac:dyDescent="0.25">
      <c r="B9159" s="23"/>
    </row>
    <row r="9160" spans="2:2" x14ac:dyDescent="0.25">
      <c r="B9160" s="23"/>
    </row>
    <row r="9161" spans="2:2" x14ac:dyDescent="0.25">
      <c r="B9161" s="23"/>
    </row>
    <row r="9162" spans="2:2" x14ac:dyDescent="0.25">
      <c r="B9162" s="23"/>
    </row>
    <row r="9163" spans="2:2" x14ac:dyDescent="0.25">
      <c r="B9163" s="23"/>
    </row>
    <row r="9164" spans="2:2" x14ac:dyDescent="0.25">
      <c r="B9164" s="23"/>
    </row>
    <row r="9165" spans="2:2" x14ac:dyDescent="0.25">
      <c r="B9165" s="23"/>
    </row>
    <row r="9166" spans="2:2" x14ac:dyDescent="0.25">
      <c r="B9166" s="23"/>
    </row>
    <row r="9167" spans="2:2" x14ac:dyDescent="0.25">
      <c r="B9167" s="23"/>
    </row>
    <row r="9168" spans="2:2" x14ac:dyDescent="0.25">
      <c r="B9168" s="23"/>
    </row>
    <row r="9169" spans="2:2" x14ac:dyDescent="0.25">
      <c r="B9169" s="23"/>
    </row>
    <row r="9170" spans="2:2" x14ac:dyDescent="0.25">
      <c r="B9170" s="23"/>
    </row>
    <row r="9171" spans="2:2" x14ac:dyDescent="0.25">
      <c r="B9171" s="23"/>
    </row>
    <row r="9172" spans="2:2" x14ac:dyDescent="0.25">
      <c r="B9172" s="23"/>
    </row>
    <row r="9173" spans="2:2" x14ac:dyDescent="0.25">
      <c r="B9173" s="23"/>
    </row>
    <row r="9174" spans="2:2" x14ac:dyDescent="0.25">
      <c r="B9174" s="23"/>
    </row>
    <row r="9175" spans="2:2" x14ac:dyDescent="0.25">
      <c r="B9175" s="23"/>
    </row>
    <row r="9176" spans="2:2" x14ac:dyDescent="0.25">
      <c r="B9176" s="23"/>
    </row>
    <row r="9177" spans="2:2" x14ac:dyDescent="0.25">
      <c r="B9177" s="23"/>
    </row>
    <row r="9178" spans="2:2" x14ac:dyDescent="0.25">
      <c r="B9178" s="23"/>
    </row>
    <row r="9179" spans="2:2" x14ac:dyDescent="0.25">
      <c r="B9179" s="23"/>
    </row>
    <row r="9180" spans="2:2" x14ac:dyDescent="0.25">
      <c r="B9180" s="23"/>
    </row>
    <row r="9181" spans="2:2" x14ac:dyDescent="0.25">
      <c r="B9181" s="23"/>
    </row>
    <row r="9182" spans="2:2" x14ac:dyDescent="0.25">
      <c r="B9182" s="23"/>
    </row>
    <row r="9183" spans="2:2" x14ac:dyDescent="0.25">
      <c r="B9183" s="23"/>
    </row>
    <row r="9184" spans="2:2" x14ac:dyDescent="0.25">
      <c r="B9184" s="23"/>
    </row>
    <row r="9185" spans="2:2" x14ac:dyDescent="0.25">
      <c r="B9185" s="23"/>
    </row>
    <row r="9186" spans="2:2" x14ac:dyDescent="0.25">
      <c r="B9186" s="23"/>
    </row>
    <row r="9187" spans="2:2" x14ac:dyDescent="0.25">
      <c r="B9187" s="23"/>
    </row>
    <row r="9188" spans="2:2" x14ac:dyDescent="0.25">
      <c r="B9188" s="23"/>
    </row>
    <row r="9189" spans="2:2" x14ac:dyDescent="0.25">
      <c r="B9189" s="23"/>
    </row>
    <row r="9190" spans="2:2" x14ac:dyDescent="0.25">
      <c r="B9190" s="23"/>
    </row>
    <row r="9191" spans="2:2" x14ac:dyDescent="0.25">
      <c r="B9191" s="23"/>
    </row>
    <row r="9192" spans="2:2" x14ac:dyDescent="0.25">
      <c r="B9192" s="23"/>
    </row>
    <row r="9193" spans="2:2" x14ac:dyDescent="0.25">
      <c r="B9193" s="23"/>
    </row>
    <row r="9194" spans="2:2" x14ac:dyDescent="0.25">
      <c r="B9194" s="23"/>
    </row>
    <row r="9195" spans="2:2" x14ac:dyDescent="0.25">
      <c r="B9195" s="23"/>
    </row>
    <row r="9196" spans="2:2" x14ac:dyDescent="0.25">
      <c r="B9196" s="23"/>
    </row>
    <row r="9197" spans="2:2" x14ac:dyDescent="0.25">
      <c r="B9197" s="23"/>
    </row>
    <row r="9198" spans="2:2" x14ac:dyDescent="0.25">
      <c r="B9198" s="23"/>
    </row>
    <row r="9199" spans="2:2" x14ac:dyDescent="0.25">
      <c r="B9199" s="23"/>
    </row>
    <row r="9200" spans="2:2" x14ac:dyDescent="0.25">
      <c r="B9200" s="23"/>
    </row>
    <row r="9201" spans="2:2" x14ac:dyDescent="0.25">
      <c r="B9201" s="23"/>
    </row>
    <row r="9202" spans="2:2" x14ac:dyDescent="0.25">
      <c r="B9202" s="23"/>
    </row>
    <row r="9203" spans="2:2" x14ac:dyDescent="0.25">
      <c r="B9203" s="23"/>
    </row>
    <row r="9204" spans="2:2" x14ac:dyDescent="0.25">
      <c r="B9204" s="23"/>
    </row>
    <row r="9205" spans="2:2" x14ac:dyDescent="0.25">
      <c r="B9205" s="23"/>
    </row>
    <row r="9206" spans="2:2" x14ac:dyDescent="0.25">
      <c r="B9206" s="23"/>
    </row>
    <row r="9207" spans="2:2" x14ac:dyDescent="0.25">
      <c r="B9207" s="23"/>
    </row>
    <row r="9208" spans="2:2" x14ac:dyDescent="0.25">
      <c r="B9208" s="23"/>
    </row>
    <row r="9209" spans="2:2" x14ac:dyDescent="0.25">
      <c r="B9209" s="23"/>
    </row>
    <row r="9210" spans="2:2" x14ac:dyDescent="0.25">
      <c r="B9210" s="23"/>
    </row>
    <row r="9211" spans="2:2" x14ac:dyDescent="0.25">
      <c r="B9211" s="23"/>
    </row>
    <row r="9212" spans="2:2" x14ac:dyDescent="0.25">
      <c r="B9212" s="23"/>
    </row>
    <row r="9213" spans="2:2" x14ac:dyDescent="0.25">
      <c r="B9213" s="23"/>
    </row>
    <row r="9214" spans="2:2" x14ac:dyDescent="0.25">
      <c r="B9214" s="23"/>
    </row>
    <row r="9215" spans="2:2" x14ac:dyDescent="0.25">
      <c r="B9215" s="23"/>
    </row>
    <row r="9216" spans="2:2" x14ac:dyDescent="0.25">
      <c r="B9216" s="23"/>
    </row>
    <row r="9217" spans="2:2" x14ac:dyDescent="0.25">
      <c r="B9217" s="23"/>
    </row>
    <row r="9218" spans="2:2" x14ac:dyDescent="0.25">
      <c r="B9218" s="23"/>
    </row>
    <row r="9219" spans="2:2" x14ac:dyDescent="0.25">
      <c r="B9219" s="23"/>
    </row>
    <row r="9220" spans="2:2" x14ac:dyDescent="0.25">
      <c r="B9220" s="23"/>
    </row>
    <row r="9221" spans="2:2" x14ac:dyDescent="0.25">
      <c r="B9221" s="23"/>
    </row>
    <row r="9222" spans="2:2" x14ac:dyDescent="0.25">
      <c r="B9222" s="23"/>
    </row>
    <row r="9223" spans="2:2" x14ac:dyDescent="0.25">
      <c r="B9223" s="23"/>
    </row>
    <row r="9224" spans="2:2" x14ac:dyDescent="0.25">
      <c r="B9224" s="23"/>
    </row>
    <row r="9225" spans="2:2" x14ac:dyDescent="0.25">
      <c r="B9225" s="23"/>
    </row>
    <row r="9226" spans="2:2" x14ac:dyDescent="0.25">
      <c r="B9226" s="23"/>
    </row>
    <row r="9227" spans="2:2" x14ac:dyDescent="0.25">
      <c r="B9227" s="23"/>
    </row>
    <row r="9228" spans="2:2" x14ac:dyDescent="0.25">
      <c r="B9228" s="23"/>
    </row>
    <row r="9229" spans="2:2" x14ac:dyDescent="0.25">
      <c r="B9229" s="23"/>
    </row>
    <row r="9230" spans="2:2" x14ac:dyDescent="0.25">
      <c r="B9230" s="23"/>
    </row>
    <row r="9231" spans="2:2" x14ac:dyDescent="0.25">
      <c r="B9231" s="23"/>
    </row>
    <row r="9232" spans="2:2" x14ac:dyDescent="0.25">
      <c r="B9232" s="23"/>
    </row>
    <row r="9233" spans="2:2" x14ac:dyDescent="0.25">
      <c r="B9233" s="23"/>
    </row>
    <row r="9234" spans="2:2" x14ac:dyDescent="0.25">
      <c r="B9234" s="23"/>
    </row>
    <row r="9235" spans="2:2" x14ac:dyDescent="0.25">
      <c r="B9235" s="23"/>
    </row>
    <row r="9236" spans="2:2" x14ac:dyDescent="0.25">
      <c r="B9236" s="23"/>
    </row>
    <row r="9237" spans="2:2" x14ac:dyDescent="0.25">
      <c r="B9237" s="23"/>
    </row>
    <row r="9238" spans="2:2" x14ac:dyDescent="0.25">
      <c r="B9238" s="23"/>
    </row>
    <row r="9239" spans="2:2" x14ac:dyDescent="0.25">
      <c r="B9239" s="23"/>
    </row>
    <row r="9240" spans="2:2" x14ac:dyDescent="0.25">
      <c r="B9240" s="23"/>
    </row>
    <row r="9241" spans="2:2" x14ac:dyDescent="0.25">
      <c r="B9241" s="23"/>
    </row>
    <row r="9242" spans="2:2" x14ac:dyDescent="0.25">
      <c r="B9242" s="23"/>
    </row>
    <row r="9243" spans="2:2" x14ac:dyDescent="0.25">
      <c r="B9243" s="23"/>
    </row>
    <row r="9244" spans="2:2" x14ac:dyDescent="0.25">
      <c r="B9244" s="23"/>
    </row>
    <row r="9245" spans="2:2" x14ac:dyDescent="0.25">
      <c r="B9245" s="23"/>
    </row>
    <row r="9246" spans="2:2" x14ac:dyDescent="0.25">
      <c r="B9246" s="23"/>
    </row>
    <row r="9247" spans="2:2" x14ac:dyDescent="0.25">
      <c r="B9247" s="23"/>
    </row>
    <row r="9248" spans="2:2" x14ac:dyDescent="0.25">
      <c r="B9248" s="23"/>
    </row>
    <row r="9249" spans="2:2" x14ac:dyDescent="0.25">
      <c r="B9249" s="23"/>
    </row>
    <row r="9250" spans="2:2" x14ac:dyDescent="0.25">
      <c r="B9250" s="23"/>
    </row>
    <row r="9251" spans="2:2" x14ac:dyDescent="0.25">
      <c r="B9251" s="23"/>
    </row>
    <row r="9252" spans="2:2" x14ac:dyDescent="0.25">
      <c r="B9252" s="23"/>
    </row>
    <row r="9253" spans="2:2" x14ac:dyDescent="0.25">
      <c r="B9253" s="23"/>
    </row>
    <row r="9254" spans="2:2" x14ac:dyDescent="0.25">
      <c r="B9254" s="23"/>
    </row>
    <row r="9255" spans="2:2" x14ac:dyDescent="0.25">
      <c r="B9255" s="23"/>
    </row>
    <row r="9256" spans="2:2" x14ac:dyDescent="0.25">
      <c r="B9256" s="23"/>
    </row>
    <row r="9257" spans="2:2" x14ac:dyDescent="0.25">
      <c r="B9257" s="23"/>
    </row>
    <row r="9258" spans="2:2" x14ac:dyDescent="0.25">
      <c r="B9258" s="23"/>
    </row>
    <row r="9259" spans="2:2" x14ac:dyDescent="0.25">
      <c r="B9259" s="23"/>
    </row>
    <row r="9260" spans="2:2" x14ac:dyDescent="0.25">
      <c r="B9260" s="23"/>
    </row>
    <row r="9261" spans="2:2" x14ac:dyDescent="0.25">
      <c r="B9261" s="23"/>
    </row>
    <row r="9262" spans="2:2" x14ac:dyDescent="0.25">
      <c r="B9262" s="23"/>
    </row>
    <row r="9263" spans="2:2" x14ac:dyDescent="0.25">
      <c r="B9263" s="23"/>
    </row>
    <row r="9264" spans="2:2" x14ac:dyDescent="0.25">
      <c r="B9264" s="23"/>
    </row>
    <row r="9265" spans="2:2" x14ac:dyDescent="0.25">
      <c r="B9265" s="23"/>
    </row>
    <row r="9266" spans="2:2" x14ac:dyDescent="0.25">
      <c r="B9266" s="23"/>
    </row>
    <row r="9267" spans="2:2" x14ac:dyDescent="0.25">
      <c r="B9267" s="23"/>
    </row>
    <row r="9268" spans="2:2" x14ac:dyDescent="0.25">
      <c r="B9268" s="23"/>
    </row>
    <row r="9269" spans="2:2" x14ac:dyDescent="0.25">
      <c r="B9269" s="23"/>
    </row>
    <row r="9270" spans="2:2" x14ac:dyDescent="0.25">
      <c r="B9270" s="23"/>
    </row>
    <row r="9271" spans="2:2" x14ac:dyDescent="0.25">
      <c r="B9271" s="23"/>
    </row>
    <row r="9272" spans="2:2" x14ac:dyDescent="0.25">
      <c r="B9272" s="23"/>
    </row>
    <row r="9273" spans="2:2" x14ac:dyDescent="0.25">
      <c r="B9273" s="23"/>
    </row>
    <row r="9274" spans="2:2" x14ac:dyDescent="0.25">
      <c r="B9274" s="23"/>
    </row>
    <row r="9275" spans="2:2" x14ac:dyDescent="0.25">
      <c r="B9275" s="23"/>
    </row>
    <row r="9276" spans="2:2" x14ac:dyDescent="0.25">
      <c r="B9276" s="23"/>
    </row>
    <row r="9277" spans="2:2" x14ac:dyDescent="0.25">
      <c r="B9277" s="23"/>
    </row>
    <row r="9278" spans="2:2" x14ac:dyDescent="0.25">
      <c r="B9278" s="23"/>
    </row>
    <row r="9279" spans="2:2" x14ac:dyDescent="0.25">
      <c r="B9279" s="23"/>
    </row>
    <row r="9280" spans="2:2" x14ac:dyDescent="0.25">
      <c r="B9280" s="23"/>
    </row>
    <row r="9281" spans="2:2" x14ac:dyDescent="0.25">
      <c r="B9281" s="23"/>
    </row>
    <row r="9282" spans="2:2" x14ac:dyDescent="0.25">
      <c r="B9282" s="23"/>
    </row>
    <row r="9283" spans="2:2" x14ac:dyDescent="0.25">
      <c r="B9283" s="23"/>
    </row>
    <row r="9284" spans="2:2" x14ac:dyDescent="0.25">
      <c r="B9284" s="23"/>
    </row>
    <row r="9285" spans="2:2" x14ac:dyDescent="0.25">
      <c r="B9285" s="23"/>
    </row>
    <row r="9286" spans="2:2" x14ac:dyDescent="0.25">
      <c r="B9286" s="23"/>
    </row>
    <row r="9287" spans="2:2" x14ac:dyDescent="0.25">
      <c r="B9287" s="23"/>
    </row>
    <row r="9288" spans="2:2" x14ac:dyDescent="0.25">
      <c r="B9288" s="23"/>
    </row>
    <row r="9289" spans="2:2" x14ac:dyDescent="0.25">
      <c r="B9289" s="23"/>
    </row>
    <row r="9290" spans="2:2" x14ac:dyDescent="0.25">
      <c r="B9290" s="23"/>
    </row>
    <row r="9291" spans="2:2" x14ac:dyDescent="0.25">
      <c r="B9291" s="23"/>
    </row>
    <row r="9292" spans="2:2" x14ac:dyDescent="0.25">
      <c r="B9292" s="23"/>
    </row>
    <row r="9293" spans="2:2" x14ac:dyDescent="0.25">
      <c r="B9293" s="23"/>
    </row>
    <row r="9294" spans="2:2" x14ac:dyDescent="0.25">
      <c r="B9294" s="23"/>
    </row>
    <row r="9295" spans="2:2" x14ac:dyDescent="0.25">
      <c r="B9295" s="23"/>
    </row>
    <row r="9296" spans="2:2" x14ac:dyDescent="0.25">
      <c r="B9296" s="23"/>
    </row>
    <row r="9297" spans="2:2" x14ac:dyDescent="0.25">
      <c r="B9297" s="23"/>
    </row>
    <row r="9298" spans="2:2" x14ac:dyDescent="0.25">
      <c r="B9298" s="23"/>
    </row>
    <row r="9299" spans="2:2" x14ac:dyDescent="0.25">
      <c r="B9299" s="23"/>
    </row>
    <row r="9300" spans="2:2" x14ac:dyDescent="0.25">
      <c r="B9300" s="23"/>
    </row>
    <row r="9301" spans="2:2" x14ac:dyDescent="0.25">
      <c r="B9301" s="23"/>
    </row>
    <row r="9302" spans="2:2" x14ac:dyDescent="0.25">
      <c r="B9302" s="23"/>
    </row>
    <row r="9303" spans="2:2" x14ac:dyDescent="0.25">
      <c r="B9303" s="23"/>
    </row>
    <row r="9304" spans="2:2" x14ac:dyDescent="0.25">
      <c r="B9304" s="23"/>
    </row>
    <row r="9305" spans="2:2" x14ac:dyDescent="0.25">
      <c r="B9305" s="23"/>
    </row>
    <row r="9306" spans="2:2" x14ac:dyDescent="0.25">
      <c r="B9306" s="23"/>
    </row>
    <row r="9307" spans="2:2" x14ac:dyDescent="0.25">
      <c r="B9307" s="23"/>
    </row>
    <row r="9308" spans="2:2" x14ac:dyDescent="0.25">
      <c r="B9308" s="23"/>
    </row>
    <row r="9309" spans="2:2" x14ac:dyDescent="0.25">
      <c r="B9309" s="23"/>
    </row>
    <row r="9310" spans="2:2" x14ac:dyDescent="0.25">
      <c r="B9310" s="23"/>
    </row>
    <row r="9311" spans="2:2" x14ac:dyDescent="0.25">
      <c r="B9311" s="23"/>
    </row>
    <row r="9312" spans="2:2" x14ac:dyDescent="0.25">
      <c r="B9312" s="23"/>
    </row>
    <row r="9313" spans="2:2" x14ac:dyDescent="0.25">
      <c r="B9313" s="23"/>
    </row>
    <row r="9314" spans="2:2" x14ac:dyDescent="0.25">
      <c r="B9314" s="23"/>
    </row>
    <row r="9315" spans="2:2" x14ac:dyDescent="0.25">
      <c r="B9315" s="23"/>
    </row>
    <row r="9316" spans="2:2" x14ac:dyDescent="0.25">
      <c r="B9316" s="23"/>
    </row>
    <row r="9317" spans="2:2" x14ac:dyDescent="0.25">
      <c r="B9317" s="23"/>
    </row>
    <row r="9318" spans="2:2" x14ac:dyDescent="0.25">
      <c r="B9318" s="23"/>
    </row>
    <row r="9319" spans="2:2" x14ac:dyDescent="0.25">
      <c r="B9319" s="23"/>
    </row>
    <row r="9320" spans="2:2" x14ac:dyDescent="0.25">
      <c r="B9320" s="23"/>
    </row>
    <row r="9321" spans="2:2" x14ac:dyDescent="0.25">
      <c r="B9321" s="23"/>
    </row>
    <row r="9322" spans="2:2" x14ac:dyDescent="0.25">
      <c r="B9322" s="23"/>
    </row>
    <row r="9323" spans="2:2" x14ac:dyDescent="0.25">
      <c r="B9323" s="23"/>
    </row>
    <row r="9324" spans="2:2" x14ac:dyDescent="0.25">
      <c r="B9324" s="23"/>
    </row>
    <row r="9325" spans="2:2" x14ac:dyDescent="0.25">
      <c r="B9325" s="23"/>
    </row>
    <row r="9326" spans="2:2" x14ac:dyDescent="0.25">
      <c r="B9326" s="23"/>
    </row>
    <row r="9327" spans="2:2" x14ac:dyDescent="0.25">
      <c r="B9327" s="23"/>
    </row>
    <row r="9328" spans="2:2" x14ac:dyDescent="0.25">
      <c r="B9328" s="23"/>
    </row>
    <row r="9329" spans="2:2" x14ac:dyDescent="0.25">
      <c r="B9329" s="23"/>
    </row>
    <row r="9330" spans="2:2" x14ac:dyDescent="0.25">
      <c r="B9330" s="23"/>
    </row>
    <row r="9331" spans="2:2" x14ac:dyDescent="0.25">
      <c r="B9331" s="23"/>
    </row>
    <row r="9332" spans="2:2" x14ac:dyDescent="0.25">
      <c r="B9332" s="23"/>
    </row>
    <row r="9333" spans="2:2" x14ac:dyDescent="0.25">
      <c r="B9333" s="23"/>
    </row>
    <row r="9334" spans="2:2" x14ac:dyDescent="0.25">
      <c r="B9334" s="23"/>
    </row>
    <row r="9335" spans="2:2" x14ac:dyDescent="0.25">
      <c r="B9335" s="23"/>
    </row>
    <row r="9336" spans="2:2" x14ac:dyDescent="0.25">
      <c r="B9336" s="23"/>
    </row>
    <row r="9337" spans="2:2" x14ac:dyDescent="0.25">
      <c r="B9337" s="23"/>
    </row>
    <row r="9338" spans="2:2" x14ac:dyDescent="0.25">
      <c r="B9338" s="23"/>
    </row>
    <row r="9339" spans="2:2" x14ac:dyDescent="0.25">
      <c r="B9339" s="23"/>
    </row>
    <row r="9340" spans="2:2" x14ac:dyDescent="0.25">
      <c r="B9340" s="23"/>
    </row>
    <row r="9341" spans="2:2" x14ac:dyDescent="0.25">
      <c r="B9341" s="23"/>
    </row>
    <row r="9342" spans="2:2" x14ac:dyDescent="0.25">
      <c r="B9342" s="23"/>
    </row>
    <row r="9343" spans="2:2" x14ac:dyDescent="0.25">
      <c r="B9343" s="23"/>
    </row>
    <row r="9344" spans="2:2" x14ac:dyDescent="0.25">
      <c r="B9344" s="23"/>
    </row>
    <row r="9345" spans="2:2" x14ac:dyDescent="0.25">
      <c r="B9345" s="23"/>
    </row>
    <row r="9346" spans="2:2" x14ac:dyDescent="0.25">
      <c r="B9346" s="23"/>
    </row>
    <row r="9347" spans="2:2" x14ac:dyDescent="0.25">
      <c r="B9347" s="23"/>
    </row>
    <row r="9348" spans="2:2" x14ac:dyDescent="0.25">
      <c r="B9348" s="23"/>
    </row>
    <row r="9349" spans="2:2" x14ac:dyDescent="0.25">
      <c r="B9349" s="23"/>
    </row>
    <row r="9350" spans="2:2" x14ac:dyDescent="0.25">
      <c r="B9350" s="23"/>
    </row>
    <row r="9351" spans="2:2" x14ac:dyDescent="0.25">
      <c r="B9351" s="23"/>
    </row>
    <row r="9352" spans="2:2" x14ac:dyDescent="0.25">
      <c r="B9352" s="23"/>
    </row>
    <row r="9353" spans="2:2" x14ac:dyDescent="0.25">
      <c r="B9353" s="23"/>
    </row>
    <row r="9354" spans="2:2" x14ac:dyDescent="0.25">
      <c r="B9354" s="23"/>
    </row>
    <row r="9355" spans="2:2" x14ac:dyDescent="0.25">
      <c r="B9355" s="23"/>
    </row>
    <row r="9356" spans="2:2" x14ac:dyDescent="0.25">
      <c r="B9356" s="23"/>
    </row>
    <row r="9357" spans="2:2" x14ac:dyDescent="0.25">
      <c r="B9357" s="23"/>
    </row>
    <row r="9358" spans="2:2" x14ac:dyDescent="0.25">
      <c r="B9358" s="23"/>
    </row>
    <row r="9359" spans="2:2" x14ac:dyDescent="0.25">
      <c r="B9359" s="23"/>
    </row>
    <row r="9360" spans="2:2" x14ac:dyDescent="0.25">
      <c r="B9360" s="23"/>
    </row>
    <row r="9361" spans="2:2" x14ac:dyDescent="0.25">
      <c r="B9361" s="23"/>
    </row>
    <row r="9362" spans="2:2" x14ac:dyDescent="0.25">
      <c r="B9362" s="23"/>
    </row>
    <row r="9363" spans="2:2" x14ac:dyDescent="0.25">
      <c r="B9363" s="23"/>
    </row>
    <row r="9364" spans="2:2" x14ac:dyDescent="0.25">
      <c r="B9364" s="23"/>
    </row>
    <row r="9365" spans="2:2" x14ac:dyDescent="0.25">
      <c r="B9365" s="23"/>
    </row>
    <row r="9366" spans="2:2" x14ac:dyDescent="0.25">
      <c r="B9366" s="23"/>
    </row>
    <row r="9367" spans="2:2" x14ac:dyDescent="0.25">
      <c r="B9367" s="23"/>
    </row>
    <row r="9368" spans="2:2" x14ac:dyDescent="0.25">
      <c r="B9368" s="23"/>
    </row>
    <row r="9369" spans="2:2" x14ac:dyDescent="0.25">
      <c r="B9369" s="23"/>
    </row>
    <row r="9370" spans="2:2" x14ac:dyDescent="0.25">
      <c r="B9370" s="23"/>
    </row>
    <row r="9371" spans="2:2" x14ac:dyDescent="0.25">
      <c r="B9371" s="23"/>
    </row>
    <row r="9372" spans="2:2" x14ac:dyDescent="0.25">
      <c r="B9372" s="23"/>
    </row>
    <row r="9373" spans="2:2" x14ac:dyDescent="0.25">
      <c r="B9373" s="23"/>
    </row>
    <row r="9374" spans="2:2" x14ac:dyDescent="0.25">
      <c r="B9374" s="23"/>
    </row>
    <row r="9375" spans="2:2" x14ac:dyDescent="0.25">
      <c r="B9375" s="23"/>
    </row>
    <row r="9376" spans="2:2" x14ac:dyDescent="0.25">
      <c r="B9376" s="23"/>
    </row>
    <row r="9377" spans="2:2" x14ac:dyDescent="0.25">
      <c r="B9377" s="23"/>
    </row>
    <row r="9378" spans="2:2" x14ac:dyDescent="0.25">
      <c r="B9378" s="23"/>
    </row>
    <row r="9379" spans="2:2" x14ac:dyDescent="0.25">
      <c r="B9379" s="23"/>
    </row>
    <row r="9380" spans="2:2" x14ac:dyDescent="0.25">
      <c r="B9380" s="23"/>
    </row>
    <row r="9381" spans="2:2" x14ac:dyDescent="0.25">
      <c r="B9381" s="23"/>
    </row>
    <row r="9382" spans="2:2" x14ac:dyDescent="0.25">
      <c r="B9382" s="23"/>
    </row>
    <row r="9383" spans="2:2" x14ac:dyDescent="0.25">
      <c r="B9383" s="23"/>
    </row>
    <row r="9384" spans="2:2" x14ac:dyDescent="0.25">
      <c r="B9384" s="23"/>
    </row>
    <row r="9385" spans="2:2" x14ac:dyDescent="0.25">
      <c r="B9385" s="23"/>
    </row>
    <row r="9386" spans="2:2" x14ac:dyDescent="0.25">
      <c r="B9386" s="23"/>
    </row>
    <row r="9387" spans="2:2" x14ac:dyDescent="0.25">
      <c r="B9387" s="23"/>
    </row>
    <row r="9388" spans="2:2" x14ac:dyDescent="0.25">
      <c r="B9388" s="23"/>
    </row>
    <row r="9389" spans="2:2" x14ac:dyDescent="0.25">
      <c r="B9389" s="23"/>
    </row>
    <row r="9390" spans="2:2" x14ac:dyDescent="0.25">
      <c r="B9390" s="23"/>
    </row>
    <row r="9391" spans="2:2" x14ac:dyDescent="0.25">
      <c r="B9391" s="23"/>
    </row>
    <row r="9392" spans="2:2" x14ac:dyDescent="0.25">
      <c r="B9392" s="23"/>
    </row>
    <row r="9393" spans="2:2" x14ac:dyDescent="0.25">
      <c r="B9393" s="23"/>
    </row>
    <row r="9394" spans="2:2" x14ac:dyDescent="0.25">
      <c r="B9394" s="23"/>
    </row>
    <row r="9395" spans="2:2" x14ac:dyDescent="0.25">
      <c r="B9395" s="23"/>
    </row>
    <row r="9396" spans="2:2" x14ac:dyDescent="0.25">
      <c r="B9396" s="23"/>
    </row>
    <row r="9397" spans="2:2" x14ac:dyDescent="0.25">
      <c r="B9397" s="23"/>
    </row>
    <row r="9398" spans="2:2" x14ac:dyDescent="0.25">
      <c r="B9398" s="23"/>
    </row>
    <row r="9399" spans="2:2" x14ac:dyDescent="0.25">
      <c r="B9399" s="23"/>
    </row>
    <row r="9400" spans="2:2" x14ac:dyDescent="0.25">
      <c r="B9400" s="23"/>
    </row>
    <row r="9401" spans="2:2" x14ac:dyDescent="0.25">
      <c r="B9401" s="23"/>
    </row>
    <row r="9402" spans="2:2" x14ac:dyDescent="0.25">
      <c r="B9402" s="23"/>
    </row>
    <row r="9403" spans="2:2" x14ac:dyDescent="0.25">
      <c r="B9403" s="23"/>
    </row>
    <row r="9404" spans="2:2" x14ac:dyDescent="0.25">
      <c r="B9404" s="23"/>
    </row>
    <row r="9405" spans="2:2" x14ac:dyDescent="0.25">
      <c r="B9405" s="23"/>
    </row>
    <row r="9406" spans="2:2" x14ac:dyDescent="0.25">
      <c r="B9406" s="23"/>
    </row>
    <row r="9407" spans="2:2" x14ac:dyDescent="0.25">
      <c r="B9407" s="23"/>
    </row>
    <row r="9408" spans="2:2" x14ac:dyDescent="0.25">
      <c r="B9408" s="23"/>
    </row>
    <row r="9409" spans="2:2" x14ac:dyDescent="0.25">
      <c r="B9409" s="23"/>
    </row>
    <row r="9410" spans="2:2" x14ac:dyDescent="0.25">
      <c r="B9410" s="23"/>
    </row>
    <row r="9411" spans="2:2" x14ac:dyDescent="0.25">
      <c r="B9411" s="23"/>
    </row>
    <row r="9412" spans="2:2" x14ac:dyDescent="0.25">
      <c r="B9412" s="23"/>
    </row>
    <row r="9413" spans="2:2" x14ac:dyDescent="0.25">
      <c r="B9413" s="23"/>
    </row>
    <row r="9414" spans="2:2" x14ac:dyDescent="0.25">
      <c r="B9414" s="23"/>
    </row>
    <row r="9415" spans="2:2" x14ac:dyDescent="0.25">
      <c r="B9415" s="23"/>
    </row>
    <row r="9416" spans="2:2" x14ac:dyDescent="0.25">
      <c r="B9416" s="23"/>
    </row>
    <row r="9417" spans="2:2" x14ac:dyDescent="0.25">
      <c r="B9417" s="23"/>
    </row>
    <row r="9418" spans="2:2" x14ac:dyDescent="0.25">
      <c r="B9418" s="23"/>
    </row>
    <row r="9419" spans="2:2" x14ac:dyDescent="0.25">
      <c r="B9419" s="23"/>
    </row>
    <row r="9420" spans="2:2" x14ac:dyDescent="0.25">
      <c r="B9420" s="23"/>
    </row>
    <row r="9421" spans="2:2" x14ac:dyDescent="0.25">
      <c r="B9421" s="23"/>
    </row>
    <row r="9422" spans="2:2" x14ac:dyDescent="0.25">
      <c r="B9422" s="23"/>
    </row>
    <row r="9423" spans="2:2" x14ac:dyDescent="0.25">
      <c r="B9423" s="23"/>
    </row>
    <row r="9424" spans="2:2" x14ac:dyDescent="0.25">
      <c r="B9424" s="23"/>
    </row>
    <row r="9425" spans="2:2" x14ac:dyDescent="0.25">
      <c r="B9425" s="23"/>
    </row>
    <row r="9426" spans="2:2" x14ac:dyDescent="0.25">
      <c r="B9426" s="23"/>
    </row>
    <row r="9427" spans="2:2" x14ac:dyDescent="0.25">
      <c r="B9427" s="23"/>
    </row>
    <row r="9428" spans="2:2" x14ac:dyDescent="0.25">
      <c r="B9428" s="23"/>
    </row>
    <row r="9429" spans="2:2" x14ac:dyDescent="0.25">
      <c r="B9429" s="23"/>
    </row>
    <row r="9430" spans="2:2" x14ac:dyDescent="0.25">
      <c r="B9430" s="23"/>
    </row>
    <row r="9431" spans="2:2" x14ac:dyDescent="0.25">
      <c r="B9431" s="23"/>
    </row>
    <row r="9432" spans="2:2" x14ac:dyDescent="0.25">
      <c r="B9432" s="23"/>
    </row>
    <row r="9433" spans="2:2" x14ac:dyDescent="0.25">
      <c r="B9433" s="23"/>
    </row>
    <row r="9434" spans="2:2" x14ac:dyDescent="0.25">
      <c r="B9434" s="23"/>
    </row>
    <row r="9435" spans="2:2" x14ac:dyDescent="0.25">
      <c r="B9435" s="23"/>
    </row>
    <row r="9436" spans="2:2" x14ac:dyDescent="0.25">
      <c r="B9436" s="23"/>
    </row>
    <row r="9437" spans="2:2" x14ac:dyDescent="0.25">
      <c r="B9437" s="23"/>
    </row>
    <row r="9438" spans="2:2" x14ac:dyDescent="0.25">
      <c r="B9438" s="23"/>
    </row>
    <row r="9439" spans="2:2" x14ac:dyDescent="0.25">
      <c r="B9439" s="23"/>
    </row>
    <row r="9440" spans="2:2" x14ac:dyDescent="0.25">
      <c r="B9440" s="23"/>
    </row>
    <row r="9441" spans="2:2" x14ac:dyDescent="0.25">
      <c r="B9441" s="23"/>
    </row>
    <row r="9442" spans="2:2" x14ac:dyDescent="0.25">
      <c r="B9442" s="23"/>
    </row>
    <row r="9443" spans="2:2" x14ac:dyDescent="0.25">
      <c r="B9443" s="23"/>
    </row>
    <row r="9444" spans="2:2" x14ac:dyDescent="0.25">
      <c r="B9444" s="23"/>
    </row>
    <row r="9445" spans="2:2" x14ac:dyDescent="0.25">
      <c r="B9445" s="23"/>
    </row>
    <row r="9446" spans="2:2" x14ac:dyDescent="0.25">
      <c r="B9446" s="23"/>
    </row>
    <row r="9447" spans="2:2" x14ac:dyDescent="0.25">
      <c r="B9447" s="23"/>
    </row>
    <row r="9448" spans="2:2" x14ac:dyDescent="0.25">
      <c r="B9448" s="23"/>
    </row>
    <row r="9449" spans="2:2" x14ac:dyDescent="0.25">
      <c r="B9449" s="23"/>
    </row>
    <row r="9450" spans="2:2" x14ac:dyDescent="0.25">
      <c r="B9450" s="23"/>
    </row>
    <row r="9451" spans="2:2" x14ac:dyDescent="0.25">
      <c r="B9451" s="23"/>
    </row>
    <row r="9452" spans="2:2" x14ac:dyDescent="0.25">
      <c r="B9452" s="23"/>
    </row>
    <row r="9453" spans="2:2" x14ac:dyDescent="0.25">
      <c r="B9453" s="23"/>
    </row>
    <row r="9454" spans="2:2" x14ac:dyDescent="0.25">
      <c r="B9454" s="23"/>
    </row>
    <row r="9455" spans="2:2" x14ac:dyDescent="0.25">
      <c r="B9455" s="23"/>
    </row>
    <row r="9456" spans="2:2" x14ac:dyDescent="0.25">
      <c r="B9456" s="23"/>
    </row>
    <row r="9457" spans="2:2" x14ac:dyDescent="0.25">
      <c r="B9457" s="23"/>
    </row>
    <row r="9458" spans="2:2" x14ac:dyDescent="0.25">
      <c r="B9458" s="23"/>
    </row>
    <row r="9459" spans="2:2" x14ac:dyDescent="0.25">
      <c r="B9459" s="23"/>
    </row>
    <row r="9460" spans="2:2" x14ac:dyDescent="0.25">
      <c r="B9460" s="23"/>
    </row>
    <row r="9461" spans="2:2" x14ac:dyDescent="0.25">
      <c r="B9461" s="23"/>
    </row>
    <row r="9462" spans="2:2" x14ac:dyDescent="0.25">
      <c r="B9462" s="23"/>
    </row>
    <row r="9463" spans="2:2" x14ac:dyDescent="0.25">
      <c r="B9463" s="23"/>
    </row>
    <row r="9464" spans="2:2" x14ac:dyDescent="0.25">
      <c r="B9464" s="23"/>
    </row>
    <row r="9465" spans="2:2" x14ac:dyDescent="0.25">
      <c r="B9465" s="23"/>
    </row>
    <row r="9466" spans="2:2" x14ac:dyDescent="0.25">
      <c r="B9466" s="23"/>
    </row>
    <row r="9467" spans="2:2" x14ac:dyDescent="0.25">
      <c r="B9467" s="23"/>
    </row>
    <row r="9468" spans="2:2" x14ac:dyDescent="0.25">
      <c r="B9468" s="23"/>
    </row>
    <row r="9469" spans="2:2" x14ac:dyDescent="0.25">
      <c r="B9469" s="23"/>
    </row>
    <row r="9470" spans="2:2" x14ac:dyDescent="0.25">
      <c r="B9470" s="23"/>
    </row>
    <row r="9471" spans="2:2" x14ac:dyDescent="0.25">
      <c r="B9471" s="23"/>
    </row>
    <row r="9472" spans="2:2" x14ac:dyDescent="0.25">
      <c r="B9472" s="23"/>
    </row>
    <row r="9473" spans="2:2" x14ac:dyDescent="0.25">
      <c r="B9473" s="23"/>
    </row>
    <row r="9474" spans="2:2" x14ac:dyDescent="0.25">
      <c r="B9474" s="23"/>
    </row>
    <row r="9475" spans="2:2" x14ac:dyDescent="0.25">
      <c r="B9475" s="23"/>
    </row>
    <row r="9476" spans="2:2" x14ac:dyDescent="0.25">
      <c r="B9476" s="23"/>
    </row>
    <row r="9477" spans="2:2" x14ac:dyDescent="0.25">
      <c r="B9477" s="23"/>
    </row>
    <row r="9478" spans="2:2" x14ac:dyDescent="0.25">
      <c r="B9478" s="23"/>
    </row>
    <row r="9479" spans="2:2" x14ac:dyDescent="0.25">
      <c r="B9479" s="23"/>
    </row>
    <row r="9480" spans="2:2" x14ac:dyDescent="0.25">
      <c r="B9480" s="23"/>
    </row>
    <row r="9481" spans="2:2" x14ac:dyDescent="0.25">
      <c r="B9481" s="23"/>
    </row>
    <row r="9482" spans="2:2" x14ac:dyDescent="0.25">
      <c r="B9482" s="23"/>
    </row>
    <row r="9483" spans="2:2" x14ac:dyDescent="0.25">
      <c r="B9483" s="23"/>
    </row>
    <row r="9484" spans="2:2" x14ac:dyDescent="0.25">
      <c r="B9484" s="23"/>
    </row>
    <row r="9485" spans="2:2" x14ac:dyDescent="0.25">
      <c r="B9485" s="23"/>
    </row>
    <row r="9486" spans="2:2" x14ac:dyDescent="0.25">
      <c r="B9486" s="23"/>
    </row>
    <row r="9487" spans="2:2" x14ac:dyDescent="0.25">
      <c r="B9487" s="23"/>
    </row>
    <row r="9488" spans="2:2" x14ac:dyDescent="0.25">
      <c r="B9488" s="23"/>
    </row>
    <row r="9489" spans="2:2" x14ac:dyDescent="0.25">
      <c r="B9489" s="23"/>
    </row>
    <row r="9490" spans="2:2" x14ac:dyDescent="0.25">
      <c r="B9490" s="23"/>
    </row>
    <row r="9491" spans="2:2" x14ac:dyDescent="0.25">
      <c r="B9491" s="23"/>
    </row>
    <row r="9492" spans="2:2" x14ac:dyDescent="0.25">
      <c r="B9492" s="23"/>
    </row>
    <row r="9493" spans="2:2" x14ac:dyDescent="0.25">
      <c r="B9493" s="23"/>
    </row>
    <row r="9494" spans="2:2" x14ac:dyDescent="0.25">
      <c r="B9494" s="23"/>
    </row>
    <row r="9495" spans="2:2" x14ac:dyDescent="0.25">
      <c r="B9495" s="23"/>
    </row>
    <row r="9496" spans="2:2" x14ac:dyDescent="0.25">
      <c r="B9496" s="23"/>
    </row>
    <row r="9497" spans="2:2" x14ac:dyDescent="0.25">
      <c r="B9497" s="23"/>
    </row>
    <row r="9498" spans="2:2" x14ac:dyDescent="0.25">
      <c r="B9498" s="23"/>
    </row>
    <row r="9499" spans="2:2" x14ac:dyDescent="0.25">
      <c r="B9499" s="23"/>
    </row>
    <row r="9500" spans="2:2" x14ac:dyDescent="0.25">
      <c r="B9500" s="23"/>
    </row>
    <row r="9501" spans="2:2" x14ac:dyDescent="0.25">
      <c r="B9501" s="23"/>
    </row>
    <row r="9502" spans="2:2" x14ac:dyDescent="0.25">
      <c r="B9502" s="23"/>
    </row>
    <row r="9503" spans="2:2" x14ac:dyDescent="0.25">
      <c r="B9503" s="23"/>
    </row>
    <row r="9504" spans="2:2" x14ac:dyDescent="0.25">
      <c r="B9504" s="23"/>
    </row>
    <row r="9505" spans="2:2" x14ac:dyDescent="0.25">
      <c r="B9505" s="23"/>
    </row>
    <row r="9506" spans="2:2" x14ac:dyDescent="0.25">
      <c r="B9506" s="23"/>
    </row>
    <row r="9507" spans="2:2" x14ac:dyDescent="0.25">
      <c r="B9507" s="23"/>
    </row>
    <row r="9508" spans="2:2" x14ac:dyDescent="0.25">
      <c r="B9508" s="23"/>
    </row>
    <row r="9509" spans="2:2" x14ac:dyDescent="0.25">
      <c r="B9509" s="23"/>
    </row>
    <row r="9510" spans="2:2" x14ac:dyDescent="0.25">
      <c r="B9510" s="23"/>
    </row>
    <row r="9511" spans="2:2" x14ac:dyDescent="0.25">
      <c r="B9511" s="23"/>
    </row>
    <row r="9512" spans="2:2" x14ac:dyDescent="0.25">
      <c r="B9512" s="23"/>
    </row>
    <row r="9513" spans="2:2" x14ac:dyDescent="0.25">
      <c r="B9513" s="23"/>
    </row>
    <row r="9514" spans="2:2" x14ac:dyDescent="0.25">
      <c r="B9514" s="23"/>
    </row>
    <row r="9515" spans="2:2" x14ac:dyDescent="0.25">
      <c r="B9515" s="23"/>
    </row>
    <row r="9516" spans="2:2" x14ac:dyDescent="0.25">
      <c r="B9516" s="23"/>
    </row>
    <row r="9517" spans="2:2" x14ac:dyDescent="0.25">
      <c r="B9517" s="23"/>
    </row>
    <row r="9518" spans="2:2" x14ac:dyDescent="0.25">
      <c r="B9518" s="23"/>
    </row>
    <row r="9519" spans="2:2" x14ac:dyDescent="0.25">
      <c r="B9519" s="23"/>
    </row>
    <row r="9520" spans="2:2" x14ac:dyDescent="0.25">
      <c r="B9520" s="23"/>
    </row>
    <row r="9521" spans="2:2" x14ac:dyDescent="0.25">
      <c r="B9521" s="23"/>
    </row>
    <row r="9522" spans="2:2" x14ac:dyDescent="0.25">
      <c r="B9522" s="23"/>
    </row>
    <row r="9523" spans="2:2" x14ac:dyDescent="0.25">
      <c r="B9523" s="23"/>
    </row>
    <row r="9524" spans="2:2" x14ac:dyDescent="0.25">
      <c r="B9524" s="23"/>
    </row>
    <row r="9525" spans="2:2" x14ac:dyDescent="0.25">
      <c r="B9525" s="23"/>
    </row>
    <row r="9526" spans="2:2" x14ac:dyDescent="0.25">
      <c r="B9526" s="23"/>
    </row>
    <row r="9527" spans="2:2" x14ac:dyDescent="0.25">
      <c r="B9527" s="23"/>
    </row>
    <row r="9528" spans="2:2" x14ac:dyDescent="0.25">
      <c r="B9528" s="23"/>
    </row>
    <row r="9529" spans="2:2" x14ac:dyDescent="0.25">
      <c r="B9529" s="23"/>
    </row>
    <row r="9530" spans="2:2" x14ac:dyDescent="0.25">
      <c r="B9530" s="23"/>
    </row>
    <row r="9531" spans="2:2" x14ac:dyDescent="0.25">
      <c r="B9531" s="23"/>
    </row>
    <row r="9532" spans="2:2" x14ac:dyDescent="0.25">
      <c r="B9532" s="23"/>
    </row>
    <row r="9533" spans="2:2" x14ac:dyDescent="0.25">
      <c r="B9533" s="23"/>
    </row>
    <row r="9534" spans="2:2" x14ac:dyDescent="0.25">
      <c r="B9534" s="23"/>
    </row>
    <row r="9535" spans="2:2" x14ac:dyDescent="0.25">
      <c r="B9535" s="23"/>
    </row>
    <row r="9536" spans="2:2" x14ac:dyDescent="0.25">
      <c r="B9536" s="23"/>
    </row>
    <row r="9537" spans="2:2" x14ac:dyDescent="0.25">
      <c r="B9537" s="23"/>
    </row>
    <row r="9538" spans="2:2" x14ac:dyDescent="0.25">
      <c r="B9538" s="23"/>
    </row>
    <row r="9539" spans="2:2" x14ac:dyDescent="0.25">
      <c r="B9539" s="23"/>
    </row>
    <row r="9540" spans="2:2" x14ac:dyDescent="0.25">
      <c r="B9540" s="23"/>
    </row>
    <row r="9541" spans="2:2" x14ac:dyDescent="0.25">
      <c r="B9541" s="23"/>
    </row>
    <row r="9542" spans="2:2" x14ac:dyDescent="0.25">
      <c r="B9542" s="23"/>
    </row>
    <row r="9543" spans="2:2" x14ac:dyDescent="0.25">
      <c r="B9543" s="23"/>
    </row>
    <row r="9544" spans="2:2" x14ac:dyDescent="0.25">
      <c r="B9544" s="23"/>
    </row>
    <row r="9545" spans="2:2" x14ac:dyDescent="0.25">
      <c r="B9545" s="23"/>
    </row>
    <row r="9546" spans="2:2" x14ac:dyDescent="0.25">
      <c r="B9546" s="23"/>
    </row>
    <row r="9547" spans="2:2" x14ac:dyDescent="0.25">
      <c r="B9547" s="23"/>
    </row>
    <row r="9548" spans="2:2" x14ac:dyDescent="0.25">
      <c r="B9548" s="23"/>
    </row>
    <row r="9549" spans="2:2" x14ac:dyDescent="0.25">
      <c r="B9549" s="23"/>
    </row>
    <row r="9550" spans="2:2" x14ac:dyDescent="0.25">
      <c r="B9550" s="23"/>
    </row>
    <row r="9551" spans="2:2" x14ac:dyDescent="0.25">
      <c r="B9551" s="23"/>
    </row>
    <row r="9552" spans="2:2" x14ac:dyDescent="0.25">
      <c r="B9552" s="23"/>
    </row>
    <row r="9553" spans="2:2" x14ac:dyDescent="0.25">
      <c r="B9553" s="23"/>
    </row>
    <row r="9554" spans="2:2" x14ac:dyDescent="0.25">
      <c r="B9554" s="23"/>
    </row>
    <row r="9555" spans="2:2" x14ac:dyDescent="0.25">
      <c r="B9555" s="23"/>
    </row>
    <row r="9556" spans="2:2" x14ac:dyDescent="0.25">
      <c r="B9556" s="23"/>
    </row>
    <row r="9557" spans="2:2" x14ac:dyDescent="0.25">
      <c r="B9557" s="23"/>
    </row>
    <row r="9558" spans="2:2" x14ac:dyDescent="0.25">
      <c r="B9558" s="23"/>
    </row>
    <row r="9559" spans="2:2" x14ac:dyDescent="0.25">
      <c r="B9559" s="23"/>
    </row>
    <row r="9560" spans="2:2" x14ac:dyDescent="0.25">
      <c r="B9560" s="23"/>
    </row>
    <row r="9561" spans="2:2" x14ac:dyDescent="0.25">
      <c r="B9561" s="23"/>
    </row>
    <row r="9562" spans="2:2" x14ac:dyDescent="0.25">
      <c r="B9562" s="23"/>
    </row>
    <row r="9563" spans="2:2" x14ac:dyDescent="0.25">
      <c r="B9563" s="23"/>
    </row>
    <row r="9564" spans="2:2" x14ac:dyDescent="0.25">
      <c r="B9564" s="23"/>
    </row>
    <row r="9565" spans="2:2" x14ac:dyDescent="0.25">
      <c r="B9565" s="23"/>
    </row>
    <row r="9566" spans="2:2" x14ac:dyDescent="0.25">
      <c r="B9566" s="23"/>
    </row>
    <row r="9567" spans="2:2" x14ac:dyDescent="0.25">
      <c r="B9567" s="23"/>
    </row>
    <row r="9568" spans="2:2" x14ac:dyDescent="0.25">
      <c r="B9568" s="23"/>
    </row>
    <row r="9569" spans="2:2" x14ac:dyDescent="0.25">
      <c r="B9569" s="23"/>
    </row>
    <row r="9570" spans="2:2" x14ac:dyDescent="0.25">
      <c r="B9570" s="23"/>
    </row>
    <row r="9571" spans="2:2" x14ac:dyDescent="0.25">
      <c r="B9571" s="23"/>
    </row>
    <row r="9572" spans="2:2" x14ac:dyDescent="0.25">
      <c r="B9572" s="23"/>
    </row>
    <row r="9573" spans="2:2" x14ac:dyDescent="0.25">
      <c r="B9573" s="23"/>
    </row>
    <row r="9574" spans="2:2" x14ac:dyDescent="0.25">
      <c r="B9574" s="23"/>
    </row>
    <row r="9575" spans="2:2" x14ac:dyDescent="0.25">
      <c r="B9575" s="23"/>
    </row>
    <row r="9576" spans="2:2" x14ac:dyDescent="0.25">
      <c r="B9576" s="23"/>
    </row>
    <row r="9577" spans="2:2" x14ac:dyDescent="0.25">
      <c r="B9577" s="23"/>
    </row>
    <row r="9578" spans="2:2" x14ac:dyDescent="0.25">
      <c r="B9578" s="23"/>
    </row>
    <row r="9579" spans="2:2" x14ac:dyDescent="0.25">
      <c r="B9579" s="23"/>
    </row>
    <row r="9580" spans="2:2" x14ac:dyDescent="0.25">
      <c r="B9580" s="23"/>
    </row>
    <row r="9581" spans="2:2" x14ac:dyDescent="0.25">
      <c r="B9581" s="23"/>
    </row>
    <row r="9582" spans="2:2" x14ac:dyDescent="0.25">
      <c r="B9582" s="23"/>
    </row>
    <row r="9583" spans="2:2" x14ac:dyDescent="0.25">
      <c r="B9583" s="23"/>
    </row>
    <row r="9584" spans="2:2" x14ac:dyDescent="0.25">
      <c r="B9584" s="23"/>
    </row>
    <row r="9585" spans="2:2" x14ac:dyDescent="0.25">
      <c r="B9585" s="23"/>
    </row>
    <row r="9586" spans="2:2" x14ac:dyDescent="0.25">
      <c r="B9586" s="23"/>
    </row>
    <row r="9587" spans="2:2" x14ac:dyDescent="0.25">
      <c r="B9587" s="23"/>
    </row>
    <row r="9588" spans="2:2" x14ac:dyDescent="0.25">
      <c r="B9588" s="23"/>
    </row>
    <row r="9589" spans="2:2" x14ac:dyDescent="0.25">
      <c r="B9589" s="23"/>
    </row>
    <row r="9590" spans="2:2" x14ac:dyDescent="0.25">
      <c r="B9590" s="23"/>
    </row>
    <row r="9591" spans="2:2" x14ac:dyDescent="0.25">
      <c r="B9591" s="23"/>
    </row>
    <row r="9592" spans="2:2" x14ac:dyDescent="0.25">
      <c r="B9592" s="23"/>
    </row>
    <row r="9593" spans="2:2" x14ac:dyDescent="0.25">
      <c r="B9593" s="23"/>
    </row>
    <row r="9594" spans="2:2" x14ac:dyDescent="0.25">
      <c r="B9594" s="23"/>
    </row>
    <row r="9595" spans="2:2" x14ac:dyDescent="0.25">
      <c r="B9595" s="23"/>
    </row>
    <row r="9596" spans="2:2" x14ac:dyDescent="0.25">
      <c r="B9596" s="23"/>
    </row>
    <row r="9597" spans="2:2" x14ac:dyDescent="0.25">
      <c r="B9597" s="23"/>
    </row>
    <row r="9598" spans="2:2" x14ac:dyDescent="0.25">
      <c r="B9598" s="23"/>
    </row>
    <row r="9599" spans="2:2" x14ac:dyDescent="0.25">
      <c r="B9599" s="23"/>
    </row>
    <row r="9600" spans="2:2" x14ac:dyDescent="0.25">
      <c r="B9600" s="23"/>
    </row>
    <row r="9601" spans="2:2" x14ac:dyDescent="0.25">
      <c r="B9601" s="23"/>
    </row>
    <row r="9602" spans="2:2" x14ac:dyDescent="0.25">
      <c r="B9602" s="23"/>
    </row>
    <row r="9603" spans="2:2" x14ac:dyDescent="0.25">
      <c r="B9603" s="23"/>
    </row>
    <row r="9604" spans="2:2" x14ac:dyDescent="0.25">
      <c r="B9604" s="23"/>
    </row>
    <row r="9605" spans="2:2" x14ac:dyDescent="0.25">
      <c r="B9605" s="23"/>
    </row>
    <row r="9606" spans="2:2" x14ac:dyDescent="0.25">
      <c r="B9606" s="23"/>
    </row>
    <row r="9607" spans="2:2" x14ac:dyDescent="0.25">
      <c r="B9607" s="23"/>
    </row>
    <row r="9608" spans="2:2" x14ac:dyDescent="0.25">
      <c r="B9608" s="23"/>
    </row>
    <row r="9609" spans="2:2" x14ac:dyDescent="0.25">
      <c r="B9609" s="23"/>
    </row>
    <row r="9610" spans="2:2" x14ac:dyDescent="0.25">
      <c r="B9610" s="23"/>
    </row>
    <row r="9611" spans="2:2" x14ac:dyDescent="0.25">
      <c r="B9611" s="23"/>
    </row>
    <row r="9612" spans="2:2" x14ac:dyDescent="0.25">
      <c r="B9612" s="23"/>
    </row>
    <row r="9613" spans="2:2" x14ac:dyDescent="0.25">
      <c r="B9613" s="23"/>
    </row>
    <row r="9614" spans="2:2" x14ac:dyDescent="0.25">
      <c r="B9614" s="23"/>
    </row>
    <row r="9615" spans="2:2" x14ac:dyDescent="0.25">
      <c r="B9615" s="23"/>
    </row>
    <row r="9616" spans="2:2" x14ac:dyDescent="0.25">
      <c r="B9616" s="23"/>
    </row>
    <row r="9617" spans="2:2" x14ac:dyDescent="0.25">
      <c r="B9617" s="23"/>
    </row>
    <row r="9618" spans="2:2" x14ac:dyDescent="0.25">
      <c r="B9618" s="23"/>
    </row>
    <row r="9619" spans="2:2" x14ac:dyDescent="0.25">
      <c r="B9619" s="23"/>
    </row>
    <row r="9620" spans="2:2" x14ac:dyDescent="0.25">
      <c r="B9620" s="23"/>
    </row>
    <row r="9621" spans="2:2" x14ac:dyDescent="0.25">
      <c r="B9621" s="23"/>
    </row>
    <row r="9622" spans="2:2" x14ac:dyDescent="0.25">
      <c r="B9622" s="23"/>
    </row>
    <row r="9623" spans="2:2" x14ac:dyDescent="0.25">
      <c r="B9623" s="23"/>
    </row>
    <row r="9624" spans="2:2" x14ac:dyDescent="0.25">
      <c r="B9624" s="23"/>
    </row>
    <row r="9625" spans="2:2" x14ac:dyDescent="0.25">
      <c r="B9625" s="23"/>
    </row>
    <row r="9626" spans="2:2" x14ac:dyDescent="0.25">
      <c r="B9626" s="23"/>
    </row>
    <row r="9627" spans="2:2" x14ac:dyDescent="0.25">
      <c r="B9627" s="23"/>
    </row>
    <row r="9628" spans="2:2" x14ac:dyDescent="0.25">
      <c r="B9628" s="23"/>
    </row>
    <row r="9629" spans="2:2" x14ac:dyDescent="0.25">
      <c r="B9629" s="23"/>
    </row>
    <row r="9630" spans="2:2" x14ac:dyDescent="0.25">
      <c r="B9630" s="23"/>
    </row>
    <row r="9631" spans="2:2" x14ac:dyDescent="0.25">
      <c r="B9631" s="23"/>
    </row>
    <row r="9632" spans="2:2" x14ac:dyDescent="0.25">
      <c r="B9632" s="23"/>
    </row>
    <row r="9633" spans="2:2" x14ac:dyDescent="0.25">
      <c r="B9633" s="23"/>
    </row>
    <row r="9634" spans="2:2" x14ac:dyDescent="0.25">
      <c r="B9634" s="23"/>
    </row>
    <row r="9635" spans="2:2" x14ac:dyDescent="0.25">
      <c r="B9635" s="23"/>
    </row>
    <row r="9636" spans="2:2" x14ac:dyDescent="0.25">
      <c r="B9636" s="23"/>
    </row>
    <row r="9637" spans="2:2" x14ac:dyDescent="0.25">
      <c r="B9637" s="23"/>
    </row>
    <row r="9638" spans="2:2" x14ac:dyDescent="0.25">
      <c r="B9638" s="23"/>
    </row>
    <row r="9639" spans="2:2" x14ac:dyDescent="0.25">
      <c r="B9639" s="23"/>
    </row>
    <row r="9640" spans="2:2" x14ac:dyDescent="0.25">
      <c r="B9640" s="23"/>
    </row>
    <row r="9641" spans="2:2" x14ac:dyDescent="0.25">
      <c r="B9641" s="23"/>
    </row>
    <row r="9642" spans="2:2" x14ac:dyDescent="0.25">
      <c r="B9642" s="23"/>
    </row>
    <row r="9643" spans="2:2" x14ac:dyDescent="0.25">
      <c r="B9643" s="23"/>
    </row>
    <row r="9644" spans="2:2" x14ac:dyDescent="0.25">
      <c r="B9644" s="23"/>
    </row>
    <row r="9645" spans="2:2" x14ac:dyDescent="0.25">
      <c r="B9645" s="23"/>
    </row>
    <row r="9646" spans="2:2" x14ac:dyDescent="0.25">
      <c r="B9646" s="23"/>
    </row>
    <row r="9647" spans="2:2" x14ac:dyDescent="0.25">
      <c r="B9647" s="23"/>
    </row>
    <row r="9648" spans="2:2" x14ac:dyDescent="0.25">
      <c r="B9648" s="23"/>
    </row>
    <row r="9649" spans="2:2" x14ac:dyDescent="0.25">
      <c r="B9649" s="23"/>
    </row>
    <row r="9650" spans="2:2" x14ac:dyDescent="0.25">
      <c r="B9650" s="23"/>
    </row>
    <row r="9651" spans="2:2" x14ac:dyDescent="0.25">
      <c r="B9651" s="23"/>
    </row>
    <row r="9652" spans="2:2" x14ac:dyDescent="0.25">
      <c r="B9652" s="23"/>
    </row>
    <row r="9653" spans="2:2" x14ac:dyDescent="0.25">
      <c r="B9653" s="23"/>
    </row>
    <row r="9654" spans="2:2" x14ac:dyDescent="0.25">
      <c r="B9654" s="23"/>
    </row>
    <row r="9655" spans="2:2" x14ac:dyDescent="0.25">
      <c r="B9655" s="23"/>
    </row>
    <row r="9656" spans="2:2" x14ac:dyDescent="0.25">
      <c r="B9656" s="23"/>
    </row>
    <row r="9657" spans="2:2" x14ac:dyDescent="0.25">
      <c r="B9657" s="23"/>
    </row>
    <row r="9658" spans="2:2" x14ac:dyDescent="0.25">
      <c r="B9658" s="23"/>
    </row>
    <row r="9659" spans="2:2" x14ac:dyDescent="0.25">
      <c r="B9659" s="23"/>
    </row>
    <row r="9660" spans="2:2" x14ac:dyDescent="0.25">
      <c r="B9660" s="23"/>
    </row>
    <row r="9661" spans="2:2" x14ac:dyDescent="0.25">
      <c r="B9661" s="23"/>
    </row>
    <row r="9662" spans="2:2" x14ac:dyDescent="0.25">
      <c r="B9662" s="23"/>
    </row>
    <row r="9663" spans="2:2" x14ac:dyDescent="0.25">
      <c r="B9663" s="23"/>
    </row>
    <row r="9664" spans="2:2" x14ac:dyDescent="0.25">
      <c r="B9664" s="23"/>
    </row>
    <row r="9665" spans="2:2" x14ac:dyDescent="0.25">
      <c r="B9665" s="23"/>
    </row>
    <row r="9666" spans="2:2" x14ac:dyDescent="0.25">
      <c r="B9666" s="23"/>
    </row>
    <row r="9667" spans="2:2" x14ac:dyDescent="0.25">
      <c r="B9667" s="23"/>
    </row>
    <row r="9668" spans="2:2" x14ac:dyDescent="0.25">
      <c r="B9668" s="23"/>
    </row>
    <row r="9669" spans="2:2" x14ac:dyDescent="0.25">
      <c r="B9669" s="23"/>
    </row>
    <row r="9670" spans="2:2" x14ac:dyDescent="0.25">
      <c r="B9670" s="23"/>
    </row>
    <row r="9671" spans="2:2" x14ac:dyDescent="0.25">
      <c r="B9671" s="23"/>
    </row>
    <row r="9672" spans="2:2" x14ac:dyDescent="0.25">
      <c r="B9672" s="23"/>
    </row>
    <row r="9673" spans="2:2" x14ac:dyDescent="0.25">
      <c r="B9673" s="23"/>
    </row>
    <row r="9674" spans="2:2" x14ac:dyDescent="0.25">
      <c r="B9674" s="23"/>
    </row>
    <row r="9675" spans="2:2" x14ac:dyDescent="0.25">
      <c r="B9675" s="23"/>
    </row>
    <row r="9676" spans="2:2" x14ac:dyDescent="0.25">
      <c r="B9676" s="23"/>
    </row>
    <row r="9677" spans="2:2" x14ac:dyDescent="0.25">
      <c r="B9677" s="23"/>
    </row>
    <row r="9678" spans="2:2" x14ac:dyDescent="0.25">
      <c r="B9678" s="23"/>
    </row>
    <row r="9679" spans="2:2" x14ac:dyDescent="0.25">
      <c r="B9679" s="23"/>
    </row>
    <row r="9680" spans="2:2" x14ac:dyDescent="0.25">
      <c r="B9680" s="23"/>
    </row>
    <row r="9681" spans="2:2" x14ac:dyDescent="0.25">
      <c r="B9681" s="23"/>
    </row>
    <row r="9682" spans="2:2" x14ac:dyDescent="0.25">
      <c r="B9682" s="23"/>
    </row>
    <row r="9683" spans="2:2" x14ac:dyDescent="0.25">
      <c r="B9683" s="23"/>
    </row>
    <row r="9684" spans="2:2" x14ac:dyDescent="0.25">
      <c r="B9684" s="23"/>
    </row>
    <row r="9685" spans="2:2" x14ac:dyDescent="0.25">
      <c r="B9685" s="23"/>
    </row>
    <row r="9686" spans="2:2" x14ac:dyDescent="0.25">
      <c r="B9686" s="23"/>
    </row>
    <row r="9687" spans="2:2" x14ac:dyDescent="0.25">
      <c r="B9687" s="23"/>
    </row>
    <row r="9688" spans="2:2" x14ac:dyDescent="0.25">
      <c r="B9688" s="23"/>
    </row>
    <row r="9689" spans="2:2" x14ac:dyDescent="0.25">
      <c r="B9689" s="23"/>
    </row>
    <row r="9690" spans="2:2" x14ac:dyDescent="0.25">
      <c r="B9690" s="23"/>
    </row>
    <row r="9691" spans="2:2" x14ac:dyDescent="0.25">
      <c r="B9691" s="23"/>
    </row>
    <row r="9692" spans="2:2" x14ac:dyDescent="0.25">
      <c r="B9692" s="23"/>
    </row>
    <row r="9693" spans="2:2" x14ac:dyDescent="0.25">
      <c r="B9693" s="23"/>
    </row>
    <row r="9694" spans="2:2" x14ac:dyDescent="0.25">
      <c r="B9694" s="23"/>
    </row>
    <row r="9695" spans="2:2" x14ac:dyDescent="0.25">
      <c r="B9695" s="23"/>
    </row>
    <row r="9696" spans="2:2" x14ac:dyDescent="0.25">
      <c r="B9696" s="23"/>
    </row>
    <row r="9697" spans="2:2" x14ac:dyDescent="0.25">
      <c r="B9697" s="23"/>
    </row>
    <row r="9698" spans="2:2" x14ac:dyDescent="0.25">
      <c r="B9698" s="23"/>
    </row>
    <row r="9699" spans="2:2" x14ac:dyDescent="0.25">
      <c r="B9699" s="23"/>
    </row>
    <row r="9700" spans="2:2" x14ac:dyDescent="0.25">
      <c r="B9700" s="23"/>
    </row>
    <row r="9701" spans="2:2" x14ac:dyDescent="0.25">
      <c r="B9701" s="23"/>
    </row>
    <row r="9702" spans="2:2" x14ac:dyDescent="0.25">
      <c r="B9702" s="23"/>
    </row>
    <row r="9703" spans="2:2" x14ac:dyDescent="0.25">
      <c r="B9703" s="23"/>
    </row>
    <row r="9704" spans="2:2" x14ac:dyDescent="0.25">
      <c r="B9704" s="23"/>
    </row>
    <row r="9705" spans="2:2" x14ac:dyDescent="0.25">
      <c r="B9705" s="23"/>
    </row>
    <row r="9706" spans="2:2" x14ac:dyDescent="0.25">
      <c r="B9706" s="23"/>
    </row>
    <row r="9707" spans="2:2" x14ac:dyDescent="0.25">
      <c r="B9707" s="23"/>
    </row>
    <row r="9708" spans="2:2" x14ac:dyDescent="0.25">
      <c r="B9708" s="23"/>
    </row>
    <row r="9709" spans="2:2" x14ac:dyDescent="0.25">
      <c r="B9709" s="23"/>
    </row>
    <row r="9710" spans="2:2" x14ac:dyDescent="0.25">
      <c r="B9710" s="23"/>
    </row>
    <row r="9711" spans="2:2" x14ac:dyDescent="0.25">
      <c r="B9711" s="23"/>
    </row>
    <row r="9712" spans="2:2" x14ac:dyDescent="0.25">
      <c r="B9712" s="23"/>
    </row>
    <row r="9713" spans="2:2" x14ac:dyDescent="0.25">
      <c r="B9713" s="23"/>
    </row>
    <row r="9714" spans="2:2" x14ac:dyDescent="0.25">
      <c r="B9714" s="23"/>
    </row>
    <row r="9715" spans="2:2" x14ac:dyDescent="0.25">
      <c r="B9715" s="23"/>
    </row>
    <row r="9716" spans="2:2" x14ac:dyDescent="0.25">
      <c r="B9716" s="23"/>
    </row>
    <row r="9717" spans="2:2" x14ac:dyDescent="0.25">
      <c r="B9717" s="23"/>
    </row>
    <row r="9718" spans="2:2" x14ac:dyDescent="0.25">
      <c r="B9718" s="23"/>
    </row>
    <row r="9719" spans="2:2" x14ac:dyDescent="0.25">
      <c r="B9719" s="23"/>
    </row>
    <row r="9720" spans="2:2" x14ac:dyDescent="0.25">
      <c r="B9720" s="23"/>
    </row>
    <row r="9721" spans="2:2" x14ac:dyDescent="0.25">
      <c r="B9721" s="23"/>
    </row>
    <row r="9722" spans="2:2" x14ac:dyDescent="0.25">
      <c r="B9722" s="23"/>
    </row>
    <row r="9723" spans="2:2" x14ac:dyDescent="0.25">
      <c r="B9723" s="23"/>
    </row>
    <row r="9724" spans="2:2" x14ac:dyDescent="0.25">
      <c r="B9724" s="23"/>
    </row>
    <row r="9725" spans="2:2" x14ac:dyDescent="0.25">
      <c r="B9725" s="23"/>
    </row>
    <row r="9726" spans="2:2" x14ac:dyDescent="0.25">
      <c r="B9726" s="23"/>
    </row>
    <row r="9727" spans="2:2" x14ac:dyDescent="0.25">
      <c r="B9727" s="23"/>
    </row>
    <row r="9728" spans="2:2" x14ac:dyDescent="0.25">
      <c r="B9728" s="23"/>
    </row>
    <row r="9729" spans="2:2" x14ac:dyDescent="0.25">
      <c r="B9729" s="23"/>
    </row>
    <row r="9730" spans="2:2" x14ac:dyDescent="0.25">
      <c r="B9730" s="23"/>
    </row>
    <row r="9731" spans="2:2" x14ac:dyDescent="0.25">
      <c r="B9731" s="23"/>
    </row>
    <row r="9732" spans="2:2" x14ac:dyDescent="0.25">
      <c r="B9732" s="23"/>
    </row>
    <row r="9733" spans="2:2" x14ac:dyDescent="0.25">
      <c r="B9733" s="23"/>
    </row>
    <row r="9734" spans="2:2" x14ac:dyDescent="0.25">
      <c r="B9734" s="23"/>
    </row>
    <row r="9735" spans="2:2" x14ac:dyDescent="0.25">
      <c r="B9735" s="23"/>
    </row>
    <row r="9736" spans="2:2" x14ac:dyDescent="0.25">
      <c r="B9736" s="23"/>
    </row>
    <row r="9737" spans="2:2" x14ac:dyDescent="0.25">
      <c r="B9737" s="23"/>
    </row>
    <row r="9738" spans="2:2" x14ac:dyDescent="0.25">
      <c r="B9738" s="23"/>
    </row>
    <row r="9739" spans="2:2" x14ac:dyDescent="0.25">
      <c r="B9739" s="23"/>
    </row>
    <row r="9740" spans="2:2" x14ac:dyDescent="0.25">
      <c r="B9740" s="23"/>
    </row>
    <row r="9741" spans="2:2" x14ac:dyDescent="0.25">
      <c r="B9741" s="23"/>
    </row>
    <row r="9742" spans="2:2" x14ac:dyDescent="0.25">
      <c r="B9742" s="23"/>
    </row>
    <row r="9743" spans="2:2" x14ac:dyDescent="0.25">
      <c r="B9743" s="23"/>
    </row>
    <row r="9744" spans="2:2" x14ac:dyDescent="0.25">
      <c r="B9744" s="23"/>
    </row>
    <row r="9745" spans="2:2" x14ac:dyDescent="0.25">
      <c r="B9745" s="23"/>
    </row>
    <row r="9746" spans="2:2" x14ac:dyDescent="0.25">
      <c r="B9746" s="23"/>
    </row>
    <row r="9747" spans="2:2" x14ac:dyDescent="0.25">
      <c r="B9747" s="23"/>
    </row>
    <row r="9748" spans="2:2" x14ac:dyDescent="0.25">
      <c r="B9748" s="23"/>
    </row>
    <row r="9749" spans="2:2" x14ac:dyDescent="0.25">
      <c r="B9749" s="23"/>
    </row>
    <row r="9750" spans="2:2" x14ac:dyDescent="0.25">
      <c r="B9750" s="23"/>
    </row>
    <row r="9751" spans="2:2" x14ac:dyDescent="0.25">
      <c r="B9751" s="23"/>
    </row>
    <row r="9752" spans="2:2" x14ac:dyDescent="0.25">
      <c r="B9752" s="23"/>
    </row>
    <row r="9753" spans="2:2" x14ac:dyDescent="0.25">
      <c r="B9753" s="23"/>
    </row>
    <row r="9754" spans="2:2" x14ac:dyDescent="0.25">
      <c r="B9754" s="23"/>
    </row>
    <row r="9755" spans="2:2" x14ac:dyDescent="0.25">
      <c r="B9755" s="23"/>
    </row>
    <row r="9756" spans="2:2" x14ac:dyDescent="0.25">
      <c r="B9756" s="23"/>
    </row>
    <row r="9757" spans="2:2" x14ac:dyDescent="0.25">
      <c r="B9757" s="23"/>
    </row>
    <row r="9758" spans="2:2" x14ac:dyDescent="0.25">
      <c r="B9758" s="23"/>
    </row>
    <row r="9759" spans="2:2" x14ac:dyDescent="0.25">
      <c r="B9759" s="23"/>
    </row>
    <row r="9760" spans="2:2" x14ac:dyDescent="0.25">
      <c r="B9760" s="23"/>
    </row>
    <row r="9761" spans="2:2" x14ac:dyDescent="0.25">
      <c r="B9761" s="23"/>
    </row>
    <row r="9762" spans="2:2" x14ac:dyDescent="0.25">
      <c r="B9762" s="23"/>
    </row>
    <row r="9763" spans="2:2" x14ac:dyDescent="0.25">
      <c r="B9763" s="23"/>
    </row>
    <row r="9764" spans="2:2" x14ac:dyDescent="0.25">
      <c r="B9764" s="23"/>
    </row>
    <row r="9765" spans="2:2" x14ac:dyDescent="0.25">
      <c r="B9765" s="23"/>
    </row>
    <row r="9766" spans="2:2" x14ac:dyDescent="0.25">
      <c r="B9766" s="23"/>
    </row>
    <row r="9767" spans="2:2" x14ac:dyDescent="0.25">
      <c r="B9767" s="23"/>
    </row>
    <row r="9768" spans="2:2" x14ac:dyDescent="0.25">
      <c r="B9768" s="23"/>
    </row>
    <row r="9769" spans="2:2" x14ac:dyDescent="0.25">
      <c r="B9769" s="23"/>
    </row>
    <row r="9770" spans="2:2" x14ac:dyDescent="0.25">
      <c r="B9770" s="23"/>
    </row>
    <row r="9771" spans="2:2" x14ac:dyDescent="0.25">
      <c r="B9771" s="23"/>
    </row>
    <row r="9772" spans="2:2" x14ac:dyDescent="0.25">
      <c r="B9772" s="23"/>
    </row>
    <row r="9773" spans="2:2" x14ac:dyDescent="0.25">
      <c r="B9773" s="23"/>
    </row>
    <row r="9774" spans="2:2" x14ac:dyDescent="0.25">
      <c r="B9774" s="23"/>
    </row>
    <row r="9775" spans="2:2" x14ac:dyDescent="0.25">
      <c r="B9775" s="23"/>
    </row>
    <row r="9776" spans="2:2" x14ac:dyDescent="0.25">
      <c r="B9776" s="23"/>
    </row>
    <row r="9777" spans="2:2" x14ac:dyDescent="0.25">
      <c r="B9777" s="23"/>
    </row>
    <row r="9778" spans="2:2" x14ac:dyDescent="0.25">
      <c r="B9778" s="23"/>
    </row>
    <row r="9779" spans="2:2" x14ac:dyDescent="0.25">
      <c r="B9779" s="23"/>
    </row>
    <row r="9780" spans="2:2" x14ac:dyDescent="0.25">
      <c r="B9780" s="23"/>
    </row>
    <row r="9781" spans="2:2" x14ac:dyDescent="0.25">
      <c r="B9781" s="23"/>
    </row>
    <row r="9782" spans="2:2" x14ac:dyDescent="0.25">
      <c r="B9782" s="23"/>
    </row>
    <row r="9783" spans="2:2" x14ac:dyDescent="0.25">
      <c r="B9783" s="23"/>
    </row>
    <row r="9784" spans="2:2" x14ac:dyDescent="0.25">
      <c r="B9784" s="23"/>
    </row>
    <row r="9785" spans="2:2" x14ac:dyDescent="0.25">
      <c r="B9785" s="23"/>
    </row>
    <row r="9786" spans="2:2" x14ac:dyDescent="0.25">
      <c r="B9786" s="23"/>
    </row>
    <row r="9787" spans="2:2" x14ac:dyDescent="0.25">
      <c r="B9787" s="23"/>
    </row>
    <row r="9788" spans="2:2" x14ac:dyDescent="0.25">
      <c r="B9788" s="23"/>
    </row>
    <row r="9789" spans="2:2" x14ac:dyDescent="0.25">
      <c r="B9789" s="23"/>
    </row>
    <row r="9790" spans="2:2" x14ac:dyDescent="0.25">
      <c r="B9790" s="23"/>
    </row>
    <row r="9791" spans="2:2" x14ac:dyDescent="0.25">
      <c r="B9791" s="23"/>
    </row>
    <row r="9792" spans="2:2" x14ac:dyDescent="0.25">
      <c r="B9792" s="23"/>
    </row>
    <row r="9793" spans="2:2" x14ac:dyDescent="0.25">
      <c r="B9793" s="23"/>
    </row>
    <row r="9794" spans="2:2" x14ac:dyDescent="0.25">
      <c r="B9794" s="23"/>
    </row>
    <row r="9795" spans="2:2" x14ac:dyDescent="0.25">
      <c r="B9795" s="23"/>
    </row>
    <row r="9796" spans="2:2" x14ac:dyDescent="0.25">
      <c r="B9796" s="23"/>
    </row>
    <row r="9797" spans="2:2" x14ac:dyDescent="0.25">
      <c r="B9797" s="23"/>
    </row>
    <row r="9798" spans="2:2" x14ac:dyDescent="0.25">
      <c r="B9798" s="23"/>
    </row>
    <row r="9799" spans="2:2" x14ac:dyDescent="0.25">
      <c r="B9799" s="23"/>
    </row>
    <row r="9800" spans="2:2" x14ac:dyDescent="0.25">
      <c r="B9800" s="23"/>
    </row>
    <row r="9801" spans="2:2" x14ac:dyDescent="0.25">
      <c r="B9801" s="23"/>
    </row>
    <row r="9802" spans="2:2" x14ac:dyDescent="0.25">
      <c r="B9802" s="23"/>
    </row>
    <row r="9803" spans="2:2" x14ac:dyDescent="0.25">
      <c r="B9803" s="23"/>
    </row>
    <row r="9804" spans="2:2" x14ac:dyDescent="0.25">
      <c r="B9804" s="23"/>
    </row>
    <row r="9805" spans="2:2" x14ac:dyDescent="0.25">
      <c r="B9805" s="23"/>
    </row>
    <row r="9806" spans="2:2" x14ac:dyDescent="0.25">
      <c r="B9806" s="23"/>
    </row>
    <row r="9807" spans="2:2" x14ac:dyDescent="0.25">
      <c r="B9807" s="23"/>
    </row>
    <row r="9808" spans="2:2" x14ac:dyDescent="0.25">
      <c r="B9808" s="23"/>
    </row>
    <row r="9809" spans="2:2" x14ac:dyDescent="0.25">
      <c r="B9809" s="23"/>
    </row>
    <row r="9810" spans="2:2" x14ac:dyDescent="0.25">
      <c r="B9810" s="23"/>
    </row>
    <row r="9811" spans="2:2" x14ac:dyDescent="0.25">
      <c r="B9811" s="23"/>
    </row>
    <row r="9812" spans="2:2" x14ac:dyDescent="0.25">
      <c r="B9812" s="23"/>
    </row>
    <row r="9813" spans="2:2" x14ac:dyDescent="0.25">
      <c r="B9813" s="23"/>
    </row>
    <row r="9814" spans="2:2" x14ac:dyDescent="0.25">
      <c r="B9814" s="23"/>
    </row>
    <row r="9815" spans="2:2" x14ac:dyDescent="0.25">
      <c r="B9815" s="23"/>
    </row>
    <row r="9816" spans="2:2" x14ac:dyDescent="0.25">
      <c r="B9816" s="23"/>
    </row>
    <row r="9817" spans="2:2" x14ac:dyDescent="0.25">
      <c r="B9817" s="23"/>
    </row>
    <row r="9818" spans="2:2" x14ac:dyDescent="0.25">
      <c r="B9818" s="23"/>
    </row>
    <row r="9819" spans="2:2" x14ac:dyDescent="0.25">
      <c r="B9819" s="23"/>
    </row>
    <row r="9820" spans="2:2" x14ac:dyDescent="0.25">
      <c r="B9820" s="23"/>
    </row>
    <row r="9821" spans="2:2" x14ac:dyDescent="0.25">
      <c r="B9821" s="23"/>
    </row>
    <row r="9822" spans="2:2" x14ac:dyDescent="0.25">
      <c r="B9822" s="23"/>
    </row>
    <row r="9823" spans="2:2" x14ac:dyDescent="0.25">
      <c r="B9823" s="23"/>
    </row>
    <row r="9824" spans="2:2" x14ac:dyDescent="0.25">
      <c r="B9824" s="23"/>
    </row>
    <row r="9825" spans="2:2" x14ac:dyDescent="0.25">
      <c r="B9825" s="23"/>
    </row>
    <row r="9826" spans="2:2" x14ac:dyDescent="0.25">
      <c r="B9826" s="23"/>
    </row>
    <row r="9827" spans="2:2" x14ac:dyDescent="0.25">
      <c r="B9827" s="23"/>
    </row>
    <row r="9828" spans="2:2" x14ac:dyDescent="0.25">
      <c r="B9828" s="23"/>
    </row>
    <row r="9829" spans="2:2" x14ac:dyDescent="0.25">
      <c r="B9829" s="23"/>
    </row>
    <row r="9830" spans="2:2" x14ac:dyDescent="0.25">
      <c r="B9830" s="23"/>
    </row>
    <row r="9831" spans="2:2" x14ac:dyDescent="0.25">
      <c r="B9831" s="23"/>
    </row>
    <row r="9832" spans="2:2" x14ac:dyDescent="0.25">
      <c r="B9832" s="23"/>
    </row>
    <row r="9833" spans="2:2" x14ac:dyDescent="0.25">
      <c r="B9833" s="23"/>
    </row>
    <row r="9834" spans="2:2" x14ac:dyDescent="0.25">
      <c r="B9834" s="23"/>
    </row>
    <row r="9835" spans="2:2" x14ac:dyDescent="0.25">
      <c r="B9835" s="23"/>
    </row>
    <row r="9836" spans="2:2" x14ac:dyDescent="0.25">
      <c r="B9836" s="23"/>
    </row>
    <row r="9837" spans="2:2" x14ac:dyDescent="0.25">
      <c r="B9837" s="23"/>
    </row>
    <row r="9838" spans="2:2" x14ac:dyDescent="0.25">
      <c r="B9838" s="23"/>
    </row>
    <row r="9839" spans="2:2" x14ac:dyDescent="0.25">
      <c r="B9839" s="23"/>
    </row>
    <row r="9840" spans="2:2" x14ac:dyDescent="0.25">
      <c r="B9840" s="23"/>
    </row>
    <row r="9841" spans="2:2" x14ac:dyDescent="0.25">
      <c r="B9841" s="23"/>
    </row>
    <row r="9842" spans="2:2" x14ac:dyDescent="0.25">
      <c r="B9842" s="23"/>
    </row>
    <row r="9843" spans="2:2" x14ac:dyDescent="0.25">
      <c r="B9843" s="23"/>
    </row>
    <row r="9844" spans="2:2" x14ac:dyDescent="0.25">
      <c r="B9844" s="23"/>
    </row>
    <row r="9845" spans="2:2" x14ac:dyDescent="0.25">
      <c r="B9845" s="23"/>
    </row>
    <row r="9846" spans="2:2" x14ac:dyDescent="0.25">
      <c r="B9846" s="23"/>
    </row>
    <row r="9847" spans="2:2" x14ac:dyDescent="0.25">
      <c r="B9847" s="23"/>
    </row>
    <row r="9848" spans="2:2" x14ac:dyDescent="0.25">
      <c r="B9848" s="23"/>
    </row>
    <row r="9849" spans="2:2" x14ac:dyDescent="0.25">
      <c r="B9849" s="23"/>
    </row>
    <row r="9850" spans="2:2" x14ac:dyDescent="0.25">
      <c r="B9850" s="23"/>
    </row>
    <row r="9851" spans="2:2" x14ac:dyDescent="0.25">
      <c r="B9851" s="23"/>
    </row>
    <row r="9852" spans="2:2" x14ac:dyDescent="0.25">
      <c r="B9852" s="23"/>
    </row>
    <row r="9853" spans="2:2" x14ac:dyDescent="0.25">
      <c r="B9853" s="23"/>
    </row>
    <row r="9854" spans="2:2" x14ac:dyDescent="0.25">
      <c r="B9854" s="23"/>
    </row>
    <row r="9855" spans="2:2" x14ac:dyDescent="0.25">
      <c r="B9855" s="23"/>
    </row>
    <row r="9856" spans="2:2" x14ac:dyDescent="0.25">
      <c r="B9856" s="23"/>
    </row>
    <row r="9857" spans="2:2" x14ac:dyDescent="0.25">
      <c r="B9857" s="23"/>
    </row>
    <row r="9858" spans="2:2" x14ac:dyDescent="0.25">
      <c r="B9858" s="23"/>
    </row>
    <row r="9859" spans="2:2" x14ac:dyDescent="0.25">
      <c r="B9859" s="23"/>
    </row>
    <row r="9860" spans="2:2" x14ac:dyDescent="0.25">
      <c r="B9860" s="23"/>
    </row>
    <row r="9861" spans="2:2" x14ac:dyDescent="0.25">
      <c r="B9861" s="23"/>
    </row>
    <row r="9862" spans="2:2" x14ac:dyDescent="0.25">
      <c r="B9862" s="23"/>
    </row>
    <row r="9863" spans="2:2" x14ac:dyDescent="0.25">
      <c r="B9863" s="23"/>
    </row>
    <row r="9864" spans="2:2" x14ac:dyDescent="0.25">
      <c r="B9864" s="23"/>
    </row>
    <row r="9865" spans="2:2" x14ac:dyDescent="0.25">
      <c r="B9865" s="23"/>
    </row>
    <row r="9866" spans="2:2" x14ac:dyDescent="0.25">
      <c r="B9866" s="23"/>
    </row>
    <row r="9867" spans="2:2" x14ac:dyDescent="0.25">
      <c r="B9867" s="23"/>
    </row>
    <row r="9868" spans="2:2" x14ac:dyDescent="0.25">
      <c r="B9868" s="23"/>
    </row>
    <row r="9869" spans="2:2" x14ac:dyDescent="0.25">
      <c r="B9869" s="23"/>
    </row>
    <row r="9870" spans="2:2" x14ac:dyDescent="0.25">
      <c r="B9870" s="23"/>
    </row>
    <row r="9871" spans="2:2" x14ac:dyDescent="0.25">
      <c r="B9871" s="23"/>
    </row>
    <row r="9872" spans="2:2" x14ac:dyDescent="0.25">
      <c r="B9872" s="23"/>
    </row>
    <row r="9873" spans="2:2" x14ac:dyDescent="0.25">
      <c r="B9873" s="23"/>
    </row>
    <row r="9874" spans="2:2" x14ac:dyDescent="0.25">
      <c r="B9874" s="23"/>
    </row>
    <row r="9875" spans="2:2" x14ac:dyDescent="0.25">
      <c r="B9875" s="23"/>
    </row>
    <row r="9876" spans="2:2" x14ac:dyDescent="0.25">
      <c r="B9876" s="23"/>
    </row>
    <row r="9877" spans="2:2" x14ac:dyDescent="0.25">
      <c r="B9877" s="23"/>
    </row>
    <row r="9878" spans="2:2" x14ac:dyDescent="0.25">
      <c r="B9878" s="23"/>
    </row>
    <row r="9879" spans="2:2" x14ac:dyDescent="0.25">
      <c r="B9879" s="23"/>
    </row>
    <row r="9880" spans="2:2" x14ac:dyDescent="0.25">
      <c r="B9880" s="23"/>
    </row>
    <row r="9881" spans="2:2" x14ac:dyDescent="0.25">
      <c r="B9881" s="23"/>
    </row>
    <row r="9882" spans="2:2" x14ac:dyDescent="0.25">
      <c r="B9882" s="23"/>
    </row>
    <row r="9883" spans="2:2" x14ac:dyDescent="0.25">
      <c r="B9883" s="23"/>
    </row>
    <row r="9884" spans="2:2" x14ac:dyDescent="0.25">
      <c r="B9884" s="23"/>
    </row>
    <row r="9885" spans="2:2" x14ac:dyDescent="0.25">
      <c r="B9885" s="23"/>
    </row>
    <row r="9886" spans="2:2" x14ac:dyDescent="0.25">
      <c r="B9886" s="23"/>
    </row>
    <row r="9887" spans="2:2" x14ac:dyDescent="0.25">
      <c r="B9887" s="23"/>
    </row>
    <row r="9888" spans="2:2" x14ac:dyDescent="0.25">
      <c r="B9888" s="23"/>
    </row>
    <row r="9889" spans="2:2" x14ac:dyDescent="0.25">
      <c r="B9889" s="23"/>
    </row>
    <row r="9890" spans="2:2" x14ac:dyDescent="0.25">
      <c r="B9890" s="23"/>
    </row>
    <row r="9891" spans="2:2" x14ac:dyDescent="0.25">
      <c r="B9891" s="23"/>
    </row>
    <row r="9892" spans="2:2" x14ac:dyDescent="0.25">
      <c r="B9892" s="23"/>
    </row>
    <row r="9893" spans="2:2" x14ac:dyDescent="0.25">
      <c r="B9893" s="23"/>
    </row>
    <row r="9894" spans="2:2" x14ac:dyDescent="0.25">
      <c r="B9894" s="23"/>
    </row>
    <row r="9895" spans="2:2" x14ac:dyDescent="0.25">
      <c r="B9895" s="23"/>
    </row>
    <row r="9896" spans="2:2" x14ac:dyDescent="0.25">
      <c r="B9896" s="23"/>
    </row>
    <row r="9897" spans="2:2" x14ac:dyDescent="0.25">
      <c r="B9897" s="23"/>
    </row>
    <row r="9898" spans="2:2" x14ac:dyDescent="0.25">
      <c r="B9898" s="23"/>
    </row>
    <row r="9899" spans="2:2" x14ac:dyDescent="0.25">
      <c r="B9899" s="23"/>
    </row>
    <row r="9900" spans="2:2" x14ac:dyDescent="0.25">
      <c r="B9900" s="23"/>
    </row>
    <row r="9901" spans="2:2" x14ac:dyDescent="0.25">
      <c r="B9901" s="23"/>
    </row>
    <row r="9902" spans="2:2" x14ac:dyDescent="0.25">
      <c r="B9902" s="23"/>
    </row>
    <row r="9903" spans="2:2" x14ac:dyDescent="0.25">
      <c r="B9903" s="23"/>
    </row>
    <row r="9904" spans="2:2" x14ac:dyDescent="0.25">
      <c r="B9904" s="23"/>
    </row>
    <row r="9905" spans="2:2" x14ac:dyDescent="0.25">
      <c r="B9905" s="23"/>
    </row>
    <row r="9906" spans="2:2" x14ac:dyDescent="0.25">
      <c r="B9906" s="23"/>
    </row>
    <row r="9907" spans="2:2" x14ac:dyDescent="0.25">
      <c r="B9907" s="23"/>
    </row>
    <row r="9908" spans="2:2" x14ac:dyDescent="0.25">
      <c r="B9908" s="23"/>
    </row>
    <row r="9909" spans="2:2" x14ac:dyDescent="0.25">
      <c r="B9909" s="23"/>
    </row>
    <row r="9910" spans="2:2" x14ac:dyDescent="0.25">
      <c r="B9910" s="23"/>
    </row>
    <row r="9911" spans="2:2" x14ac:dyDescent="0.25">
      <c r="B9911" s="23"/>
    </row>
    <row r="9912" spans="2:2" x14ac:dyDescent="0.25">
      <c r="B9912" s="23"/>
    </row>
    <row r="9913" spans="2:2" x14ac:dyDescent="0.25">
      <c r="B9913" s="23"/>
    </row>
    <row r="9914" spans="2:2" x14ac:dyDescent="0.25">
      <c r="B9914" s="23"/>
    </row>
    <row r="9915" spans="2:2" x14ac:dyDescent="0.25">
      <c r="B9915" s="23"/>
    </row>
    <row r="9916" spans="2:2" x14ac:dyDescent="0.25">
      <c r="B9916" s="23"/>
    </row>
    <row r="9917" spans="2:2" x14ac:dyDescent="0.25">
      <c r="B9917" s="23"/>
    </row>
    <row r="9918" spans="2:2" x14ac:dyDescent="0.25">
      <c r="B9918" s="23"/>
    </row>
    <row r="9919" spans="2:2" x14ac:dyDescent="0.25">
      <c r="B9919" s="23"/>
    </row>
    <row r="9920" spans="2:2" x14ac:dyDescent="0.25">
      <c r="B9920" s="23"/>
    </row>
    <row r="9921" spans="2:2" x14ac:dyDescent="0.25">
      <c r="B9921" s="23"/>
    </row>
    <row r="9922" spans="2:2" x14ac:dyDescent="0.25">
      <c r="B9922" s="23"/>
    </row>
    <row r="9923" spans="2:2" x14ac:dyDescent="0.25">
      <c r="B9923" s="23"/>
    </row>
    <row r="9924" spans="2:2" x14ac:dyDescent="0.25">
      <c r="B9924" s="23"/>
    </row>
    <row r="9925" spans="2:2" x14ac:dyDescent="0.25">
      <c r="B9925" s="23"/>
    </row>
    <row r="9926" spans="2:2" x14ac:dyDescent="0.25">
      <c r="B9926" s="23"/>
    </row>
    <row r="9927" spans="2:2" x14ac:dyDescent="0.25">
      <c r="B9927" s="23"/>
    </row>
    <row r="9928" spans="2:2" x14ac:dyDescent="0.25">
      <c r="B9928" s="23"/>
    </row>
    <row r="9929" spans="2:2" x14ac:dyDescent="0.25">
      <c r="B9929" s="23"/>
    </row>
    <row r="9930" spans="2:2" x14ac:dyDescent="0.25">
      <c r="B9930" s="23"/>
    </row>
    <row r="9931" spans="2:2" x14ac:dyDescent="0.25">
      <c r="B9931" s="23"/>
    </row>
    <row r="9932" spans="2:2" x14ac:dyDescent="0.25">
      <c r="B9932" s="23"/>
    </row>
    <row r="9933" spans="2:2" x14ac:dyDescent="0.25">
      <c r="B9933" s="23"/>
    </row>
    <row r="9934" spans="2:2" x14ac:dyDescent="0.25">
      <c r="B9934" s="23"/>
    </row>
    <row r="9935" spans="2:2" x14ac:dyDescent="0.25">
      <c r="B9935" s="23"/>
    </row>
    <row r="9936" spans="2:2" x14ac:dyDescent="0.25">
      <c r="B9936" s="23"/>
    </row>
    <row r="9937" spans="2:2" x14ac:dyDescent="0.25">
      <c r="B9937" s="23"/>
    </row>
    <row r="9938" spans="2:2" x14ac:dyDescent="0.25">
      <c r="B9938" s="23"/>
    </row>
    <row r="9939" spans="2:2" x14ac:dyDescent="0.25">
      <c r="B9939" s="23"/>
    </row>
    <row r="9940" spans="2:2" x14ac:dyDescent="0.25">
      <c r="B9940" s="23"/>
    </row>
    <row r="9941" spans="2:2" x14ac:dyDescent="0.25">
      <c r="B9941" s="23"/>
    </row>
    <row r="9942" spans="2:2" x14ac:dyDescent="0.25">
      <c r="B9942" s="23"/>
    </row>
    <row r="9943" spans="2:2" x14ac:dyDescent="0.25">
      <c r="B9943" s="23"/>
    </row>
    <row r="9944" spans="2:2" x14ac:dyDescent="0.25">
      <c r="B9944" s="23"/>
    </row>
    <row r="9945" spans="2:2" x14ac:dyDescent="0.25">
      <c r="B9945" s="23"/>
    </row>
    <row r="9946" spans="2:2" x14ac:dyDescent="0.25">
      <c r="B9946" s="23"/>
    </row>
    <row r="9947" spans="2:2" x14ac:dyDescent="0.25">
      <c r="B9947" s="23"/>
    </row>
    <row r="9948" spans="2:2" x14ac:dyDescent="0.25">
      <c r="B9948" s="23"/>
    </row>
    <row r="9949" spans="2:2" x14ac:dyDescent="0.25">
      <c r="B9949" s="23"/>
    </row>
    <row r="9950" spans="2:2" x14ac:dyDescent="0.25">
      <c r="B9950" s="23"/>
    </row>
    <row r="9951" spans="2:2" x14ac:dyDescent="0.25">
      <c r="B9951" s="23"/>
    </row>
    <row r="9952" spans="2:2" x14ac:dyDescent="0.25">
      <c r="B9952" s="23"/>
    </row>
    <row r="9953" spans="2:2" x14ac:dyDescent="0.25">
      <c r="B9953" s="23"/>
    </row>
    <row r="9954" spans="2:2" x14ac:dyDescent="0.25">
      <c r="B9954" s="23"/>
    </row>
    <row r="9955" spans="2:2" x14ac:dyDescent="0.25">
      <c r="B9955" s="23"/>
    </row>
    <row r="9956" spans="2:2" x14ac:dyDescent="0.25">
      <c r="B9956" s="23"/>
    </row>
    <row r="9957" spans="2:2" x14ac:dyDescent="0.25">
      <c r="B9957" s="23"/>
    </row>
    <row r="9958" spans="2:2" x14ac:dyDescent="0.25">
      <c r="B9958" s="23"/>
    </row>
    <row r="9959" spans="2:2" x14ac:dyDescent="0.25">
      <c r="B9959" s="23"/>
    </row>
    <row r="9960" spans="2:2" x14ac:dyDescent="0.25">
      <c r="B9960" s="23"/>
    </row>
    <row r="9961" spans="2:2" x14ac:dyDescent="0.25">
      <c r="B9961" s="23"/>
    </row>
    <row r="9962" spans="2:2" x14ac:dyDescent="0.25">
      <c r="B9962" s="23"/>
    </row>
    <row r="9963" spans="2:2" x14ac:dyDescent="0.25">
      <c r="B9963" s="23"/>
    </row>
    <row r="9964" spans="2:2" x14ac:dyDescent="0.25">
      <c r="B9964" s="23"/>
    </row>
    <row r="9965" spans="2:2" x14ac:dyDescent="0.25">
      <c r="B9965" s="23"/>
    </row>
    <row r="9966" spans="2:2" x14ac:dyDescent="0.25">
      <c r="B9966" s="23"/>
    </row>
    <row r="9967" spans="2:2" x14ac:dyDescent="0.25">
      <c r="B9967" s="23"/>
    </row>
    <row r="9968" spans="2:2" x14ac:dyDescent="0.25">
      <c r="B9968" s="23"/>
    </row>
    <row r="9969" spans="2:2" x14ac:dyDescent="0.25">
      <c r="B9969" s="23"/>
    </row>
    <row r="9970" spans="2:2" x14ac:dyDescent="0.25">
      <c r="B9970" s="23"/>
    </row>
    <row r="9971" spans="2:2" x14ac:dyDescent="0.25">
      <c r="B9971" s="23"/>
    </row>
    <row r="9972" spans="2:2" x14ac:dyDescent="0.25">
      <c r="B9972" s="23"/>
    </row>
    <row r="9973" spans="2:2" x14ac:dyDescent="0.25">
      <c r="B9973" s="23"/>
    </row>
    <row r="9974" spans="2:2" x14ac:dyDescent="0.25">
      <c r="B9974" s="23"/>
    </row>
    <row r="9975" spans="2:2" x14ac:dyDescent="0.25">
      <c r="B9975" s="23"/>
    </row>
    <row r="9976" spans="2:2" x14ac:dyDescent="0.25">
      <c r="B9976" s="23"/>
    </row>
    <row r="9977" spans="2:2" x14ac:dyDescent="0.25">
      <c r="B9977" s="23"/>
    </row>
    <row r="9978" spans="2:2" x14ac:dyDescent="0.25">
      <c r="B9978" s="23"/>
    </row>
    <row r="9979" spans="2:2" x14ac:dyDescent="0.25">
      <c r="B9979" s="23"/>
    </row>
    <row r="9980" spans="2:2" x14ac:dyDescent="0.25">
      <c r="B9980" s="23"/>
    </row>
    <row r="9981" spans="2:2" x14ac:dyDescent="0.25">
      <c r="B9981" s="23"/>
    </row>
    <row r="9982" spans="2:2" x14ac:dyDescent="0.25">
      <c r="B9982" s="23"/>
    </row>
    <row r="9983" spans="2:2" x14ac:dyDescent="0.25">
      <c r="B9983" s="23"/>
    </row>
    <row r="9984" spans="2:2" x14ac:dyDescent="0.25">
      <c r="B9984" s="23"/>
    </row>
    <row r="9985" spans="2:2" x14ac:dyDescent="0.25">
      <c r="B9985" s="23"/>
    </row>
    <row r="9986" spans="2:2" x14ac:dyDescent="0.25">
      <c r="B9986" s="23"/>
    </row>
    <row r="9987" spans="2:2" x14ac:dyDescent="0.25">
      <c r="B9987" s="23"/>
    </row>
    <row r="9988" spans="2:2" x14ac:dyDescent="0.25">
      <c r="B9988" s="23"/>
    </row>
    <row r="9989" spans="2:2" x14ac:dyDescent="0.25">
      <c r="B9989" s="23"/>
    </row>
    <row r="9990" spans="2:2" x14ac:dyDescent="0.25">
      <c r="B9990" s="23"/>
    </row>
    <row r="9991" spans="2:2" x14ac:dyDescent="0.25">
      <c r="B9991" s="23"/>
    </row>
    <row r="9992" spans="2:2" x14ac:dyDescent="0.25">
      <c r="B9992" s="23"/>
    </row>
    <row r="9993" spans="2:2" x14ac:dyDescent="0.25">
      <c r="B9993" s="23"/>
    </row>
    <row r="9994" spans="2:2" x14ac:dyDescent="0.25">
      <c r="B9994" s="23"/>
    </row>
    <row r="9995" spans="2:2" x14ac:dyDescent="0.25">
      <c r="B9995" s="23"/>
    </row>
    <row r="9996" spans="2:2" x14ac:dyDescent="0.25">
      <c r="B9996" s="23"/>
    </row>
    <row r="9997" spans="2:2" x14ac:dyDescent="0.25">
      <c r="B9997" s="23"/>
    </row>
    <row r="9998" spans="2:2" x14ac:dyDescent="0.25">
      <c r="B9998" s="23"/>
    </row>
    <row r="9999" spans="2:2" x14ac:dyDescent="0.25">
      <c r="B9999" s="23"/>
    </row>
    <row r="10000" spans="2:2" x14ac:dyDescent="0.25">
      <c r="B10000" s="23"/>
    </row>
    <row r="10001" spans="2:2" x14ac:dyDescent="0.25">
      <c r="B10001" s="23"/>
    </row>
    <row r="10002" spans="2:2" x14ac:dyDescent="0.25">
      <c r="B10002" s="23"/>
    </row>
    <row r="10003" spans="2:2" x14ac:dyDescent="0.25">
      <c r="B10003" s="23"/>
    </row>
    <row r="10004" spans="2:2" x14ac:dyDescent="0.25">
      <c r="B10004" s="23"/>
    </row>
    <row r="10005" spans="2:2" x14ac:dyDescent="0.25">
      <c r="B10005" s="23"/>
    </row>
    <row r="10006" spans="2:2" x14ac:dyDescent="0.25">
      <c r="B10006" s="23"/>
    </row>
    <row r="10007" spans="2:2" x14ac:dyDescent="0.25">
      <c r="B10007" s="23"/>
    </row>
    <row r="10008" spans="2:2" x14ac:dyDescent="0.25">
      <c r="B10008" s="23"/>
    </row>
    <row r="10009" spans="2:2" x14ac:dyDescent="0.25">
      <c r="B10009" s="23"/>
    </row>
    <row r="10010" spans="2:2" x14ac:dyDescent="0.25">
      <c r="B10010" s="23"/>
    </row>
    <row r="10011" spans="2:2" x14ac:dyDescent="0.25">
      <c r="B10011" s="23"/>
    </row>
    <row r="10012" spans="2:2" x14ac:dyDescent="0.25">
      <c r="B10012" s="23"/>
    </row>
    <row r="10013" spans="2:2" x14ac:dyDescent="0.25">
      <c r="B10013" s="23"/>
    </row>
    <row r="10014" spans="2:2" x14ac:dyDescent="0.25">
      <c r="B10014" s="23"/>
    </row>
    <row r="10015" spans="2:2" x14ac:dyDescent="0.25">
      <c r="B10015" s="23"/>
    </row>
    <row r="10016" spans="2:2" x14ac:dyDescent="0.25">
      <c r="B10016" s="23"/>
    </row>
    <row r="10017" spans="2:2" x14ac:dyDescent="0.25">
      <c r="B10017" s="23"/>
    </row>
    <row r="10018" spans="2:2" x14ac:dyDescent="0.25">
      <c r="B10018" s="23"/>
    </row>
    <row r="10019" spans="2:2" x14ac:dyDescent="0.25">
      <c r="B10019" s="23"/>
    </row>
    <row r="10020" spans="2:2" x14ac:dyDescent="0.25">
      <c r="B10020" s="23"/>
    </row>
    <row r="10021" spans="2:2" x14ac:dyDescent="0.25">
      <c r="B10021" s="23"/>
    </row>
    <row r="10022" spans="2:2" x14ac:dyDescent="0.25">
      <c r="B10022" s="23"/>
    </row>
    <row r="10023" spans="2:2" x14ac:dyDescent="0.25">
      <c r="B10023" s="23"/>
    </row>
    <row r="10024" spans="2:2" x14ac:dyDescent="0.25">
      <c r="B10024" s="23"/>
    </row>
    <row r="10025" spans="2:2" x14ac:dyDescent="0.25">
      <c r="B10025" s="23"/>
    </row>
    <row r="10026" spans="2:2" x14ac:dyDescent="0.25">
      <c r="B10026" s="23"/>
    </row>
    <row r="10027" spans="2:2" x14ac:dyDescent="0.25">
      <c r="B10027" s="23"/>
    </row>
    <row r="10028" spans="2:2" x14ac:dyDescent="0.25">
      <c r="B10028" s="23"/>
    </row>
    <row r="10029" spans="2:2" x14ac:dyDescent="0.25">
      <c r="B10029" s="23"/>
    </row>
    <row r="10030" spans="2:2" x14ac:dyDescent="0.25">
      <c r="B10030" s="23"/>
    </row>
    <row r="10031" spans="2:2" x14ac:dyDescent="0.25">
      <c r="B10031" s="23"/>
    </row>
    <row r="10032" spans="2:2" x14ac:dyDescent="0.25">
      <c r="B10032" s="23"/>
    </row>
    <row r="10033" spans="2:2" x14ac:dyDescent="0.25">
      <c r="B10033" s="23"/>
    </row>
    <row r="10034" spans="2:2" x14ac:dyDescent="0.25">
      <c r="B10034" s="23"/>
    </row>
    <row r="10035" spans="2:2" x14ac:dyDescent="0.25">
      <c r="B10035" s="23"/>
    </row>
    <row r="10036" spans="2:2" x14ac:dyDescent="0.25">
      <c r="B10036" s="23"/>
    </row>
    <row r="10037" spans="2:2" x14ac:dyDescent="0.25">
      <c r="B10037" s="23"/>
    </row>
    <row r="10038" spans="2:2" x14ac:dyDescent="0.25">
      <c r="B10038" s="23"/>
    </row>
    <row r="10039" spans="2:2" x14ac:dyDescent="0.25">
      <c r="B10039" s="23"/>
    </row>
    <row r="10040" spans="2:2" x14ac:dyDescent="0.25">
      <c r="B10040" s="23"/>
    </row>
    <row r="10041" spans="2:2" x14ac:dyDescent="0.25">
      <c r="B10041" s="23"/>
    </row>
    <row r="10042" spans="2:2" x14ac:dyDescent="0.25">
      <c r="B10042" s="23"/>
    </row>
    <row r="10043" spans="2:2" x14ac:dyDescent="0.25">
      <c r="B10043" s="23"/>
    </row>
    <row r="10044" spans="2:2" x14ac:dyDescent="0.25">
      <c r="B10044" s="23"/>
    </row>
    <row r="10045" spans="2:2" x14ac:dyDescent="0.25">
      <c r="B10045" s="23"/>
    </row>
    <row r="10046" spans="2:2" x14ac:dyDescent="0.25">
      <c r="B10046" s="23"/>
    </row>
    <row r="10047" spans="2:2" x14ac:dyDescent="0.25">
      <c r="B10047" s="23"/>
    </row>
    <row r="10048" spans="2:2" x14ac:dyDescent="0.25">
      <c r="B10048" s="23"/>
    </row>
    <row r="10049" spans="2:2" x14ac:dyDescent="0.25">
      <c r="B10049" s="23"/>
    </row>
    <row r="10050" spans="2:2" x14ac:dyDescent="0.25">
      <c r="B10050" s="23"/>
    </row>
    <row r="10051" spans="2:2" x14ac:dyDescent="0.25">
      <c r="B10051" s="23"/>
    </row>
    <row r="10052" spans="2:2" x14ac:dyDescent="0.25">
      <c r="B10052" s="23"/>
    </row>
    <row r="10053" spans="2:2" x14ac:dyDescent="0.25">
      <c r="B10053" s="23"/>
    </row>
    <row r="10054" spans="2:2" x14ac:dyDescent="0.25">
      <c r="B10054" s="23"/>
    </row>
    <row r="10055" spans="2:2" x14ac:dyDescent="0.25">
      <c r="B10055" s="23"/>
    </row>
    <row r="10056" spans="2:2" x14ac:dyDescent="0.25">
      <c r="B10056" s="23"/>
    </row>
    <row r="10057" spans="2:2" x14ac:dyDescent="0.25">
      <c r="B10057" s="23"/>
    </row>
    <row r="10058" spans="2:2" x14ac:dyDescent="0.25">
      <c r="B10058" s="23"/>
    </row>
    <row r="10059" spans="2:2" x14ac:dyDescent="0.25">
      <c r="B10059" s="23"/>
    </row>
    <row r="10060" spans="2:2" x14ac:dyDescent="0.25">
      <c r="B10060" s="23"/>
    </row>
    <row r="10061" spans="2:2" x14ac:dyDescent="0.25">
      <c r="B10061" s="23"/>
    </row>
    <row r="10062" spans="2:2" x14ac:dyDescent="0.25">
      <c r="B10062" s="23"/>
    </row>
    <row r="10063" spans="2:2" x14ac:dyDescent="0.25">
      <c r="B10063" s="23"/>
    </row>
    <row r="10064" spans="2:2" x14ac:dyDescent="0.25">
      <c r="B10064" s="23"/>
    </row>
    <row r="10065" spans="2:2" x14ac:dyDescent="0.25">
      <c r="B10065" s="23"/>
    </row>
    <row r="10066" spans="2:2" x14ac:dyDescent="0.25">
      <c r="B10066" s="23"/>
    </row>
    <row r="10067" spans="2:2" x14ac:dyDescent="0.25">
      <c r="B10067" s="23"/>
    </row>
    <row r="10068" spans="2:2" x14ac:dyDescent="0.25">
      <c r="B10068" s="23"/>
    </row>
    <row r="10069" spans="2:2" x14ac:dyDescent="0.25">
      <c r="B10069" s="23"/>
    </row>
    <row r="10070" spans="2:2" x14ac:dyDescent="0.25">
      <c r="B10070" s="23"/>
    </row>
    <row r="10071" spans="2:2" x14ac:dyDescent="0.25">
      <c r="B10071" s="23"/>
    </row>
    <row r="10072" spans="2:2" x14ac:dyDescent="0.25">
      <c r="B10072" s="23"/>
    </row>
    <row r="10073" spans="2:2" x14ac:dyDescent="0.25">
      <c r="B10073" s="23"/>
    </row>
    <row r="10074" spans="2:2" x14ac:dyDescent="0.25">
      <c r="B10074" s="23"/>
    </row>
    <row r="10075" spans="2:2" x14ac:dyDescent="0.25">
      <c r="B10075" s="23"/>
    </row>
    <row r="10076" spans="2:2" x14ac:dyDescent="0.25">
      <c r="B10076" s="23"/>
    </row>
    <row r="10077" spans="2:2" x14ac:dyDescent="0.25">
      <c r="B10077" s="23"/>
    </row>
    <row r="10078" spans="2:2" x14ac:dyDescent="0.25">
      <c r="B10078" s="23"/>
    </row>
    <row r="10079" spans="2:2" x14ac:dyDescent="0.25">
      <c r="B10079" s="23"/>
    </row>
    <row r="10080" spans="2:2" x14ac:dyDescent="0.25">
      <c r="B10080" s="23"/>
    </row>
    <row r="10081" spans="2:2" x14ac:dyDescent="0.25">
      <c r="B10081" s="23"/>
    </row>
    <row r="10082" spans="2:2" x14ac:dyDescent="0.25">
      <c r="B10082" s="23"/>
    </row>
    <row r="10083" spans="2:2" x14ac:dyDescent="0.25">
      <c r="B10083" s="23"/>
    </row>
    <row r="10084" spans="2:2" x14ac:dyDescent="0.25">
      <c r="B10084" s="23"/>
    </row>
    <row r="10085" spans="2:2" x14ac:dyDescent="0.25">
      <c r="B10085" s="23"/>
    </row>
    <row r="10086" spans="2:2" x14ac:dyDescent="0.25">
      <c r="B10086" s="23"/>
    </row>
    <row r="10087" spans="2:2" x14ac:dyDescent="0.25">
      <c r="B10087" s="23"/>
    </row>
    <row r="10088" spans="2:2" x14ac:dyDescent="0.25">
      <c r="B10088" s="23"/>
    </row>
    <row r="10089" spans="2:2" x14ac:dyDescent="0.25">
      <c r="B10089" s="23"/>
    </row>
    <row r="10090" spans="2:2" x14ac:dyDescent="0.25">
      <c r="B10090" s="23"/>
    </row>
    <row r="10091" spans="2:2" x14ac:dyDescent="0.25">
      <c r="B10091" s="23"/>
    </row>
    <row r="10092" spans="2:2" x14ac:dyDescent="0.25">
      <c r="B10092" s="23"/>
    </row>
    <row r="10093" spans="2:2" x14ac:dyDescent="0.25">
      <c r="B10093" s="23"/>
    </row>
    <row r="10094" spans="2:2" x14ac:dyDescent="0.25">
      <c r="B10094" s="23"/>
    </row>
    <row r="10095" spans="2:2" x14ac:dyDescent="0.25">
      <c r="B10095" s="23"/>
    </row>
    <row r="10096" spans="2:2" x14ac:dyDescent="0.25">
      <c r="B10096" s="23"/>
    </row>
    <row r="10097" spans="2:2" x14ac:dyDescent="0.25">
      <c r="B10097" s="23"/>
    </row>
    <row r="10098" spans="2:2" x14ac:dyDescent="0.25">
      <c r="B10098" s="23"/>
    </row>
    <row r="10099" spans="2:2" x14ac:dyDescent="0.25">
      <c r="B10099" s="23"/>
    </row>
    <row r="10100" spans="2:2" x14ac:dyDescent="0.25">
      <c r="B10100" s="23"/>
    </row>
    <row r="10101" spans="2:2" x14ac:dyDescent="0.25">
      <c r="B10101" s="23"/>
    </row>
    <row r="10102" spans="2:2" x14ac:dyDescent="0.25">
      <c r="B10102" s="23"/>
    </row>
    <row r="10103" spans="2:2" x14ac:dyDescent="0.25">
      <c r="B10103" s="23"/>
    </row>
    <row r="10104" spans="2:2" x14ac:dyDescent="0.25">
      <c r="B10104" s="23"/>
    </row>
    <row r="10105" spans="2:2" x14ac:dyDescent="0.25">
      <c r="B10105" s="23"/>
    </row>
    <row r="10106" spans="2:2" x14ac:dyDescent="0.25">
      <c r="B10106" s="23"/>
    </row>
    <row r="10107" spans="2:2" x14ac:dyDescent="0.25">
      <c r="B10107" s="23"/>
    </row>
    <row r="10108" spans="2:2" x14ac:dyDescent="0.25">
      <c r="B10108" s="23"/>
    </row>
    <row r="10109" spans="2:2" x14ac:dyDescent="0.25">
      <c r="B10109" s="23"/>
    </row>
    <row r="10110" spans="2:2" x14ac:dyDescent="0.25">
      <c r="B10110" s="23"/>
    </row>
    <row r="10111" spans="2:2" x14ac:dyDescent="0.25">
      <c r="B10111" s="23"/>
    </row>
    <row r="10112" spans="2:2" x14ac:dyDescent="0.25">
      <c r="B10112" s="23"/>
    </row>
    <row r="10113" spans="2:2" x14ac:dyDescent="0.25">
      <c r="B10113" s="23"/>
    </row>
    <row r="10114" spans="2:2" x14ac:dyDescent="0.25">
      <c r="B10114" s="23"/>
    </row>
    <row r="10115" spans="2:2" x14ac:dyDescent="0.25">
      <c r="B10115" s="23"/>
    </row>
    <row r="10116" spans="2:2" x14ac:dyDescent="0.25">
      <c r="B10116" s="23"/>
    </row>
    <row r="10117" spans="2:2" x14ac:dyDescent="0.25">
      <c r="B10117" s="23"/>
    </row>
    <row r="10118" spans="2:2" x14ac:dyDescent="0.25">
      <c r="B10118" s="23"/>
    </row>
    <row r="10119" spans="2:2" x14ac:dyDescent="0.25">
      <c r="B10119" s="23"/>
    </row>
    <row r="10120" spans="2:2" x14ac:dyDescent="0.25">
      <c r="B10120" s="23"/>
    </row>
    <row r="10121" spans="2:2" x14ac:dyDescent="0.25">
      <c r="B10121" s="23"/>
    </row>
    <row r="10122" spans="2:2" x14ac:dyDescent="0.25">
      <c r="B10122" s="23"/>
    </row>
    <row r="10123" spans="2:2" x14ac:dyDescent="0.25">
      <c r="B10123" s="23"/>
    </row>
    <row r="10124" spans="2:2" x14ac:dyDescent="0.25">
      <c r="B10124" s="23"/>
    </row>
    <row r="10125" spans="2:2" x14ac:dyDescent="0.25">
      <c r="B10125" s="23"/>
    </row>
    <row r="10126" spans="2:2" x14ac:dyDescent="0.25">
      <c r="B10126" s="23"/>
    </row>
    <row r="10127" spans="2:2" x14ac:dyDescent="0.25">
      <c r="B10127" s="23"/>
    </row>
    <row r="10128" spans="2:2" x14ac:dyDescent="0.25">
      <c r="B10128" s="23"/>
    </row>
    <row r="10129" spans="2:2" x14ac:dyDescent="0.25">
      <c r="B10129" s="23"/>
    </row>
    <row r="10130" spans="2:2" x14ac:dyDescent="0.25">
      <c r="B10130" s="23"/>
    </row>
    <row r="10131" spans="2:2" x14ac:dyDescent="0.25">
      <c r="B10131" s="23"/>
    </row>
    <row r="10132" spans="2:2" x14ac:dyDescent="0.25">
      <c r="B10132" s="23"/>
    </row>
    <row r="10133" spans="2:2" x14ac:dyDescent="0.25">
      <c r="B10133" s="23"/>
    </row>
    <row r="10134" spans="2:2" x14ac:dyDescent="0.25">
      <c r="B10134" s="23"/>
    </row>
    <row r="10135" spans="2:2" x14ac:dyDescent="0.25">
      <c r="B10135" s="23"/>
    </row>
    <row r="10136" spans="2:2" x14ac:dyDescent="0.25">
      <c r="B10136" s="23"/>
    </row>
    <row r="10137" spans="2:2" x14ac:dyDescent="0.25">
      <c r="B10137" s="23"/>
    </row>
    <row r="10138" spans="2:2" x14ac:dyDescent="0.25">
      <c r="B10138" s="23"/>
    </row>
    <row r="10139" spans="2:2" x14ac:dyDescent="0.25">
      <c r="B10139" s="23"/>
    </row>
    <row r="10140" spans="2:2" x14ac:dyDescent="0.25">
      <c r="B10140" s="23"/>
    </row>
    <row r="10141" spans="2:2" x14ac:dyDescent="0.25">
      <c r="B10141" s="23"/>
    </row>
    <row r="10142" spans="2:2" x14ac:dyDescent="0.25">
      <c r="B10142" s="23"/>
    </row>
    <row r="10143" spans="2:2" x14ac:dyDescent="0.25">
      <c r="B10143" s="23"/>
    </row>
    <row r="10144" spans="2:2" x14ac:dyDescent="0.25">
      <c r="B10144" s="23"/>
    </row>
    <row r="10145" spans="2:2" x14ac:dyDescent="0.25">
      <c r="B10145" s="23"/>
    </row>
    <row r="10146" spans="2:2" x14ac:dyDescent="0.25">
      <c r="B10146" s="23"/>
    </row>
    <row r="10147" spans="2:2" x14ac:dyDescent="0.25">
      <c r="B10147" s="23"/>
    </row>
    <row r="10148" spans="2:2" x14ac:dyDescent="0.25">
      <c r="B10148" s="23"/>
    </row>
    <row r="10149" spans="2:2" x14ac:dyDescent="0.25">
      <c r="B10149" s="23"/>
    </row>
    <row r="10150" spans="2:2" x14ac:dyDescent="0.25">
      <c r="B10150" s="23"/>
    </row>
    <row r="10151" spans="2:2" x14ac:dyDescent="0.25">
      <c r="B10151" s="23"/>
    </row>
    <row r="10152" spans="2:2" x14ac:dyDescent="0.25">
      <c r="B10152" s="23"/>
    </row>
    <row r="10153" spans="2:2" x14ac:dyDescent="0.25">
      <c r="B10153" s="23"/>
    </row>
    <row r="10154" spans="2:2" x14ac:dyDescent="0.25">
      <c r="B10154" s="23"/>
    </row>
    <row r="10155" spans="2:2" x14ac:dyDescent="0.25">
      <c r="B10155" s="23"/>
    </row>
    <row r="10156" spans="2:2" x14ac:dyDescent="0.25">
      <c r="B10156" s="23"/>
    </row>
    <row r="10157" spans="2:2" x14ac:dyDescent="0.25">
      <c r="B10157" s="23"/>
    </row>
    <row r="10158" spans="2:2" x14ac:dyDescent="0.25">
      <c r="B10158" s="23"/>
    </row>
    <row r="10159" spans="2:2" x14ac:dyDescent="0.25">
      <c r="B10159" s="23"/>
    </row>
    <row r="10160" spans="2:2" x14ac:dyDescent="0.25">
      <c r="B10160" s="23"/>
    </row>
    <row r="10161" spans="2:2" x14ac:dyDescent="0.25">
      <c r="B10161" s="23"/>
    </row>
    <row r="10162" spans="2:2" x14ac:dyDescent="0.25">
      <c r="B10162" s="23"/>
    </row>
    <row r="10163" spans="2:2" x14ac:dyDescent="0.25">
      <c r="B10163" s="23"/>
    </row>
    <row r="10164" spans="2:2" x14ac:dyDescent="0.25">
      <c r="B10164" s="23"/>
    </row>
    <row r="10165" spans="2:2" x14ac:dyDescent="0.25">
      <c r="B10165" s="23"/>
    </row>
    <row r="10166" spans="2:2" x14ac:dyDescent="0.25">
      <c r="B10166" s="23"/>
    </row>
    <row r="10167" spans="2:2" x14ac:dyDescent="0.25">
      <c r="B10167" s="23"/>
    </row>
    <row r="10168" spans="2:2" x14ac:dyDescent="0.25">
      <c r="B10168" s="23"/>
    </row>
    <row r="10169" spans="2:2" x14ac:dyDescent="0.25">
      <c r="B10169" s="23"/>
    </row>
    <row r="10170" spans="2:2" x14ac:dyDescent="0.25">
      <c r="B10170" s="23"/>
    </row>
    <row r="10171" spans="2:2" x14ac:dyDescent="0.25">
      <c r="B10171" s="23"/>
    </row>
    <row r="10172" spans="2:2" x14ac:dyDescent="0.25">
      <c r="B10172" s="23"/>
    </row>
    <row r="10173" spans="2:2" x14ac:dyDescent="0.25">
      <c r="B10173" s="23"/>
    </row>
    <row r="10174" spans="2:2" x14ac:dyDescent="0.25">
      <c r="B10174" s="23"/>
    </row>
    <row r="10175" spans="2:2" x14ac:dyDescent="0.25">
      <c r="B10175" s="23"/>
    </row>
    <row r="10176" spans="2:2" x14ac:dyDescent="0.25">
      <c r="B10176" s="23"/>
    </row>
    <row r="10177" spans="2:2" x14ac:dyDescent="0.25">
      <c r="B10177" s="23"/>
    </row>
    <row r="10178" spans="2:2" x14ac:dyDescent="0.25">
      <c r="B10178" s="23"/>
    </row>
    <row r="10179" spans="2:2" x14ac:dyDescent="0.25">
      <c r="B10179" s="23"/>
    </row>
    <row r="10180" spans="2:2" x14ac:dyDescent="0.25">
      <c r="B10180" s="23"/>
    </row>
    <row r="10181" spans="2:2" x14ac:dyDescent="0.25">
      <c r="B10181" s="23"/>
    </row>
    <row r="10182" spans="2:2" x14ac:dyDescent="0.25">
      <c r="B10182" s="23"/>
    </row>
    <row r="10183" spans="2:2" x14ac:dyDescent="0.25">
      <c r="B10183" s="23"/>
    </row>
    <row r="10184" spans="2:2" x14ac:dyDescent="0.25">
      <c r="B10184" s="23"/>
    </row>
    <row r="10185" spans="2:2" x14ac:dyDescent="0.25">
      <c r="B10185" s="23"/>
    </row>
    <row r="10186" spans="2:2" x14ac:dyDescent="0.25">
      <c r="B10186" s="23"/>
    </row>
    <row r="10187" spans="2:2" x14ac:dyDescent="0.25">
      <c r="B10187" s="23"/>
    </row>
    <row r="10188" spans="2:2" x14ac:dyDescent="0.25">
      <c r="B10188" s="23"/>
    </row>
    <row r="10189" spans="2:2" x14ac:dyDescent="0.25">
      <c r="B10189" s="23"/>
    </row>
    <row r="10190" spans="2:2" x14ac:dyDescent="0.25">
      <c r="B10190" s="23"/>
    </row>
    <row r="10191" spans="2:2" x14ac:dyDescent="0.25">
      <c r="B10191" s="23"/>
    </row>
    <row r="10192" spans="2:2" x14ac:dyDescent="0.25">
      <c r="B10192" s="23"/>
    </row>
    <row r="10193" spans="2:2" x14ac:dyDescent="0.25">
      <c r="B10193" s="23"/>
    </row>
    <row r="10194" spans="2:2" x14ac:dyDescent="0.25">
      <c r="B10194" s="23"/>
    </row>
    <row r="10195" spans="2:2" x14ac:dyDescent="0.25">
      <c r="B10195" s="23"/>
    </row>
    <row r="10196" spans="2:2" x14ac:dyDescent="0.25">
      <c r="B10196" s="23"/>
    </row>
    <row r="10197" spans="2:2" x14ac:dyDescent="0.25">
      <c r="B10197" s="23"/>
    </row>
    <row r="10198" spans="2:2" x14ac:dyDescent="0.25">
      <c r="B10198" s="23"/>
    </row>
    <row r="10199" spans="2:2" x14ac:dyDescent="0.25">
      <c r="B10199" s="23"/>
    </row>
    <row r="10200" spans="2:2" x14ac:dyDescent="0.25">
      <c r="B10200" s="23"/>
    </row>
    <row r="10201" spans="2:2" x14ac:dyDescent="0.25">
      <c r="B10201" s="23"/>
    </row>
    <row r="10202" spans="2:2" x14ac:dyDescent="0.25">
      <c r="B10202" s="23"/>
    </row>
    <row r="10203" spans="2:2" x14ac:dyDescent="0.25">
      <c r="B10203" s="23"/>
    </row>
    <row r="10204" spans="2:2" x14ac:dyDescent="0.25">
      <c r="B10204" s="23"/>
    </row>
    <row r="10205" spans="2:2" x14ac:dyDescent="0.25">
      <c r="B10205" s="23"/>
    </row>
    <row r="10206" spans="2:2" x14ac:dyDescent="0.25">
      <c r="B10206" s="23"/>
    </row>
    <row r="10207" spans="2:2" x14ac:dyDescent="0.25">
      <c r="B10207" s="23"/>
    </row>
    <row r="10208" spans="2:2" x14ac:dyDescent="0.25">
      <c r="B10208" s="23"/>
    </row>
    <row r="10209" spans="2:2" x14ac:dyDescent="0.25">
      <c r="B10209" s="23"/>
    </row>
    <row r="10210" spans="2:2" x14ac:dyDescent="0.25">
      <c r="B10210" s="23"/>
    </row>
    <row r="10211" spans="2:2" x14ac:dyDescent="0.25">
      <c r="B10211" s="23"/>
    </row>
    <row r="10212" spans="2:2" x14ac:dyDescent="0.25">
      <c r="B10212" s="23"/>
    </row>
    <row r="10213" spans="2:2" x14ac:dyDescent="0.25">
      <c r="B10213" s="23"/>
    </row>
    <row r="10214" spans="2:2" x14ac:dyDescent="0.25">
      <c r="B10214" s="23"/>
    </row>
    <row r="10215" spans="2:2" x14ac:dyDescent="0.25">
      <c r="B10215" s="23"/>
    </row>
    <row r="10216" spans="2:2" x14ac:dyDescent="0.25">
      <c r="B10216" s="23"/>
    </row>
    <row r="10217" spans="2:2" x14ac:dyDescent="0.25">
      <c r="B10217" s="23"/>
    </row>
    <row r="10218" spans="2:2" x14ac:dyDescent="0.25">
      <c r="B10218" s="23"/>
    </row>
    <row r="10219" spans="2:2" x14ac:dyDescent="0.25">
      <c r="B10219" s="23"/>
    </row>
    <row r="10220" spans="2:2" x14ac:dyDescent="0.25">
      <c r="B10220" s="23"/>
    </row>
    <row r="10221" spans="2:2" x14ac:dyDescent="0.25">
      <c r="B10221" s="23"/>
    </row>
    <row r="10222" spans="2:2" x14ac:dyDescent="0.25">
      <c r="B10222" s="23"/>
    </row>
    <row r="10223" spans="2:2" x14ac:dyDescent="0.25">
      <c r="B10223" s="23"/>
    </row>
    <row r="10224" spans="2:2" x14ac:dyDescent="0.25">
      <c r="B10224" s="23"/>
    </row>
    <row r="10225" spans="2:2" x14ac:dyDescent="0.25">
      <c r="B10225" s="23"/>
    </row>
    <row r="10226" spans="2:2" x14ac:dyDescent="0.25">
      <c r="B10226" s="23"/>
    </row>
    <row r="10227" spans="2:2" x14ac:dyDescent="0.25">
      <c r="B10227" s="23"/>
    </row>
    <row r="10228" spans="2:2" x14ac:dyDescent="0.25">
      <c r="B10228" s="23"/>
    </row>
    <row r="10229" spans="2:2" x14ac:dyDescent="0.25">
      <c r="B10229" s="23"/>
    </row>
    <row r="10230" spans="2:2" x14ac:dyDescent="0.25">
      <c r="B10230" s="23"/>
    </row>
    <row r="10231" spans="2:2" x14ac:dyDescent="0.25">
      <c r="B10231" s="23"/>
    </row>
    <row r="10232" spans="2:2" x14ac:dyDescent="0.25">
      <c r="B10232" s="23"/>
    </row>
    <row r="10233" spans="2:2" x14ac:dyDescent="0.25">
      <c r="B10233" s="23"/>
    </row>
    <row r="10234" spans="2:2" x14ac:dyDescent="0.25">
      <c r="B10234" s="23"/>
    </row>
    <row r="10235" spans="2:2" x14ac:dyDescent="0.25">
      <c r="B10235" s="23"/>
    </row>
    <row r="10236" spans="2:2" x14ac:dyDescent="0.25">
      <c r="B10236" s="23"/>
    </row>
    <row r="10237" spans="2:2" x14ac:dyDescent="0.25">
      <c r="B10237" s="23"/>
    </row>
    <row r="10238" spans="2:2" x14ac:dyDescent="0.25">
      <c r="B10238" s="23"/>
    </row>
    <row r="10239" spans="2:2" x14ac:dyDescent="0.25">
      <c r="B10239" s="23"/>
    </row>
    <row r="10240" spans="2:2" x14ac:dyDescent="0.25">
      <c r="B10240" s="23"/>
    </row>
    <row r="10241" spans="2:2" x14ac:dyDescent="0.25">
      <c r="B10241" s="23"/>
    </row>
    <row r="10242" spans="2:2" x14ac:dyDescent="0.25">
      <c r="B10242" s="23"/>
    </row>
    <row r="10243" spans="2:2" x14ac:dyDescent="0.25">
      <c r="B10243" s="23"/>
    </row>
    <row r="10244" spans="2:2" x14ac:dyDescent="0.25">
      <c r="B10244" s="23"/>
    </row>
    <row r="10245" spans="2:2" x14ac:dyDescent="0.25">
      <c r="B10245" s="23"/>
    </row>
    <row r="10246" spans="2:2" x14ac:dyDescent="0.25">
      <c r="B10246" s="23"/>
    </row>
    <row r="10247" spans="2:2" x14ac:dyDescent="0.25">
      <c r="B10247" s="23"/>
    </row>
    <row r="10248" spans="2:2" x14ac:dyDescent="0.25">
      <c r="B10248" s="23"/>
    </row>
    <row r="10249" spans="2:2" x14ac:dyDescent="0.25">
      <c r="B10249" s="23"/>
    </row>
    <row r="10250" spans="2:2" x14ac:dyDescent="0.25">
      <c r="B10250" s="23"/>
    </row>
    <row r="10251" spans="2:2" x14ac:dyDescent="0.25">
      <c r="B10251" s="23"/>
    </row>
    <row r="10252" spans="2:2" x14ac:dyDescent="0.25">
      <c r="B10252" s="23"/>
    </row>
    <row r="10253" spans="2:2" x14ac:dyDescent="0.25">
      <c r="B10253" s="23"/>
    </row>
    <row r="10254" spans="2:2" x14ac:dyDescent="0.25">
      <c r="B10254" s="23"/>
    </row>
    <row r="10255" spans="2:2" x14ac:dyDescent="0.25">
      <c r="B10255" s="23"/>
    </row>
    <row r="10256" spans="2:2" x14ac:dyDescent="0.25">
      <c r="B10256" s="23"/>
    </row>
    <row r="10257" spans="2:2" x14ac:dyDescent="0.25">
      <c r="B10257" s="23"/>
    </row>
    <row r="10258" spans="2:2" x14ac:dyDescent="0.25">
      <c r="B10258" s="23"/>
    </row>
    <row r="10259" spans="2:2" x14ac:dyDescent="0.25">
      <c r="B10259" s="23"/>
    </row>
    <row r="10260" spans="2:2" x14ac:dyDescent="0.25">
      <c r="B10260" s="23"/>
    </row>
    <row r="10261" spans="2:2" x14ac:dyDescent="0.25">
      <c r="B10261" s="23"/>
    </row>
    <row r="10262" spans="2:2" x14ac:dyDescent="0.25">
      <c r="B10262" s="23"/>
    </row>
    <row r="10263" spans="2:2" x14ac:dyDescent="0.25">
      <c r="B10263" s="23"/>
    </row>
    <row r="10264" spans="2:2" x14ac:dyDescent="0.25">
      <c r="B10264" s="23"/>
    </row>
    <row r="10265" spans="2:2" x14ac:dyDescent="0.25">
      <c r="B10265" s="23"/>
    </row>
    <row r="10266" spans="2:2" x14ac:dyDescent="0.25">
      <c r="B10266" s="23"/>
    </row>
    <row r="10267" spans="2:2" x14ac:dyDescent="0.25">
      <c r="B10267" s="23"/>
    </row>
    <row r="10268" spans="2:2" x14ac:dyDescent="0.25">
      <c r="B10268" s="23"/>
    </row>
    <row r="10269" spans="2:2" x14ac:dyDescent="0.25">
      <c r="B10269" s="23"/>
    </row>
    <row r="10270" spans="2:2" x14ac:dyDescent="0.25">
      <c r="B10270" s="23"/>
    </row>
    <row r="10271" spans="2:2" x14ac:dyDescent="0.25">
      <c r="B10271" s="23"/>
    </row>
    <row r="10272" spans="2:2" x14ac:dyDescent="0.25">
      <c r="B10272" s="23"/>
    </row>
    <row r="10273" spans="2:2" x14ac:dyDescent="0.25">
      <c r="B10273" s="23"/>
    </row>
    <row r="10274" spans="2:2" x14ac:dyDescent="0.25">
      <c r="B10274" s="23"/>
    </row>
    <row r="10275" spans="2:2" x14ac:dyDescent="0.25">
      <c r="B10275" s="23"/>
    </row>
    <row r="10276" spans="2:2" x14ac:dyDescent="0.25">
      <c r="B10276" s="23"/>
    </row>
    <row r="10277" spans="2:2" x14ac:dyDescent="0.25">
      <c r="B10277" s="23"/>
    </row>
    <row r="10278" spans="2:2" x14ac:dyDescent="0.25">
      <c r="B10278" s="23"/>
    </row>
    <row r="10279" spans="2:2" x14ac:dyDescent="0.25">
      <c r="B10279" s="23"/>
    </row>
    <row r="10280" spans="2:2" x14ac:dyDescent="0.25">
      <c r="B10280" s="23"/>
    </row>
    <row r="10281" spans="2:2" x14ac:dyDescent="0.25">
      <c r="B10281" s="23"/>
    </row>
    <row r="10282" spans="2:2" x14ac:dyDescent="0.25">
      <c r="B10282" s="23"/>
    </row>
    <row r="10283" spans="2:2" x14ac:dyDescent="0.25">
      <c r="B10283" s="23"/>
    </row>
    <row r="10284" spans="2:2" x14ac:dyDescent="0.25">
      <c r="B10284" s="23"/>
    </row>
    <row r="10285" spans="2:2" x14ac:dyDescent="0.25">
      <c r="B10285" s="23"/>
    </row>
    <row r="10286" spans="2:2" x14ac:dyDescent="0.25">
      <c r="B10286" s="23"/>
    </row>
    <row r="10287" spans="2:2" x14ac:dyDescent="0.25">
      <c r="B10287" s="23"/>
    </row>
    <row r="10288" spans="2:2" x14ac:dyDescent="0.25">
      <c r="B10288" s="23"/>
    </row>
    <row r="10289" spans="2:2" x14ac:dyDescent="0.25">
      <c r="B10289" s="23"/>
    </row>
    <row r="10290" spans="2:2" x14ac:dyDescent="0.25">
      <c r="B10290" s="23"/>
    </row>
    <row r="10291" spans="2:2" x14ac:dyDescent="0.25">
      <c r="B10291" s="23"/>
    </row>
    <row r="10292" spans="2:2" x14ac:dyDescent="0.25">
      <c r="B10292" s="23"/>
    </row>
    <row r="10293" spans="2:2" x14ac:dyDescent="0.25">
      <c r="B10293" s="23"/>
    </row>
    <row r="10294" spans="2:2" x14ac:dyDescent="0.25">
      <c r="B10294" s="23"/>
    </row>
    <row r="10295" spans="2:2" x14ac:dyDescent="0.25">
      <c r="B10295" s="23"/>
    </row>
    <row r="10296" spans="2:2" x14ac:dyDescent="0.25">
      <c r="B10296" s="23"/>
    </row>
    <row r="10297" spans="2:2" x14ac:dyDescent="0.25">
      <c r="B10297" s="23"/>
    </row>
    <row r="10298" spans="2:2" x14ac:dyDescent="0.25">
      <c r="B10298" s="23"/>
    </row>
    <row r="10299" spans="2:2" x14ac:dyDescent="0.25">
      <c r="B10299" s="23"/>
    </row>
    <row r="10300" spans="2:2" x14ac:dyDescent="0.25">
      <c r="B10300" s="23"/>
    </row>
    <row r="10301" spans="2:2" x14ac:dyDescent="0.25">
      <c r="B10301" s="23"/>
    </row>
    <row r="10302" spans="2:2" x14ac:dyDescent="0.25">
      <c r="B10302" s="23"/>
    </row>
    <row r="10303" spans="2:2" x14ac:dyDescent="0.25">
      <c r="B10303" s="23"/>
    </row>
    <row r="10304" spans="2:2" x14ac:dyDescent="0.25">
      <c r="B10304" s="23"/>
    </row>
    <row r="10305" spans="2:2" x14ac:dyDescent="0.25">
      <c r="B10305" s="23"/>
    </row>
    <row r="10306" spans="2:2" x14ac:dyDescent="0.25">
      <c r="B10306" s="23"/>
    </row>
    <row r="10307" spans="2:2" x14ac:dyDescent="0.25">
      <c r="B10307" s="23"/>
    </row>
    <row r="10308" spans="2:2" x14ac:dyDescent="0.25">
      <c r="B10308" s="23"/>
    </row>
    <row r="10309" spans="2:2" x14ac:dyDescent="0.25">
      <c r="B10309" s="23"/>
    </row>
    <row r="10310" spans="2:2" x14ac:dyDescent="0.25">
      <c r="B10310" s="23"/>
    </row>
    <row r="10311" spans="2:2" x14ac:dyDescent="0.25">
      <c r="B10311" s="23"/>
    </row>
    <row r="10312" spans="2:2" x14ac:dyDescent="0.25">
      <c r="B10312" s="23"/>
    </row>
    <row r="10313" spans="2:2" x14ac:dyDescent="0.25">
      <c r="B10313" s="23"/>
    </row>
    <row r="10314" spans="2:2" x14ac:dyDescent="0.25">
      <c r="B10314" s="23"/>
    </row>
    <row r="10315" spans="2:2" x14ac:dyDescent="0.25">
      <c r="B10315" s="23"/>
    </row>
    <row r="10316" spans="2:2" x14ac:dyDescent="0.25">
      <c r="B10316" s="23"/>
    </row>
    <row r="10317" spans="2:2" x14ac:dyDescent="0.25">
      <c r="B10317" s="23"/>
    </row>
    <row r="10318" spans="2:2" x14ac:dyDescent="0.25">
      <c r="B10318" s="23"/>
    </row>
    <row r="10319" spans="2:2" x14ac:dyDescent="0.25">
      <c r="B10319" s="23"/>
    </row>
    <row r="10320" spans="2:2" x14ac:dyDescent="0.25">
      <c r="B10320" s="23"/>
    </row>
    <row r="10321" spans="2:2" x14ac:dyDescent="0.25">
      <c r="B10321" s="23"/>
    </row>
    <row r="10322" spans="2:2" x14ac:dyDescent="0.25">
      <c r="B10322" s="23"/>
    </row>
    <row r="10323" spans="2:2" x14ac:dyDescent="0.25">
      <c r="B10323" s="23"/>
    </row>
    <row r="10324" spans="2:2" x14ac:dyDescent="0.25">
      <c r="B10324" s="23"/>
    </row>
    <row r="10325" spans="2:2" x14ac:dyDescent="0.25">
      <c r="B10325" s="23"/>
    </row>
    <row r="10326" spans="2:2" x14ac:dyDescent="0.25">
      <c r="B10326" s="23"/>
    </row>
    <row r="10327" spans="2:2" x14ac:dyDescent="0.25">
      <c r="B10327" s="23"/>
    </row>
    <row r="10328" spans="2:2" x14ac:dyDescent="0.25">
      <c r="B10328" s="23"/>
    </row>
    <row r="10329" spans="2:2" x14ac:dyDescent="0.25">
      <c r="B10329" s="23"/>
    </row>
    <row r="10330" spans="2:2" x14ac:dyDescent="0.25">
      <c r="B10330" s="23"/>
    </row>
    <row r="10331" spans="2:2" x14ac:dyDescent="0.25">
      <c r="B10331" s="23"/>
    </row>
    <row r="10332" spans="2:2" x14ac:dyDescent="0.25">
      <c r="B10332" s="23"/>
    </row>
    <row r="10333" spans="2:2" x14ac:dyDescent="0.25">
      <c r="B10333" s="23"/>
    </row>
    <row r="10334" spans="2:2" x14ac:dyDescent="0.25">
      <c r="B10334" s="23"/>
    </row>
    <row r="10335" spans="2:2" x14ac:dyDescent="0.25">
      <c r="B10335" s="23"/>
    </row>
    <row r="10336" spans="2:2" x14ac:dyDescent="0.25">
      <c r="B10336" s="23"/>
    </row>
    <row r="10337" spans="2:2" x14ac:dyDescent="0.25">
      <c r="B10337" s="23"/>
    </row>
    <row r="10338" spans="2:2" x14ac:dyDescent="0.25">
      <c r="B10338" s="23"/>
    </row>
    <row r="10339" spans="2:2" x14ac:dyDescent="0.25">
      <c r="B10339" s="23"/>
    </row>
    <row r="10340" spans="2:2" x14ac:dyDescent="0.25">
      <c r="B10340" s="23"/>
    </row>
    <row r="10341" spans="2:2" x14ac:dyDescent="0.25">
      <c r="B10341" s="23"/>
    </row>
    <row r="10342" spans="2:2" x14ac:dyDescent="0.25">
      <c r="B10342" s="23"/>
    </row>
    <row r="10343" spans="2:2" x14ac:dyDescent="0.25">
      <c r="B10343" s="23"/>
    </row>
    <row r="10344" spans="2:2" x14ac:dyDescent="0.25">
      <c r="B10344" s="23"/>
    </row>
    <row r="10345" spans="2:2" x14ac:dyDescent="0.25">
      <c r="B10345" s="23"/>
    </row>
    <row r="10346" spans="2:2" x14ac:dyDescent="0.25">
      <c r="B10346" s="23"/>
    </row>
    <row r="10347" spans="2:2" x14ac:dyDescent="0.25">
      <c r="B10347" s="23"/>
    </row>
    <row r="10348" spans="2:2" x14ac:dyDescent="0.25">
      <c r="B10348" s="23"/>
    </row>
    <row r="10349" spans="2:2" x14ac:dyDescent="0.25">
      <c r="B10349" s="23"/>
    </row>
    <row r="10350" spans="2:2" x14ac:dyDescent="0.25">
      <c r="B10350" s="23"/>
    </row>
    <row r="10351" spans="2:2" x14ac:dyDescent="0.25">
      <c r="B10351" s="23"/>
    </row>
    <row r="10352" spans="2:2" x14ac:dyDescent="0.25">
      <c r="B10352" s="23"/>
    </row>
    <row r="10353" spans="2:2" x14ac:dyDescent="0.25">
      <c r="B10353" s="23"/>
    </row>
    <row r="10354" spans="2:2" x14ac:dyDescent="0.25">
      <c r="B10354" s="23"/>
    </row>
    <row r="10355" spans="2:2" x14ac:dyDescent="0.25">
      <c r="B10355" s="23"/>
    </row>
    <row r="10356" spans="2:2" x14ac:dyDescent="0.25">
      <c r="B10356" s="23"/>
    </row>
    <row r="10357" spans="2:2" x14ac:dyDescent="0.25">
      <c r="B10357" s="23"/>
    </row>
    <row r="10358" spans="2:2" x14ac:dyDescent="0.25">
      <c r="B10358" s="23"/>
    </row>
    <row r="10359" spans="2:2" x14ac:dyDescent="0.25">
      <c r="B10359" s="23"/>
    </row>
    <row r="10360" spans="2:2" x14ac:dyDescent="0.25">
      <c r="B10360" s="23"/>
    </row>
    <row r="10361" spans="2:2" x14ac:dyDescent="0.25">
      <c r="B10361" s="23"/>
    </row>
    <row r="10362" spans="2:2" x14ac:dyDescent="0.25">
      <c r="B10362" s="23"/>
    </row>
    <row r="10363" spans="2:2" x14ac:dyDescent="0.25">
      <c r="B10363" s="23"/>
    </row>
    <row r="10364" spans="2:2" x14ac:dyDescent="0.25">
      <c r="B10364" s="23"/>
    </row>
    <row r="10365" spans="2:2" x14ac:dyDescent="0.25">
      <c r="B10365" s="23"/>
    </row>
    <row r="10366" spans="2:2" x14ac:dyDescent="0.25">
      <c r="B10366" s="23"/>
    </row>
    <row r="10367" spans="2:2" x14ac:dyDescent="0.25">
      <c r="B10367" s="23"/>
    </row>
    <row r="10368" spans="2:2" x14ac:dyDescent="0.25">
      <c r="B10368" s="23"/>
    </row>
    <row r="10369" spans="2:2" x14ac:dyDescent="0.25">
      <c r="B10369" s="23"/>
    </row>
    <row r="10370" spans="2:2" x14ac:dyDescent="0.25">
      <c r="B10370" s="23"/>
    </row>
    <row r="10371" spans="2:2" x14ac:dyDescent="0.25">
      <c r="B10371" s="23"/>
    </row>
    <row r="10372" spans="2:2" x14ac:dyDescent="0.25">
      <c r="B10372" s="23"/>
    </row>
    <row r="10373" spans="2:2" x14ac:dyDescent="0.25">
      <c r="B10373" s="23"/>
    </row>
    <row r="10374" spans="2:2" x14ac:dyDescent="0.25">
      <c r="B10374" s="23"/>
    </row>
    <row r="10375" spans="2:2" x14ac:dyDescent="0.25">
      <c r="B10375" s="23"/>
    </row>
    <row r="10376" spans="2:2" x14ac:dyDescent="0.25">
      <c r="B10376" s="23"/>
    </row>
    <row r="10377" spans="2:2" x14ac:dyDescent="0.25">
      <c r="B10377" s="23"/>
    </row>
    <row r="10378" spans="2:2" x14ac:dyDescent="0.25">
      <c r="B10378" s="23"/>
    </row>
    <row r="10379" spans="2:2" x14ac:dyDescent="0.25">
      <c r="B10379" s="23"/>
    </row>
    <row r="10380" spans="2:2" x14ac:dyDescent="0.25">
      <c r="B10380" s="23"/>
    </row>
    <row r="10381" spans="2:2" x14ac:dyDescent="0.25">
      <c r="B10381" s="23"/>
    </row>
    <row r="10382" spans="2:2" x14ac:dyDescent="0.25">
      <c r="B10382" s="23"/>
    </row>
    <row r="10383" spans="2:2" x14ac:dyDescent="0.25">
      <c r="B10383" s="23"/>
    </row>
    <row r="10384" spans="2:2" x14ac:dyDescent="0.25">
      <c r="B10384" s="23"/>
    </row>
    <row r="10385" spans="2:2" x14ac:dyDescent="0.25">
      <c r="B10385" s="23"/>
    </row>
    <row r="10386" spans="2:2" x14ac:dyDescent="0.25">
      <c r="B10386" s="23"/>
    </row>
    <row r="10387" spans="2:2" x14ac:dyDescent="0.25">
      <c r="B10387" s="23"/>
    </row>
    <row r="10388" spans="2:2" x14ac:dyDescent="0.25">
      <c r="B10388" s="23"/>
    </row>
    <row r="10389" spans="2:2" x14ac:dyDescent="0.25">
      <c r="B10389" s="23"/>
    </row>
    <row r="10390" spans="2:2" x14ac:dyDescent="0.25">
      <c r="B10390" s="23"/>
    </row>
    <row r="10391" spans="2:2" x14ac:dyDescent="0.25">
      <c r="B10391" s="23"/>
    </row>
    <row r="10392" spans="2:2" x14ac:dyDescent="0.25">
      <c r="B10392" s="23"/>
    </row>
    <row r="10393" spans="2:2" x14ac:dyDescent="0.25">
      <c r="B10393" s="23"/>
    </row>
    <row r="10394" spans="2:2" x14ac:dyDescent="0.25">
      <c r="B10394" s="23"/>
    </row>
    <row r="10395" spans="2:2" x14ac:dyDescent="0.25">
      <c r="B10395" s="23"/>
    </row>
    <row r="10396" spans="2:2" x14ac:dyDescent="0.25">
      <c r="B10396" s="23"/>
    </row>
    <row r="10397" spans="2:2" x14ac:dyDescent="0.25">
      <c r="B10397" s="23"/>
    </row>
    <row r="10398" spans="2:2" x14ac:dyDescent="0.25">
      <c r="B10398" s="23"/>
    </row>
    <row r="10399" spans="2:2" x14ac:dyDescent="0.25">
      <c r="B10399" s="23"/>
    </row>
    <row r="10400" spans="2:2" x14ac:dyDescent="0.25">
      <c r="B10400" s="23"/>
    </row>
    <row r="10401" spans="2:2" x14ac:dyDescent="0.25">
      <c r="B10401" s="23"/>
    </row>
    <row r="10402" spans="2:2" x14ac:dyDescent="0.25">
      <c r="B10402" s="23"/>
    </row>
    <row r="10403" spans="2:2" x14ac:dyDescent="0.25">
      <c r="B10403" s="23"/>
    </row>
    <row r="10404" spans="2:2" x14ac:dyDescent="0.25">
      <c r="B10404" s="23"/>
    </row>
    <row r="10405" spans="2:2" x14ac:dyDescent="0.25">
      <c r="B10405" s="23"/>
    </row>
    <row r="10406" spans="2:2" x14ac:dyDescent="0.25">
      <c r="B10406" s="23"/>
    </row>
    <row r="10407" spans="2:2" x14ac:dyDescent="0.25">
      <c r="B10407" s="23"/>
    </row>
    <row r="10408" spans="2:2" x14ac:dyDescent="0.25">
      <c r="B10408" s="23"/>
    </row>
    <row r="10409" spans="2:2" x14ac:dyDescent="0.25">
      <c r="B10409" s="23"/>
    </row>
    <row r="10410" spans="2:2" x14ac:dyDescent="0.25">
      <c r="B10410" s="23"/>
    </row>
    <row r="10411" spans="2:2" x14ac:dyDescent="0.25">
      <c r="B10411" s="23"/>
    </row>
    <row r="10412" spans="2:2" x14ac:dyDescent="0.25">
      <c r="B10412" s="23"/>
    </row>
    <row r="10413" spans="2:2" x14ac:dyDescent="0.25">
      <c r="B10413" s="23"/>
    </row>
    <row r="10414" spans="2:2" x14ac:dyDescent="0.25">
      <c r="B10414" s="23"/>
    </row>
    <row r="10415" spans="2:2" x14ac:dyDescent="0.25">
      <c r="B10415" s="23"/>
    </row>
    <row r="10416" spans="2:2" x14ac:dyDescent="0.25">
      <c r="B10416" s="23"/>
    </row>
    <row r="10417" spans="2:2" x14ac:dyDescent="0.25">
      <c r="B10417" s="23"/>
    </row>
    <row r="10418" spans="2:2" x14ac:dyDescent="0.25">
      <c r="B10418" s="23"/>
    </row>
    <row r="10419" spans="2:2" x14ac:dyDescent="0.25">
      <c r="B10419" s="23"/>
    </row>
    <row r="10420" spans="2:2" x14ac:dyDescent="0.25">
      <c r="B10420" s="23"/>
    </row>
    <row r="10421" spans="2:2" x14ac:dyDescent="0.25">
      <c r="B10421" s="23"/>
    </row>
    <row r="10422" spans="2:2" x14ac:dyDescent="0.25">
      <c r="B10422" s="23"/>
    </row>
    <row r="10423" spans="2:2" x14ac:dyDescent="0.25">
      <c r="B10423" s="23"/>
    </row>
    <row r="10424" spans="2:2" x14ac:dyDescent="0.25">
      <c r="B10424" s="23"/>
    </row>
    <row r="10425" spans="2:2" x14ac:dyDescent="0.25">
      <c r="B10425" s="23"/>
    </row>
    <row r="10426" spans="2:2" x14ac:dyDescent="0.25">
      <c r="B10426" s="23"/>
    </row>
    <row r="10427" spans="2:2" x14ac:dyDescent="0.25">
      <c r="B10427" s="23"/>
    </row>
    <row r="10428" spans="2:2" x14ac:dyDescent="0.25">
      <c r="B10428" s="23"/>
    </row>
    <row r="10429" spans="2:2" x14ac:dyDescent="0.25">
      <c r="B10429" s="23"/>
    </row>
    <row r="10430" spans="2:2" x14ac:dyDescent="0.25">
      <c r="B10430" s="23"/>
    </row>
    <row r="10431" spans="2:2" x14ac:dyDescent="0.25">
      <c r="B10431" s="23"/>
    </row>
    <row r="10432" spans="2:2" x14ac:dyDescent="0.25">
      <c r="B10432" s="23"/>
    </row>
    <row r="10433" spans="2:2" x14ac:dyDescent="0.25">
      <c r="B10433" s="23"/>
    </row>
    <row r="10434" spans="2:2" x14ac:dyDescent="0.25">
      <c r="B10434" s="23"/>
    </row>
    <row r="10435" spans="2:2" x14ac:dyDescent="0.25">
      <c r="B10435" s="23"/>
    </row>
    <row r="10436" spans="2:2" x14ac:dyDescent="0.25">
      <c r="B10436" s="23"/>
    </row>
    <row r="10437" spans="2:2" x14ac:dyDescent="0.25">
      <c r="B10437" s="23"/>
    </row>
    <row r="10438" spans="2:2" x14ac:dyDescent="0.25">
      <c r="B10438" s="23"/>
    </row>
    <row r="10439" spans="2:2" x14ac:dyDescent="0.25">
      <c r="B10439" s="23"/>
    </row>
    <row r="10440" spans="2:2" x14ac:dyDescent="0.25">
      <c r="B10440" s="23"/>
    </row>
    <row r="10441" spans="2:2" x14ac:dyDescent="0.25">
      <c r="B10441" s="23"/>
    </row>
    <row r="10442" spans="2:2" x14ac:dyDescent="0.25">
      <c r="B10442" s="23"/>
    </row>
    <row r="10443" spans="2:2" x14ac:dyDescent="0.25">
      <c r="B10443" s="23"/>
    </row>
    <row r="10444" spans="2:2" x14ac:dyDescent="0.25">
      <c r="B10444" s="23"/>
    </row>
    <row r="10445" spans="2:2" x14ac:dyDescent="0.25">
      <c r="B10445" s="23"/>
    </row>
    <row r="10446" spans="2:2" x14ac:dyDescent="0.25">
      <c r="B10446" s="23"/>
    </row>
    <row r="10447" spans="2:2" x14ac:dyDescent="0.25">
      <c r="B10447" s="23"/>
    </row>
    <row r="10448" spans="2:2" x14ac:dyDescent="0.25">
      <c r="B10448" s="23"/>
    </row>
    <row r="10449" spans="2:2" x14ac:dyDescent="0.25">
      <c r="B10449" s="23"/>
    </row>
    <row r="10450" spans="2:2" x14ac:dyDescent="0.25">
      <c r="B10450" s="23"/>
    </row>
    <row r="10451" spans="2:2" x14ac:dyDescent="0.25">
      <c r="B10451" s="23"/>
    </row>
    <row r="10452" spans="2:2" x14ac:dyDescent="0.25">
      <c r="B10452" s="23"/>
    </row>
    <row r="10453" spans="2:2" x14ac:dyDescent="0.25">
      <c r="B10453" s="23"/>
    </row>
    <row r="10454" spans="2:2" x14ac:dyDescent="0.25">
      <c r="B10454" s="23"/>
    </row>
    <row r="10455" spans="2:2" x14ac:dyDescent="0.25">
      <c r="B10455" s="23"/>
    </row>
    <row r="10456" spans="2:2" x14ac:dyDescent="0.25">
      <c r="B10456" s="23"/>
    </row>
    <row r="10457" spans="2:2" x14ac:dyDescent="0.25">
      <c r="B10457" s="23"/>
    </row>
    <row r="10458" spans="2:2" x14ac:dyDescent="0.25">
      <c r="B10458" s="23"/>
    </row>
    <row r="10459" spans="2:2" x14ac:dyDescent="0.25">
      <c r="B10459" s="23"/>
    </row>
    <row r="10460" spans="2:2" x14ac:dyDescent="0.25">
      <c r="B10460" s="23"/>
    </row>
    <row r="10461" spans="2:2" x14ac:dyDescent="0.25">
      <c r="B10461" s="23"/>
    </row>
    <row r="10462" spans="2:2" x14ac:dyDescent="0.25">
      <c r="B10462" s="23"/>
    </row>
    <row r="10463" spans="2:2" x14ac:dyDescent="0.25">
      <c r="B10463" s="23"/>
    </row>
    <row r="10464" spans="2:2" x14ac:dyDescent="0.25">
      <c r="B10464" s="23"/>
    </row>
    <row r="10465" spans="2:2" x14ac:dyDescent="0.25">
      <c r="B10465" s="23"/>
    </row>
    <row r="10466" spans="2:2" x14ac:dyDescent="0.25">
      <c r="B10466" s="23"/>
    </row>
    <row r="10467" spans="2:2" x14ac:dyDescent="0.25">
      <c r="B10467" s="23"/>
    </row>
    <row r="10468" spans="2:2" x14ac:dyDescent="0.25">
      <c r="B10468" s="23"/>
    </row>
    <row r="10469" spans="2:2" x14ac:dyDescent="0.25">
      <c r="B10469" s="23"/>
    </row>
    <row r="10470" spans="2:2" x14ac:dyDescent="0.25">
      <c r="B10470" s="23"/>
    </row>
    <row r="10471" spans="2:2" x14ac:dyDescent="0.25">
      <c r="B10471" s="23"/>
    </row>
    <row r="10472" spans="2:2" x14ac:dyDescent="0.25">
      <c r="B10472" s="23"/>
    </row>
    <row r="10473" spans="2:2" x14ac:dyDescent="0.25">
      <c r="B10473" s="23"/>
    </row>
    <row r="10474" spans="2:2" x14ac:dyDescent="0.25">
      <c r="B10474" s="23"/>
    </row>
    <row r="10475" spans="2:2" x14ac:dyDescent="0.25">
      <c r="B10475" s="23"/>
    </row>
    <row r="10476" spans="2:2" x14ac:dyDescent="0.25">
      <c r="B10476" s="23"/>
    </row>
    <row r="10477" spans="2:2" x14ac:dyDescent="0.25">
      <c r="B10477" s="23"/>
    </row>
    <row r="10478" spans="2:2" x14ac:dyDescent="0.25">
      <c r="B10478" s="23"/>
    </row>
    <row r="10479" spans="2:2" x14ac:dyDescent="0.25">
      <c r="B10479" s="23"/>
    </row>
    <row r="10480" spans="2:2" x14ac:dyDescent="0.25">
      <c r="B10480" s="23"/>
    </row>
    <row r="10481" spans="2:2" x14ac:dyDescent="0.25">
      <c r="B10481" s="23"/>
    </row>
    <row r="10482" spans="2:2" x14ac:dyDescent="0.25">
      <c r="B10482" s="23"/>
    </row>
    <row r="10483" spans="2:2" x14ac:dyDescent="0.25">
      <c r="B10483" s="23"/>
    </row>
    <row r="10484" spans="2:2" x14ac:dyDescent="0.25">
      <c r="B10484" s="23"/>
    </row>
    <row r="10485" spans="2:2" x14ac:dyDescent="0.25">
      <c r="B10485" s="23"/>
    </row>
    <row r="10486" spans="2:2" x14ac:dyDescent="0.25">
      <c r="B10486" s="23"/>
    </row>
    <row r="10487" spans="2:2" x14ac:dyDescent="0.25">
      <c r="B10487" s="23"/>
    </row>
    <row r="10488" spans="2:2" x14ac:dyDescent="0.25">
      <c r="B10488" s="23"/>
    </row>
    <row r="10489" spans="2:2" x14ac:dyDescent="0.25">
      <c r="B10489" s="23"/>
    </row>
    <row r="10490" spans="2:2" x14ac:dyDescent="0.25">
      <c r="B10490" s="23"/>
    </row>
    <row r="10491" spans="2:2" x14ac:dyDescent="0.25">
      <c r="B10491" s="23"/>
    </row>
    <row r="10492" spans="2:2" x14ac:dyDescent="0.25">
      <c r="B10492" s="23"/>
    </row>
    <row r="10493" spans="2:2" x14ac:dyDescent="0.25">
      <c r="B10493" s="23"/>
    </row>
    <row r="10494" spans="2:2" x14ac:dyDescent="0.25">
      <c r="B10494" s="23"/>
    </row>
    <row r="10495" spans="2:2" x14ac:dyDescent="0.25">
      <c r="B10495" s="23"/>
    </row>
    <row r="10496" spans="2:2" x14ac:dyDescent="0.25">
      <c r="B10496" s="23"/>
    </row>
    <row r="10497" spans="2:2" x14ac:dyDescent="0.25">
      <c r="B10497" s="23"/>
    </row>
    <row r="10498" spans="2:2" x14ac:dyDescent="0.25">
      <c r="B10498" s="23"/>
    </row>
    <row r="10499" spans="2:2" x14ac:dyDescent="0.25">
      <c r="B10499" s="23"/>
    </row>
    <row r="10500" spans="2:2" x14ac:dyDescent="0.25">
      <c r="B10500" s="23"/>
    </row>
    <row r="10501" spans="2:2" x14ac:dyDescent="0.25">
      <c r="B10501" s="23"/>
    </row>
    <row r="10502" spans="2:2" x14ac:dyDescent="0.25">
      <c r="B10502" s="23"/>
    </row>
    <row r="10503" spans="2:2" x14ac:dyDescent="0.25">
      <c r="B10503" s="23"/>
    </row>
    <row r="10504" spans="2:2" x14ac:dyDescent="0.25">
      <c r="B10504" s="23"/>
    </row>
    <row r="10505" spans="2:2" x14ac:dyDescent="0.25">
      <c r="B10505" s="23"/>
    </row>
    <row r="10506" spans="2:2" x14ac:dyDescent="0.25">
      <c r="B10506" s="23"/>
    </row>
    <row r="10507" spans="2:2" x14ac:dyDescent="0.25">
      <c r="B10507" s="23"/>
    </row>
    <row r="10508" spans="2:2" x14ac:dyDescent="0.25">
      <c r="B10508" s="23"/>
    </row>
    <row r="10509" spans="2:2" x14ac:dyDescent="0.25">
      <c r="B10509" s="23"/>
    </row>
    <row r="10510" spans="2:2" x14ac:dyDescent="0.25">
      <c r="B10510" s="23"/>
    </row>
    <row r="10511" spans="2:2" x14ac:dyDescent="0.25">
      <c r="B10511" s="23"/>
    </row>
    <row r="10512" spans="2:2" x14ac:dyDescent="0.25">
      <c r="B10512" s="23"/>
    </row>
    <row r="10513" spans="2:2" x14ac:dyDescent="0.25">
      <c r="B10513" s="23"/>
    </row>
    <row r="10514" spans="2:2" x14ac:dyDescent="0.25">
      <c r="B10514" s="23"/>
    </row>
    <row r="10515" spans="2:2" x14ac:dyDescent="0.25">
      <c r="B10515" s="23"/>
    </row>
    <row r="10516" spans="2:2" x14ac:dyDescent="0.25">
      <c r="B10516" s="23"/>
    </row>
    <row r="10517" spans="2:2" x14ac:dyDescent="0.25">
      <c r="B10517" s="23"/>
    </row>
    <row r="10518" spans="2:2" x14ac:dyDescent="0.25">
      <c r="B10518" s="23"/>
    </row>
    <row r="10519" spans="2:2" x14ac:dyDescent="0.25">
      <c r="B10519" s="23"/>
    </row>
    <row r="10520" spans="2:2" x14ac:dyDescent="0.25">
      <c r="B10520" s="23"/>
    </row>
    <row r="10521" spans="2:2" x14ac:dyDescent="0.25">
      <c r="B10521" s="23"/>
    </row>
    <row r="10522" spans="2:2" x14ac:dyDescent="0.25">
      <c r="B10522" s="23"/>
    </row>
    <row r="10523" spans="2:2" x14ac:dyDescent="0.25">
      <c r="B10523" s="23"/>
    </row>
    <row r="10524" spans="2:2" x14ac:dyDescent="0.25">
      <c r="B10524" s="23"/>
    </row>
    <row r="10525" spans="2:2" x14ac:dyDescent="0.25">
      <c r="B10525" s="23"/>
    </row>
    <row r="10526" spans="2:2" x14ac:dyDescent="0.25">
      <c r="B10526" s="23"/>
    </row>
    <row r="10527" spans="2:2" x14ac:dyDescent="0.25">
      <c r="B10527" s="23"/>
    </row>
    <row r="10528" spans="2:2" x14ac:dyDescent="0.25">
      <c r="B10528" s="23"/>
    </row>
    <row r="10529" spans="2:2" x14ac:dyDescent="0.25">
      <c r="B10529" s="23"/>
    </row>
    <row r="10530" spans="2:2" x14ac:dyDescent="0.25">
      <c r="B10530" s="23"/>
    </row>
    <row r="10531" spans="2:2" x14ac:dyDescent="0.25">
      <c r="B10531" s="23"/>
    </row>
    <row r="10532" spans="2:2" x14ac:dyDescent="0.25">
      <c r="B10532" s="23"/>
    </row>
    <row r="10533" spans="2:2" x14ac:dyDescent="0.25">
      <c r="B10533" s="23"/>
    </row>
    <row r="10534" spans="2:2" x14ac:dyDescent="0.25">
      <c r="B10534" s="23"/>
    </row>
    <row r="10535" spans="2:2" x14ac:dyDescent="0.25">
      <c r="B10535" s="23"/>
    </row>
    <row r="10536" spans="2:2" x14ac:dyDescent="0.25">
      <c r="B10536" s="23"/>
    </row>
    <row r="10537" spans="2:2" x14ac:dyDescent="0.25">
      <c r="B10537" s="23"/>
    </row>
    <row r="10538" spans="2:2" x14ac:dyDescent="0.25">
      <c r="B10538" s="23"/>
    </row>
    <row r="10539" spans="2:2" x14ac:dyDescent="0.25">
      <c r="B10539" s="23"/>
    </row>
    <row r="10540" spans="2:2" x14ac:dyDescent="0.25">
      <c r="B10540" s="23"/>
    </row>
    <row r="10541" spans="2:2" x14ac:dyDescent="0.25">
      <c r="B10541" s="23"/>
    </row>
    <row r="10542" spans="2:2" x14ac:dyDescent="0.25">
      <c r="B10542" s="23"/>
    </row>
    <row r="10543" spans="2:2" x14ac:dyDescent="0.25">
      <c r="B10543" s="23"/>
    </row>
    <row r="10544" spans="2:2" x14ac:dyDescent="0.25">
      <c r="B10544" s="23"/>
    </row>
    <row r="10545" spans="2:2" x14ac:dyDescent="0.25">
      <c r="B10545" s="23"/>
    </row>
    <row r="10546" spans="2:2" x14ac:dyDescent="0.25">
      <c r="B10546" s="23"/>
    </row>
    <row r="10547" spans="2:2" x14ac:dyDescent="0.25">
      <c r="B10547" s="23"/>
    </row>
    <row r="10548" spans="2:2" x14ac:dyDescent="0.25">
      <c r="B10548" s="23"/>
    </row>
    <row r="10549" spans="2:2" x14ac:dyDescent="0.25">
      <c r="B10549" s="23"/>
    </row>
    <row r="10550" spans="2:2" x14ac:dyDescent="0.25">
      <c r="B10550" s="23"/>
    </row>
    <row r="10551" spans="2:2" x14ac:dyDescent="0.25">
      <c r="B10551" s="23"/>
    </row>
    <row r="10552" spans="2:2" x14ac:dyDescent="0.25">
      <c r="B10552" s="23"/>
    </row>
    <row r="10553" spans="2:2" x14ac:dyDescent="0.25">
      <c r="B10553" s="23"/>
    </row>
    <row r="10554" spans="2:2" x14ac:dyDescent="0.25">
      <c r="B10554" s="23"/>
    </row>
    <row r="10555" spans="2:2" x14ac:dyDescent="0.25">
      <c r="B10555" s="23"/>
    </row>
    <row r="10556" spans="2:2" x14ac:dyDescent="0.25">
      <c r="B10556" s="23"/>
    </row>
    <row r="10557" spans="2:2" x14ac:dyDescent="0.25">
      <c r="B10557" s="23"/>
    </row>
    <row r="10558" spans="2:2" x14ac:dyDescent="0.25">
      <c r="B10558" s="23"/>
    </row>
    <row r="10559" spans="2:2" x14ac:dyDescent="0.25">
      <c r="B10559" s="23"/>
    </row>
    <row r="10560" spans="2:2" x14ac:dyDescent="0.25">
      <c r="B10560" s="23"/>
    </row>
    <row r="10561" spans="2:2" x14ac:dyDescent="0.25">
      <c r="B10561" s="23"/>
    </row>
    <row r="10562" spans="2:2" x14ac:dyDescent="0.25">
      <c r="B10562" s="23"/>
    </row>
    <row r="10563" spans="2:2" x14ac:dyDescent="0.25">
      <c r="B10563" s="23"/>
    </row>
    <row r="10564" spans="2:2" x14ac:dyDescent="0.25">
      <c r="B10564" s="23"/>
    </row>
    <row r="10565" spans="2:2" x14ac:dyDescent="0.25">
      <c r="B10565" s="23"/>
    </row>
    <row r="10566" spans="2:2" x14ac:dyDescent="0.25">
      <c r="B10566" s="23"/>
    </row>
    <row r="10567" spans="2:2" x14ac:dyDescent="0.25">
      <c r="B10567" s="23"/>
    </row>
    <row r="10568" spans="2:2" x14ac:dyDescent="0.25">
      <c r="B10568" s="23"/>
    </row>
    <row r="10569" spans="2:2" x14ac:dyDescent="0.25">
      <c r="B10569" s="23"/>
    </row>
    <row r="10570" spans="2:2" x14ac:dyDescent="0.25">
      <c r="B10570" s="23"/>
    </row>
    <row r="10571" spans="2:2" x14ac:dyDescent="0.25">
      <c r="B10571" s="23"/>
    </row>
    <row r="10572" spans="2:2" x14ac:dyDescent="0.25">
      <c r="B10572" s="23"/>
    </row>
    <row r="10573" spans="2:2" x14ac:dyDescent="0.25">
      <c r="B10573" s="23"/>
    </row>
    <row r="10574" spans="2:2" x14ac:dyDescent="0.25">
      <c r="B10574" s="23"/>
    </row>
    <row r="10575" spans="2:2" x14ac:dyDescent="0.25">
      <c r="B10575" s="23"/>
    </row>
    <row r="10576" spans="2:2" x14ac:dyDescent="0.25">
      <c r="B10576" s="23"/>
    </row>
    <row r="10577" spans="2:2" x14ac:dyDescent="0.25">
      <c r="B10577" s="23"/>
    </row>
    <row r="10578" spans="2:2" x14ac:dyDescent="0.25">
      <c r="B10578" s="23"/>
    </row>
    <row r="10579" spans="2:2" x14ac:dyDescent="0.25">
      <c r="B10579" s="23"/>
    </row>
    <row r="10580" spans="2:2" x14ac:dyDescent="0.25">
      <c r="B10580" s="23"/>
    </row>
    <row r="10581" spans="2:2" x14ac:dyDescent="0.25">
      <c r="B10581" s="23"/>
    </row>
    <row r="10582" spans="2:2" x14ac:dyDescent="0.25">
      <c r="B10582" s="23"/>
    </row>
    <row r="10583" spans="2:2" x14ac:dyDescent="0.25">
      <c r="B10583" s="23"/>
    </row>
    <row r="10584" spans="2:2" x14ac:dyDescent="0.25">
      <c r="B10584" s="23"/>
    </row>
    <row r="10585" spans="2:2" x14ac:dyDescent="0.25">
      <c r="B10585" s="23"/>
    </row>
    <row r="10586" spans="2:2" x14ac:dyDescent="0.25">
      <c r="B10586" s="23"/>
    </row>
    <row r="10587" spans="2:2" x14ac:dyDescent="0.25">
      <c r="B10587" s="23"/>
    </row>
    <row r="10588" spans="2:2" x14ac:dyDescent="0.25">
      <c r="B10588" s="23"/>
    </row>
    <row r="10589" spans="2:2" x14ac:dyDescent="0.25">
      <c r="B10589" s="23"/>
    </row>
    <row r="10590" spans="2:2" x14ac:dyDescent="0.25">
      <c r="B10590" s="23"/>
    </row>
    <row r="10591" spans="2:2" x14ac:dyDescent="0.25">
      <c r="B10591" s="23"/>
    </row>
    <row r="10592" spans="2:2" x14ac:dyDescent="0.25">
      <c r="B10592" s="23"/>
    </row>
    <row r="10593" spans="2:2" x14ac:dyDescent="0.25">
      <c r="B10593" s="23"/>
    </row>
    <row r="10594" spans="2:2" x14ac:dyDescent="0.25">
      <c r="B10594" s="23"/>
    </row>
    <row r="10595" spans="2:2" x14ac:dyDescent="0.25">
      <c r="B10595" s="23"/>
    </row>
    <row r="10596" spans="2:2" x14ac:dyDescent="0.25">
      <c r="B10596" s="23"/>
    </row>
    <row r="10597" spans="2:2" x14ac:dyDescent="0.25">
      <c r="B10597" s="23"/>
    </row>
    <row r="10598" spans="2:2" x14ac:dyDescent="0.25">
      <c r="B10598" s="23"/>
    </row>
    <row r="10599" spans="2:2" x14ac:dyDescent="0.25">
      <c r="B10599" s="23"/>
    </row>
    <row r="10600" spans="2:2" x14ac:dyDescent="0.25">
      <c r="B10600" s="23"/>
    </row>
    <row r="10601" spans="2:2" x14ac:dyDescent="0.25">
      <c r="B10601" s="23"/>
    </row>
    <row r="10602" spans="2:2" x14ac:dyDescent="0.25">
      <c r="B10602" s="23"/>
    </row>
    <row r="10603" spans="2:2" x14ac:dyDescent="0.25">
      <c r="B10603" s="23"/>
    </row>
    <row r="10604" spans="2:2" x14ac:dyDescent="0.25">
      <c r="B10604" s="23"/>
    </row>
    <row r="10605" spans="2:2" x14ac:dyDescent="0.25">
      <c r="B10605" s="23"/>
    </row>
    <row r="10606" spans="2:2" x14ac:dyDescent="0.25">
      <c r="B10606" s="23"/>
    </row>
    <row r="10607" spans="2:2" x14ac:dyDescent="0.25">
      <c r="B10607" s="23"/>
    </row>
    <row r="10608" spans="2:2" x14ac:dyDescent="0.25">
      <c r="B10608" s="23"/>
    </row>
    <row r="10609" spans="2:2" x14ac:dyDescent="0.25">
      <c r="B10609" s="23"/>
    </row>
    <row r="10610" spans="2:2" x14ac:dyDescent="0.25">
      <c r="B10610" s="23"/>
    </row>
    <row r="10611" spans="2:2" x14ac:dyDescent="0.25">
      <c r="B10611" s="23"/>
    </row>
    <row r="10612" spans="2:2" x14ac:dyDescent="0.25">
      <c r="B10612" s="23"/>
    </row>
    <row r="10613" spans="2:2" x14ac:dyDescent="0.25">
      <c r="B10613" s="23"/>
    </row>
    <row r="10614" spans="2:2" x14ac:dyDescent="0.25">
      <c r="B10614" s="23"/>
    </row>
    <row r="10615" spans="2:2" x14ac:dyDescent="0.25">
      <c r="B10615" s="23"/>
    </row>
    <row r="10616" spans="2:2" x14ac:dyDescent="0.25">
      <c r="B10616" s="23"/>
    </row>
    <row r="10617" spans="2:2" x14ac:dyDescent="0.25">
      <c r="B10617" s="23"/>
    </row>
    <row r="10618" spans="2:2" x14ac:dyDescent="0.25">
      <c r="B10618" s="23"/>
    </row>
    <row r="10619" spans="2:2" x14ac:dyDescent="0.25">
      <c r="B10619" s="23"/>
    </row>
    <row r="10620" spans="2:2" x14ac:dyDescent="0.25">
      <c r="B10620" s="23"/>
    </row>
    <row r="10621" spans="2:2" x14ac:dyDescent="0.25">
      <c r="B10621" s="23"/>
    </row>
    <row r="10622" spans="2:2" x14ac:dyDescent="0.25">
      <c r="B10622" s="23"/>
    </row>
    <row r="10623" spans="2:2" x14ac:dyDescent="0.25">
      <c r="B10623" s="23"/>
    </row>
    <row r="10624" spans="2:2" x14ac:dyDescent="0.25">
      <c r="B10624" s="23"/>
    </row>
    <row r="10625" spans="2:2" x14ac:dyDescent="0.25">
      <c r="B10625" s="23"/>
    </row>
    <row r="10626" spans="2:2" x14ac:dyDescent="0.25">
      <c r="B10626" s="23"/>
    </row>
    <row r="10627" spans="2:2" x14ac:dyDescent="0.25">
      <c r="B10627" s="23"/>
    </row>
    <row r="10628" spans="2:2" x14ac:dyDescent="0.25">
      <c r="B10628" s="23"/>
    </row>
    <row r="10629" spans="2:2" x14ac:dyDescent="0.25">
      <c r="B10629" s="23"/>
    </row>
    <row r="10630" spans="2:2" x14ac:dyDescent="0.25">
      <c r="B10630" s="23"/>
    </row>
    <row r="10631" spans="2:2" x14ac:dyDescent="0.25">
      <c r="B10631" s="23"/>
    </row>
    <row r="10632" spans="2:2" x14ac:dyDescent="0.25">
      <c r="B10632" s="23"/>
    </row>
    <row r="10633" spans="2:2" x14ac:dyDescent="0.25">
      <c r="B10633" s="23"/>
    </row>
    <row r="10634" spans="2:2" x14ac:dyDescent="0.25">
      <c r="B10634" s="23"/>
    </row>
    <row r="10635" spans="2:2" x14ac:dyDescent="0.25">
      <c r="B10635" s="23"/>
    </row>
    <row r="10636" spans="2:2" x14ac:dyDescent="0.25">
      <c r="B10636" s="23"/>
    </row>
    <row r="10637" spans="2:2" x14ac:dyDescent="0.25">
      <c r="B10637" s="23"/>
    </row>
    <row r="10638" spans="2:2" x14ac:dyDescent="0.25">
      <c r="B10638" s="23"/>
    </row>
    <row r="10639" spans="2:2" x14ac:dyDescent="0.25">
      <c r="B10639" s="23"/>
    </row>
    <row r="10640" spans="2:2" x14ac:dyDescent="0.25">
      <c r="B10640" s="23"/>
    </row>
    <row r="10641" spans="2:2" x14ac:dyDescent="0.25">
      <c r="B10641" s="23"/>
    </row>
    <row r="10642" spans="2:2" x14ac:dyDescent="0.25">
      <c r="B10642" s="23"/>
    </row>
    <row r="10643" spans="2:2" x14ac:dyDescent="0.25">
      <c r="B10643" s="23"/>
    </row>
    <row r="10644" spans="2:2" x14ac:dyDescent="0.25">
      <c r="B10644" s="23"/>
    </row>
    <row r="10645" spans="2:2" x14ac:dyDescent="0.25">
      <c r="B10645" s="23"/>
    </row>
    <row r="10646" spans="2:2" x14ac:dyDescent="0.25">
      <c r="B10646" s="23"/>
    </row>
    <row r="10647" spans="2:2" x14ac:dyDescent="0.25">
      <c r="B10647" s="23"/>
    </row>
    <row r="10648" spans="2:2" x14ac:dyDescent="0.25">
      <c r="B10648" s="23"/>
    </row>
    <row r="10649" spans="2:2" x14ac:dyDescent="0.25">
      <c r="B10649" s="23"/>
    </row>
    <row r="10650" spans="2:2" x14ac:dyDescent="0.25">
      <c r="B10650" s="23"/>
    </row>
    <row r="10651" spans="2:2" x14ac:dyDescent="0.25">
      <c r="B10651" s="23"/>
    </row>
    <row r="10652" spans="2:2" x14ac:dyDescent="0.25">
      <c r="B10652" s="23"/>
    </row>
    <row r="10653" spans="2:2" x14ac:dyDescent="0.25">
      <c r="B10653" s="23"/>
    </row>
    <row r="10654" spans="2:2" x14ac:dyDescent="0.25">
      <c r="B10654" s="23"/>
    </row>
    <row r="10655" spans="2:2" x14ac:dyDescent="0.25">
      <c r="B10655" s="23"/>
    </row>
    <row r="10656" spans="2:2" x14ac:dyDescent="0.25">
      <c r="B10656" s="23"/>
    </row>
    <row r="10657" spans="2:2" x14ac:dyDescent="0.25">
      <c r="B10657" s="23"/>
    </row>
    <row r="10658" spans="2:2" x14ac:dyDescent="0.25">
      <c r="B10658" s="23"/>
    </row>
    <row r="10659" spans="2:2" x14ac:dyDescent="0.25">
      <c r="B10659" s="23"/>
    </row>
    <row r="10660" spans="2:2" x14ac:dyDescent="0.25">
      <c r="B10660" s="23"/>
    </row>
    <row r="10661" spans="2:2" x14ac:dyDescent="0.25">
      <c r="B10661" s="23"/>
    </row>
    <row r="10662" spans="2:2" x14ac:dyDescent="0.25">
      <c r="B10662" s="23"/>
    </row>
    <row r="10663" spans="2:2" x14ac:dyDescent="0.25">
      <c r="B10663" s="23"/>
    </row>
    <row r="10664" spans="2:2" x14ac:dyDescent="0.25">
      <c r="B10664" s="23"/>
    </row>
    <row r="10665" spans="2:2" x14ac:dyDescent="0.25">
      <c r="B10665" s="23"/>
    </row>
    <row r="10666" spans="2:2" x14ac:dyDescent="0.25">
      <c r="B10666" s="23"/>
    </row>
    <row r="10667" spans="2:2" x14ac:dyDescent="0.25">
      <c r="B10667" s="23"/>
    </row>
    <row r="10668" spans="2:2" x14ac:dyDescent="0.25">
      <c r="B10668" s="23"/>
    </row>
    <row r="10669" spans="2:2" x14ac:dyDescent="0.25">
      <c r="B10669" s="23"/>
    </row>
    <row r="10670" spans="2:2" x14ac:dyDescent="0.25">
      <c r="B10670" s="23"/>
    </row>
    <row r="10671" spans="2:2" x14ac:dyDescent="0.25">
      <c r="B10671" s="23"/>
    </row>
    <row r="10672" spans="2:2" x14ac:dyDescent="0.25">
      <c r="B10672" s="23"/>
    </row>
    <row r="10673" spans="2:2" x14ac:dyDescent="0.25">
      <c r="B10673" s="23"/>
    </row>
    <row r="10674" spans="2:2" x14ac:dyDescent="0.25">
      <c r="B10674" s="23"/>
    </row>
    <row r="10675" spans="2:2" x14ac:dyDescent="0.25">
      <c r="B10675" s="23"/>
    </row>
    <row r="10676" spans="2:2" x14ac:dyDescent="0.25">
      <c r="B10676" s="23"/>
    </row>
    <row r="10677" spans="2:2" x14ac:dyDescent="0.25">
      <c r="B10677" s="23"/>
    </row>
    <row r="10678" spans="2:2" x14ac:dyDescent="0.25">
      <c r="B10678" s="23"/>
    </row>
    <row r="10679" spans="2:2" x14ac:dyDescent="0.25">
      <c r="B10679" s="23"/>
    </row>
    <row r="10680" spans="2:2" x14ac:dyDescent="0.25">
      <c r="B10680" s="23"/>
    </row>
    <row r="10681" spans="2:2" x14ac:dyDescent="0.25">
      <c r="B10681" s="23"/>
    </row>
    <row r="10682" spans="2:2" x14ac:dyDescent="0.25">
      <c r="B10682" s="23"/>
    </row>
    <row r="10683" spans="2:2" x14ac:dyDescent="0.25">
      <c r="B10683" s="23"/>
    </row>
    <row r="10684" spans="2:2" x14ac:dyDescent="0.25">
      <c r="B10684" s="23"/>
    </row>
    <row r="10685" spans="2:2" x14ac:dyDescent="0.25">
      <c r="B10685" s="23"/>
    </row>
    <row r="10686" spans="2:2" x14ac:dyDescent="0.25">
      <c r="B10686" s="23"/>
    </row>
    <row r="10687" spans="2:2" x14ac:dyDescent="0.25">
      <c r="B10687" s="23"/>
    </row>
    <row r="10688" spans="2:2" x14ac:dyDescent="0.25">
      <c r="B10688" s="23"/>
    </row>
    <row r="10689" spans="2:2" x14ac:dyDescent="0.25">
      <c r="B10689" s="23"/>
    </row>
    <row r="10690" spans="2:2" x14ac:dyDescent="0.25">
      <c r="B10690" s="23"/>
    </row>
    <row r="10691" spans="2:2" x14ac:dyDescent="0.25">
      <c r="B10691" s="23"/>
    </row>
    <row r="10692" spans="2:2" x14ac:dyDescent="0.25">
      <c r="B10692" s="23"/>
    </row>
    <row r="10693" spans="2:2" x14ac:dyDescent="0.25">
      <c r="B10693" s="23"/>
    </row>
    <row r="10694" spans="2:2" x14ac:dyDescent="0.25">
      <c r="B10694" s="23"/>
    </row>
    <row r="10695" spans="2:2" x14ac:dyDescent="0.25">
      <c r="B10695" s="23"/>
    </row>
    <row r="10696" spans="2:2" x14ac:dyDescent="0.25">
      <c r="B10696" s="23"/>
    </row>
    <row r="10697" spans="2:2" x14ac:dyDescent="0.25">
      <c r="B10697" s="23"/>
    </row>
    <row r="10698" spans="2:2" x14ac:dyDescent="0.25">
      <c r="B10698" s="23"/>
    </row>
    <row r="10699" spans="2:2" x14ac:dyDescent="0.25">
      <c r="B10699" s="23"/>
    </row>
    <row r="10700" spans="2:2" x14ac:dyDescent="0.25">
      <c r="B10700" s="23"/>
    </row>
    <row r="10701" spans="2:2" x14ac:dyDescent="0.25">
      <c r="B10701" s="23"/>
    </row>
    <row r="10702" spans="2:2" x14ac:dyDescent="0.25">
      <c r="B10702" s="23"/>
    </row>
    <row r="10703" spans="2:2" x14ac:dyDescent="0.25">
      <c r="B10703" s="23"/>
    </row>
    <row r="10704" spans="2:2" x14ac:dyDescent="0.25">
      <c r="B10704" s="23"/>
    </row>
    <row r="10705" spans="2:2" x14ac:dyDescent="0.25">
      <c r="B10705" s="23"/>
    </row>
    <row r="10706" spans="2:2" x14ac:dyDescent="0.25">
      <c r="B10706" s="23"/>
    </row>
    <row r="10707" spans="2:2" x14ac:dyDescent="0.25">
      <c r="B10707" s="23"/>
    </row>
    <row r="10708" spans="2:2" x14ac:dyDescent="0.25">
      <c r="B10708" s="23"/>
    </row>
    <row r="10709" spans="2:2" x14ac:dyDescent="0.25">
      <c r="B10709" s="23"/>
    </row>
    <row r="10710" spans="2:2" x14ac:dyDescent="0.25">
      <c r="B10710" s="23"/>
    </row>
    <row r="10711" spans="2:2" x14ac:dyDescent="0.25">
      <c r="B10711" s="23"/>
    </row>
    <row r="10712" spans="2:2" x14ac:dyDescent="0.25">
      <c r="B10712" s="23"/>
    </row>
    <row r="10713" spans="2:2" x14ac:dyDescent="0.25">
      <c r="B10713" s="23"/>
    </row>
    <row r="10714" spans="2:2" x14ac:dyDescent="0.25">
      <c r="B10714" s="23"/>
    </row>
    <row r="10715" spans="2:2" x14ac:dyDescent="0.25">
      <c r="B10715" s="23"/>
    </row>
    <row r="10716" spans="2:2" x14ac:dyDescent="0.25">
      <c r="B10716" s="23"/>
    </row>
    <row r="10717" spans="2:2" x14ac:dyDescent="0.25">
      <c r="B10717" s="23"/>
    </row>
    <row r="10718" spans="2:2" x14ac:dyDescent="0.25">
      <c r="B10718" s="23"/>
    </row>
    <row r="10719" spans="2:2" x14ac:dyDescent="0.25">
      <c r="B10719" s="23"/>
    </row>
    <row r="10720" spans="2:2" x14ac:dyDescent="0.25">
      <c r="B10720" s="23"/>
    </row>
    <row r="10721" spans="2:2" x14ac:dyDescent="0.25">
      <c r="B10721" s="23"/>
    </row>
    <row r="10722" spans="2:2" x14ac:dyDescent="0.25">
      <c r="B10722" s="23"/>
    </row>
    <row r="10723" spans="2:2" x14ac:dyDescent="0.25">
      <c r="B10723" s="23"/>
    </row>
    <row r="10724" spans="2:2" x14ac:dyDescent="0.25">
      <c r="B10724" s="23"/>
    </row>
    <row r="10725" spans="2:2" x14ac:dyDescent="0.25">
      <c r="B10725" s="23"/>
    </row>
    <row r="10726" spans="2:2" x14ac:dyDescent="0.25">
      <c r="B10726" s="23"/>
    </row>
    <row r="10727" spans="2:2" x14ac:dyDescent="0.25">
      <c r="B10727" s="23"/>
    </row>
    <row r="10728" spans="2:2" x14ac:dyDescent="0.25">
      <c r="B10728" s="23"/>
    </row>
    <row r="10729" spans="2:2" x14ac:dyDescent="0.25">
      <c r="B10729" s="23"/>
    </row>
    <row r="10730" spans="2:2" x14ac:dyDescent="0.25">
      <c r="B10730" s="23"/>
    </row>
    <row r="10731" spans="2:2" x14ac:dyDescent="0.25">
      <c r="B10731" s="23"/>
    </row>
    <row r="10732" spans="2:2" x14ac:dyDescent="0.25">
      <c r="B10732" s="23"/>
    </row>
    <row r="10733" spans="2:2" x14ac:dyDescent="0.25">
      <c r="B10733" s="23"/>
    </row>
    <row r="10734" spans="2:2" x14ac:dyDescent="0.25">
      <c r="B10734" s="23"/>
    </row>
    <row r="10735" spans="2:2" x14ac:dyDescent="0.25">
      <c r="B10735" s="23"/>
    </row>
    <row r="10736" spans="2:2" x14ac:dyDescent="0.25">
      <c r="B10736" s="23"/>
    </row>
    <row r="10737" spans="2:2" x14ac:dyDescent="0.25">
      <c r="B10737" s="23"/>
    </row>
    <row r="10738" spans="2:2" x14ac:dyDescent="0.25">
      <c r="B10738" s="23"/>
    </row>
    <row r="10739" spans="2:2" x14ac:dyDescent="0.25">
      <c r="B10739" s="23"/>
    </row>
    <row r="10740" spans="2:2" x14ac:dyDescent="0.25">
      <c r="B10740" s="23"/>
    </row>
    <row r="10741" spans="2:2" x14ac:dyDescent="0.25">
      <c r="B10741" s="23"/>
    </row>
    <row r="10742" spans="2:2" x14ac:dyDescent="0.25">
      <c r="B10742" s="23"/>
    </row>
    <row r="10743" spans="2:2" x14ac:dyDescent="0.25">
      <c r="B10743" s="23"/>
    </row>
    <row r="10744" spans="2:2" x14ac:dyDescent="0.25">
      <c r="B10744" s="23"/>
    </row>
    <row r="10745" spans="2:2" x14ac:dyDescent="0.25">
      <c r="B10745" s="23"/>
    </row>
    <row r="10746" spans="2:2" x14ac:dyDescent="0.25">
      <c r="B10746" s="23"/>
    </row>
    <row r="10747" spans="2:2" x14ac:dyDescent="0.25">
      <c r="B10747" s="23"/>
    </row>
    <row r="10748" spans="2:2" x14ac:dyDescent="0.25">
      <c r="B10748" s="23"/>
    </row>
    <row r="10749" spans="2:2" x14ac:dyDescent="0.25">
      <c r="B10749" s="23"/>
    </row>
    <row r="10750" spans="2:2" x14ac:dyDescent="0.25">
      <c r="B10750" s="23"/>
    </row>
    <row r="10751" spans="2:2" x14ac:dyDescent="0.25">
      <c r="B10751" s="23"/>
    </row>
    <row r="10752" spans="2:2" x14ac:dyDescent="0.25">
      <c r="B10752" s="23"/>
    </row>
    <row r="10753" spans="2:2" x14ac:dyDescent="0.25">
      <c r="B10753" s="23"/>
    </row>
    <row r="10754" spans="2:2" x14ac:dyDescent="0.25">
      <c r="B10754" s="23"/>
    </row>
    <row r="10755" spans="2:2" x14ac:dyDescent="0.25">
      <c r="B10755" s="23"/>
    </row>
    <row r="10756" spans="2:2" x14ac:dyDescent="0.25">
      <c r="B10756" s="23"/>
    </row>
    <row r="10757" spans="2:2" x14ac:dyDescent="0.25">
      <c r="B10757" s="23"/>
    </row>
    <row r="10758" spans="2:2" x14ac:dyDescent="0.25">
      <c r="B10758" s="23"/>
    </row>
    <row r="10759" spans="2:2" x14ac:dyDescent="0.25">
      <c r="B10759" s="23"/>
    </row>
    <row r="10760" spans="2:2" x14ac:dyDescent="0.25">
      <c r="B10760" s="23"/>
    </row>
    <row r="10761" spans="2:2" x14ac:dyDescent="0.25">
      <c r="B10761" s="23"/>
    </row>
    <row r="10762" spans="2:2" x14ac:dyDescent="0.25">
      <c r="B10762" s="23"/>
    </row>
    <row r="10763" spans="2:2" x14ac:dyDescent="0.25">
      <c r="B10763" s="23"/>
    </row>
    <row r="10764" spans="2:2" x14ac:dyDescent="0.25">
      <c r="B10764" s="23"/>
    </row>
    <row r="10765" spans="2:2" x14ac:dyDescent="0.25">
      <c r="B10765" s="23"/>
    </row>
    <row r="10766" spans="2:2" x14ac:dyDescent="0.25">
      <c r="B10766" s="23"/>
    </row>
    <row r="10767" spans="2:2" x14ac:dyDescent="0.25">
      <c r="B10767" s="23"/>
    </row>
    <row r="10768" spans="2:2" x14ac:dyDescent="0.25">
      <c r="B10768" s="23"/>
    </row>
    <row r="10769" spans="2:2" x14ac:dyDescent="0.25">
      <c r="B10769" s="23"/>
    </row>
    <row r="10770" spans="2:2" x14ac:dyDescent="0.25">
      <c r="B10770" s="23"/>
    </row>
    <row r="10771" spans="2:2" x14ac:dyDescent="0.25">
      <c r="B10771" s="23"/>
    </row>
    <row r="10772" spans="2:2" x14ac:dyDescent="0.25">
      <c r="B10772" s="23"/>
    </row>
    <row r="10773" spans="2:2" x14ac:dyDescent="0.25">
      <c r="B10773" s="23"/>
    </row>
    <row r="10774" spans="2:2" x14ac:dyDescent="0.25">
      <c r="B10774" s="23"/>
    </row>
    <row r="10775" spans="2:2" x14ac:dyDescent="0.25">
      <c r="B10775" s="23"/>
    </row>
    <row r="10776" spans="2:2" x14ac:dyDescent="0.25">
      <c r="B10776" s="23"/>
    </row>
    <row r="10777" spans="2:2" x14ac:dyDescent="0.25">
      <c r="B10777" s="23"/>
    </row>
    <row r="10778" spans="2:2" x14ac:dyDescent="0.25">
      <c r="B10778" s="23"/>
    </row>
    <row r="10779" spans="2:2" x14ac:dyDescent="0.25">
      <c r="B10779" s="23"/>
    </row>
    <row r="10780" spans="2:2" x14ac:dyDescent="0.25">
      <c r="B10780" s="23"/>
    </row>
    <row r="10781" spans="2:2" x14ac:dyDescent="0.25">
      <c r="B10781" s="23"/>
    </row>
    <row r="10782" spans="2:2" x14ac:dyDescent="0.25">
      <c r="B10782" s="23"/>
    </row>
    <row r="10783" spans="2:2" x14ac:dyDescent="0.25">
      <c r="B10783" s="23"/>
    </row>
    <row r="10784" spans="2:2" x14ac:dyDescent="0.25">
      <c r="B10784" s="23"/>
    </row>
    <row r="10785" spans="2:2" x14ac:dyDescent="0.25">
      <c r="B10785" s="23"/>
    </row>
    <row r="10786" spans="2:2" x14ac:dyDescent="0.25">
      <c r="B10786" s="23"/>
    </row>
    <row r="10787" spans="2:2" x14ac:dyDescent="0.25">
      <c r="B10787" s="23"/>
    </row>
    <row r="10788" spans="2:2" x14ac:dyDescent="0.25">
      <c r="B10788" s="23"/>
    </row>
    <row r="10789" spans="2:2" x14ac:dyDescent="0.25">
      <c r="B10789" s="23"/>
    </row>
    <row r="10790" spans="2:2" x14ac:dyDescent="0.25">
      <c r="B10790" s="23"/>
    </row>
    <row r="10791" spans="2:2" x14ac:dyDescent="0.25">
      <c r="B10791" s="23"/>
    </row>
    <row r="10792" spans="2:2" x14ac:dyDescent="0.25">
      <c r="B10792" s="23"/>
    </row>
    <row r="10793" spans="2:2" x14ac:dyDescent="0.25">
      <c r="B10793" s="23"/>
    </row>
    <row r="10794" spans="2:2" x14ac:dyDescent="0.25">
      <c r="B10794" s="23"/>
    </row>
    <row r="10795" spans="2:2" x14ac:dyDescent="0.25">
      <c r="B10795" s="23"/>
    </row>
    <row r="10796" spans="2:2" x14ac:dyDescent="0.25">
      <c r="B10796" s="23"/>
    </row>
    <row r="10797" spans="2:2" x14ac:dyDescent="0.25">
      <c r="B10797" s="23"/>
    </row>
    <row r="10798" spans="2:2" x14ac:dyDescent="0.25">
      <c r="B10798" s="23"/>
    </row>
    <row r="10799" spans="2:2" x14ac:dyDescent="0.25">
      <c r="B10799" s="23"/>
    </row>
    <row r="10800" spans="2:2" x14ac:dyDescent="0.25">
      <c r="B10800" s="23"/>
    </row>
    <row r="10801" spans="2:2" x14ac:dyDescent="0.25">
      <c r="B10801" s="23"/>
    </row>
    <row r="10802" spans="2:2" x14ac:dyDescent="0.25">
      <c r="B10802" s="23"/>
    </row>
    <row r="10803" spans="2:2" x14ac:dyDescent="0.25">
      <c r="B10803" s="23"/>
    </row>
    <row r="10804" spans="2:2" x14ac:dyDescent="0.25">
      <c r="B10804" s="23"/>
    </row>
    <row r="10805" spans="2:2" x14ac:dyDescent="0.25">
      <c r="B10805" s="23"/>
    </row>
    <row r="10806" spans="2:2" x14ac:dyDescent="0.25">
      <c r="B10806" s="23"/>
    </row>
    <row r="10807" spans="2:2" x14ac:dyDescent="0.25">
      <c r="B10807" s="23"/>
    </row>
    <row r="10808" spans="2:2" x14ac:dyDescent="0.25">
      <c r="B10808" s="23"/>
    </row>
    <row r="10809" spans="2:2" x14ac:dyDescent="0.25">
      <c r="B10809" s="23"/>
    </row>
    <row r="10810" spans="2:2" x14ac:dyDescent="0.25">
      <c r="B10810" s="23"/>
    </row>
    <row r="10811" spans="2:2" x14ac:dyDescent="0.25">
      <c r="B10811" s="23"/>
    </row>
    <row r="10812" spans="2:2" x14ac:dyDescent="0.25">
      <c r="B10812" s="23"/>
    </row>
    <row r="10813" spans="2:2" x14ac:dyDescent="0.25">
      <c r="B10813" s="23"/>
    </row>
    <row r="10814" spans="2:2" x14ac:dyDescent="0.25">
      <c r="B10814" s="23"/>
    </row>
    <row r="10815" spans="2:2" x14ac:dyDescent="0.25">
      <c r="B10815" s="23"/>
    </row>
    <row r="10816" spans="2:2" x14ac:dyDescent="0.25">
      <c r="B10816" s="23"/>
    </row>
    <row r="10817" spans="2:2" x14ac:dyDescent="0.25">
      <c r="B10817" s="23"/>
    </row>
    <row r="10818" spans="2:2" x14ac:dyDescent="0.25">
      <c r="B10818" s="23"/>
    </row>
    <row r="10819" spans="2:2" x14ac:dyDescent="0.25">
      <c r="B10819" s="23"/>
    </row>
    <row r="10820" spans="2:2" x14ac:dyDescent="0.25">
      <c r="B10820" s="23"/>
    </row>
    <row r="10821" spans="2:2" x14ac:dyDescent="0.25">
      <c r="B10821" s="23"/>
    </row>
    <row r="10822" spans="2:2" x14ac:dyDescent="0.25">
      <c r="B10822" s="23"/>
    </row>
    <row r="10823" spans="2:2" x14ac:dyDescent="0.25">
      <c r="B10823" s="23"/>
    </row>
    <row r="10824" spans="2:2" x14ac:dyDescent="0.25">
      <c r="B10824" s="23"/>
    </row>
    <row r="10825" spans="2:2" x14ac:dyDescent="0.25">
      <c r="B10825" s="23"/>
    </row>
    <row r="10826" spans="2:2" x14ac:dyDescent="0.25">
      <c r="B10826" s="23"/>
    </row>
    <row r="10827" spans="2:2" x14ac:dyDescent="0.25">
      <c r="B10827" s="23"/>
    </row>
    <row r="10828" spans="2:2" x14ac:dyDescent="0.25">
      <c r="B10828" s="23"/>
    </row>
    <row r="10829" spans="2:2" x14ac:dyDescent="0.25">
      <c r="B10829" s="23"/>
    </row>
    <row r="10830" spans="2:2" x14ac:dyDescent="0.25">
      <c r="B10830" s="23"/>
    </row>
    <row r="10831" spans="2:2" x14ac:dyDescent="0.25">
      <c r="B10831" s="23"/>
    </row>
    <row r="10832" spans="2:2" x14ac:dyDescent="0.25">
      <c r="B10832" s="23"/>
    </row>
    <row r="10833" spans="2:2" x14ac:dyDescent="0.25">
      <c r="B10833" s="23"/>
    </row>
    <row r="10834" spans="2:2" x14ac:dyDescent="0.25">
      <c r="B10834" s="23"/>
    </row>
    <row r="10835" spans="2:2" x14ac:dyDescent="0.25">
      <c r="B10835" s="23"/>
    </row>
    <row r="10836" spans="2:2" x14ac:dyDescent="0.25">
      <c r="B10836" s="23"/>
    </row>
    <row r="10837" spans="2:2" x14ac:dyDescent="0.25">
      <c r="B10837" s="23"/>
    </row>
    <row r="10838" spans="2:2" x14ac:dyDescent="0.25">
      <c r="B10838" s="23"/>
    </row>
    <row r="10839" spans="2:2" x14ac:dyDescent="0.25">
      <c r="B10839" s="23"/>
    </row>
    <row r="10840" spans="2:2" x14ac:dyDescent="0.25">
      <c r="B10840" s="23"/>
    </row>
    <row r="10841" spans="2:2" x14ac:dyDescent="0.25">
      <c r="B10841" s="23"/>
    </row>
    <row r="10842" spans="2:2" x14ac:dyDescent="0.25">
      <c r="B10842" s="23"/>
    </row>
    <row r="10843" spans="2:2" x14ac:dyDescent="0.25">
      <c r="B10843" s="23"/>
    </row>
    <row r="10844" spans="2:2" x14ac:dyDescent="0.25">
      <c r="B10844" s="23"/>
    </row>
    <row r="10845" spans="2:2" x14ac:dyDescent="0.25">
      <c r="B10845" s="23"/>
    </row>
    <row r="10846" spans="2:2" x14ac:dyDescent="0.25">
      <c r="B10846" s="23"/>
    </row>
    <row r="10847" spans="2:2" x14ac:dyDescent="0.25">
      <c r="B10847" s="23"/>
    </row>
    <row r="10848" spans="2:2" x14ac:dyDescent="0.25">
      <c r="B10848" s="23"/>
    </row>
    <row r="10849" spans="2:2" x14ac:dyDescent="0.25">
      <c r="B10849" s="23"/>
    </row>
    <row r="10850" spans="2:2" x14ac:dyDescent="0.25">
      <c r="B10850" s="23"/>
    </row>
    <row r="10851" spans="2:2" x14ac:dyDescent="0.25">
      <c r="B10851" s="23"/>
    </row>
    <row r="10852" spans="2:2" x14ac:dyDescent="0.25">
      <c r="B10852" s="23"/>
    </row>
    <row r="10853" spans="2:2" x14ac:dyDescent="0.25">
      <c r="B10853" s="23"/>
    </row>
    <row r="10854" spans="2:2" x14ac:dyDescent="0.25">
      <c r="B10854" s="23"/>
    </row>
    <row r="10855" spans="2:2" x14ac:dyDescent="0.25">
      <c r="B10855" s="23"/>
    </row>
    <row r="10856" spans="2:2" x14ac:dyDescent="0.25">
      <c r="B10856" s="23"/>
    </row>
    <row r="10857" spans="2:2" x14ac:dyDescent="0.25">
      <c r="B10857" s="23"/>
    </row>
    <row r="10858" spans="2:2" x14ac:dyDescent="0.25">
      <c r="B10858" s="23"/>
    </row>
    <row r="10859" spans="2:2" x14ac:dyDescent="0.25">
      <c r="B10859" s="23"/>
    </row>
    <row r="10860" spans="2:2" x14ac:dyDescent="0.25">
      <c r="B10860" s="23"/>
    </row>
    <row r="10861" spans="2:2" x14ac:dyDescent="0.25">
      <c r="B10861" s="23"/>
    </row>
    <row r="10862" spans="2:2" x14ac:dyDescent="0.25">
      <c r="B10862" s="23"/>
    </row>
    <row r="10863" spans="2:2" x14ac:dyDescent="0.25">
      <c r="B10863" s="23"/>
    </row>
    <row r="10864" spans="2:2" x14ac:dyDescent="0.25">
      <c r="B10864" s="23"/>
    </row>
    <row r="10865" spans="2:2" x14ac:dyDescent="0.25">
      <c r="B10865" s="23"/>
    </row>
    <row r="10866" spans="2:2" x14ac:dyDescent="0.25">
      <c r="B10866" s="23"/>
    </row>
    <row r="10867" spans="2:2" x14ac:dyDescent="0.25">
      <c r="B10867" s="23"/>
    </row>
    <row r="10868" spans="2:2" x14ac:dyDescent="0.25">
      <c r="B10868" s="23"/>
    </row>
    <row r="10869" spans="2:2" x14ac:dyDescent="0.25">
      <c r="B10869" s="23"/>
    </row>
    <row r="10870" spans="2:2" x14ac:dyDescent="0.25">
      <c r="B10870" s="23"/>
    </row>
    <row r="10871" spans="2:2" x14ac:dyDescent="0.25">
      <c r="B10871" s="23"/>
    </row>
    <row r="10872" spans="2:2" x14ac:dyDescent="0.25">
      <c r="B10872" s="23"/>
    </row>
    <row r="10873" spans="2:2" x14ac:dyDescent="0.25">
      <c r="B10873" s="23"/>
    </row>
    <row r="10874" spans="2:2" x14ac:dyDescent="0.25">
      <c r="B10874" s="23"/>
    </row>
    <row r="10875" spans="2:2" x14ac:dyDescent="0.25">
      <c r="B10875" s="23"/>
    </row>
    <row r="10876" spans="2:2" x14ac:dyDescent="0.25">
      <c r="B10876" s="23"/>
    </row>
    <row r="10877" spans="2:2" x14ac:dyDescent="0.25">
      <c r="B10877" s="23"/>
    </row>
    <row r="10878" spans="2:2" x14ac:dyDescent="0.25">
      <c r="B10878" s="23"/>
    </row>
    <row r="10879" spans="2:2" x14ac:dyDescent="0.25">
      <c r="B10879" s="23"/>
    </row>
    <row r="10880" spans="2:2" x14ac:dyDescent="0.25">
      <c r="B10880" s="23"/>
    </row>
    <row r="10881" spans="2:2" x14ac:dyDescent="0.25">
      <c r="B10881" s="23"/>
    </row>
    <row r="10882" spans="2:2" x14ac:dyDescent="0.25">
      <c r="B10882" s="23"/>
    </row>
    <row r="10883" spans="2:2" x14ac:dyDescent="0.25">
      <c r="B10883" s="23"/>
    </row>
    <row r="10884" spans="2:2" x14ac:dyDescent="0.25">
      <c r="B10884" s="23"/>
    </row>
    <row r="10885" spans="2:2" x14ac:dyDescent="0.25">
      <c r="B10885" s="23"/>
    </row>
    <row r="10886" spans="2:2" x14ac:dyDescent="0.25">
      <c r="B10886" s="23"/>
    </row>
    <row r="10887" spans="2:2" x14ac:dyDescent="0.25">
      <c r="B10887" s="23"/>
    </row>
    <row r="10888" spans="2:2" x14ac:dyDescent="0.25">
      <c r="B10888" s="23"/>
    </row>
    <row r="10889" spans="2:2" x14ac:dyDescent="0.25">
      <c r="B10889" s="23"/>
    </row>
    <row r="10890" spans="2:2" x14ac:dyDescent="0.25">
      <c r="B10890" s="23"/>
    </row>
    <row r="10891" spans="2:2" x14ac:dyDescent="0.25">
      <c r="B10891" s="23"/>
    </row>
    <row r="10892" spans="2:2" x14ac:dyDescent="0.25">
      <c r="B10892" s="23"/>
    </row>
    <row r="10893" spans="2:2" x14ac:dyDescent="0.25">
      <c r="B10893" s="23"/>
    </row>
    <row r="10894" spans="2:2" x14ac:dyDescent="0.25">
      <c r="B10894" s="23"/>
    </row>
    <row r="10895" spans="2:2" x14ac:dyDescent="0.25">
      <c r="B10895" s="23"/>
    </row>
    <row r="10896" spans="2:2" x14ac:dyDescent="0.25">
      <c r="B10896" s="23"/>
    </row>
    <row r="10897" spans="2:2" x14ac:dyDescent="0.25">
      <c r="B10897" s="23"/>
    </row>
    <row r="10898" spans="2:2" x14ac:dyDescent="0.25">
      <c r="B10898" s="23"/>
    </row>
    <row r="10899" spans="2:2" x14ac:dyDescent="0.25">
      <c r="B10899" s="23"/>
    </row>
    <row r="10900" spans="2:2" x14ac:dyDescent="0.25">
      <c r="B10900" s="23"/>
    </row>
    <row r="10901" spans="2:2" x14ac:dyDescent="0.25">
      <c r="B10901" s="23"/>
    </row>
    <row r="10902" spans="2:2" x14ac:dyDescent="0.25">
      <c r="B10902" s="23"/>
    </row>
    <row r="10903" spans="2:2" x14ac:dyDescent="0.25">
      <c r="B10903" s="23"/>
    </row>
    <row r="10904" spans="2:2" x14ac:dyDescent="0.25">
      <c r="B10904" s="23"/>
    </row>
    <row r="10905" spans="2:2" x14ac:dyDescent="0.25">
      <c r="B10905" s="23"/>
    </row>
    <row r="10906" spans="2:2" x14ac:dyDescent="0.25">
      <c r="B10906" s="23"/>
    </row>
    <row r="10907" spans="2:2" x14ac:dyDescent="0.25">
      <c r="B10907" s="23"/>
    </row>
    <row r="10908" spans="2:2" x14ac:dyDescent="0.25">
      <c r="B10908" s="23"/>
    </row>
    <row r="10909" spans="2:2" x14ac:dyDescent="0.25">
      <c r="B10909" s="23"/>
    </row>
    <row r="10910" spans="2:2" x14ac:dyDescent="0.25">
      <c r="B10910" s="23"/>
    </row>
    <row r="10911" spans="2:2" x14ac:dyDescent="0.25">
      <c r="B10911" s="23"/>
    </row>
    <row r="10912" spans="2:2" x14ac:dyDescent="0.25">
      <c r="B10912" s="23"/>
    </row>
    <row r="10913" spans="2:2" x14ac:dyDescent="0.25">
      <c r="B10913" s="23"/>
    </row>
    <row r="10914" spans="2:2" x14ac:dyDescent="0.25">
      <c r="B10914" s="23"/>
    </row>
    <row r="10915" spans="2:2" x14ac:dyDescent="0.25">
      <c r="B10915" s="23"/>
    </row>
    <row r="10916" spans="2:2" x14ac:dyDescent="0.25">
      <c r="B10916" s="23"/>
    </row>
    <row r="10917" spans="2:2" x14ac:dyDescent="0.25">
      <c r="B10917" s="23"/>
    </row>
    <row r="10918" spans="2:2" x14ac:dyDescent="0.25">
      <c r="B10918" s="23"/>
    </row>
    <row r="10919" spans="2:2" x14ac:dyDescent="0.25">
      <c r="B10919" s="23"/>
    </row>
    <row r="10920" spans="2:2" x14ac:dyDescent="0.25">
      <c r="B10920" s="23"/>
    </row>
    <row r="10921" spans="2:2" x14ac:dyDescent="0.25">
      <c r="B10921" s="23"/>
    </row>
    <row r="10922" spans="2:2" x14ac:dyDescent="0.25">
      <c r="B10922" s="23"/>
    </row>
    <row r="10923" spans="2:2" x14ac:dyDescent="0.25">
      <c r="B10923" s="23"/>
    </row>
    <row r="10924" spans="2:2" x14ac:dyDescent="0.25">
      <c r="B10924" s="23"/>
    </row>
    <row r="10925" spans="2:2" x14ac:dyDescent="0.25">
      <c r="B10925" s="23"/>
    </row>
    <row r="10926" spans="2:2" x14ac:dyDescent="0.25">
      <c r="B10926" s="23"/>
    </row>
    <row r="10927" spans="2:2" x14ac:dyDescent="0.25">
      <c r="B10927" s="23"/>
    </row>
    <row r="10928" spans="2:2" x14ac:dyDescent="0.25">
      <c r="B10928" s="23"/>
    </row>
    <row r="10929" spans="2:2" x14ac:dyDescent="0.25">
      <c r="B10929" s="23"/>
    </row>
    <row r="10930" spans="2:2" x14ac:dyDescent="0.25">
      <c r="B10930" s="23"/>
    </row>
    <row r="10931" spans="2:2" x14ac:dyDescent="0.25">
      <c r="B10931" s="23"/>
    </row>
    <row r="10932" spans="2:2" x14ac:dyDescent="0.25">
      <c r="B10932" s="23"/>
    </row>
    <row r="10933" spans="2:2" x14ac:dyDescent="0.25">
      <c r="B10933" s="23"/>
    </row>
    <row r="10934" spans="2:2" x14ac:dyDescent="0.25">
      <c r="B10934" s="23"/>
    </row>
    <row r="10935" spans="2:2" x14ac:dyDescent="0.25">
      <c r="B10935" s="23"/>
    </row>
    <row r="10936" spans="2:2" x14ac:dyDescent="0.25">
      <c r="B10936" s="23"/>
    </row>
    <row r="10937" spans="2:2" x14ac:dyDescent="0.25">
      <c r="B10937" s="23"/>
    </row>
    <row r="10938" spans="2:2" x14ac:dyDescent="0.25">
      <c r="B10938" s="23"/>
    </row>
    <row r="10939" spans="2:2" x14ac:dyDescent="0.25">
      <c r="B10939" s="23"/>
    </row>
    <row r="10940" spans="2:2" x14ac:dyDescent="0.25">
      <c r="B10940" s="23"/>
    </row>
    <row r="10941" spans="2:2" x14ac:dyDescent="0.25">
      <c r="B10941" s="23"/>
    </row>
    <row r="10942" spans="2:2" x14ac:dyDescent="0.25">
      <c r="B10942" s="23"/>
    </row>
    <row r="10943" spans="2:2" x14ac:dyDescent="0.25">
      <c r="B10943" s="23"/>
    </row>
    <row r="10944" spans="2:2" x14ac:dyDescent="0.25">
      <c r="B10944" s="23"/>
    </row>
    <row r="10945" spans="2:2" x14ac:dyDescent="0.25">
      <c r="B10945" s="23"/>
    </row>
    <row r="10946" spans="2:2" x14ac:dyDescent="0.25">
      <c r="B10946" s="23"/>
    </row>
    <row r="10947" spans="2:2" x14ac:dyDescent="0.25">
      <c r="B10947" s="23"/>
    </row>
    <row r="10948" spans="2:2" x14ac:dyDescent="0.25">
      <c r="B10948" s="23"/>
    </row>
    <row r="10949" spans="2:2" x14ac:dyDescent="0.25">
      <c r="B10949" s="23"/>
    </row>
    <row r="10950" spans="2:2" x14ac:dyDescent="0.25">
      <c r="B10950" s="23"/>
    </row>
    <row r="10951" spans="2:2" x14ac:dyDescent="0.25">
      <c r="B10951" s="23"/>
    </row>
    <row r="10952" spans="2:2" x14ac:dyDescent="0.25">
      <c r="B10952" s="23"/>
    </row>
    <row r="10953" spans="2:2" x14ac:dyDescent="0.25">
      <c r="B10953" s="23"/>
    </row>
    <row r="10954" spans="2:2" x14ac:dyDescent="0.25">
      <c r="B10954" s="23"/>
    </row>
    <row r="10955" spans="2:2" x14ac:dyDescent="0.25">
      <c r="B10955" s="23"/>
    </row>
    <row r="10956" spans="2:2" x14ac:dyDescent="0.25">
      <c r="B10956" s="23"/>
    </row>
    <row r="10957" spans="2:2" x14ac:dyDescent="0.25">
      <c r="B10957" s="23"/>
    </row>
    <row r="10958" spans="2:2" x14ac:dyDescent="0.25">
      <c r="B10958" s="23"/>
    </row>
    <row r="10959" spans="2:2" x14ac:dyDescent="0.25">
      <c r="B10959" s="23"/>
    </row>
    <row r="10960" spans="2:2" x14ac:dyDescent="0.25">
      <c r="B10960" s="23"/>
    </row>
    <row r="10961" spans="2:2" x14ac:dyDescent="0.25">
      <c r="B10961" s="23"/>
    </row>
    <row r="10962" spans="2:2" x14ac:dyDescent="0.25">
      <c r="B10962" s="23"/>
    </row>
    <row r="10963" spans="2:2" x14ac:dyDescent="0.25">
      <c r="B10963" s="23"/>
    </row>
    <row r="10964" spans="2:2" x14ac:dyDescent="0.25">
      <c r="B10964" s="23"/>
    </row>
    <row r="10965" spans="2:2" x14ac:dyDescent="0.25">
      <c r="B10965" s="23"/>
    </row>
    <row r="10966" spans="2:2" x14ac:dyDescent="0.25">
      <c r="B10966" s="23"/>
    </row>
    <row r="10967" spans="2:2" x14ac:dyDescent="0.25">
      <c r="B10967" s="23"/>
    </row>
    <row r="10968" spans="2:2" x14ac:dyDescent="0.25">
      <c r="B10968" s="23"/>
    </row>
    <row r="10969" spans="2:2" x14ac:dyDescent="0.25">
      <c r="B10969" s="23"/>
    </row>
    <row r="10970" spans="2:2" x14ac:dyDescent="0.25">
      <c r="B10970" s="23"/>
    </row>
    <row r="10971" spans="2:2" x14ac:dyDescent="0.25">
      <c r="B10971" s="23"/>
    </row>
    <row r="10972" spans="2:2" x14ac:dyDescent="0.25">
      <c r="B10972" s="23"/>
    </row>
    <row r="10973" spans="2:2" x14ac:dyDescent="0.25">
      <c r="B10973" s="23"/>
    </row>
    <row r="10974" spans="2:2" x14ac:dyDescent="0.25">
      <c r="B10974" s="23"/>
    </row>
    <row r="10975" spans="2:2" x14ac:dyDescent="0.25">
      <c r="B10975" s="23"/>
    </row>
    <row r="10976" spans="2:2" x14ac:dyDescent="0.25">
      <c r="B10976" s="23"/>
    </row>
    <row r="10977" spans="2:2" x14ac:dyDescent="0.25">
      <c r="B10977" s="23"/>
    </row>
    <row r="10978" spans="2:2" x14ac:dyDescent="0.25">
      <c r="B10978" s="23"/>
    </row>
    <row r="10979" spans="2:2" x14ac:dyDescent="0.25">
      <c r="B10979" s="23"/>
    </row>
    <row r="10980" spans="2:2" x14ac:dyDescent="0.25">
      <c r="B10980" s="23"/>
    </row>
    <row r="10981" spans="2:2" x14ac:dyDescent="0.25">
      <c r="B10981" s="23"/>
    </row>
    <row r="10982" spans="2:2" x14ac:dyDescent="0.25">
      <c r="B10982" s="23"/>
    </row>
    <row r="10983" spans="2:2" x14ac:dyDescent="0.25">
      <c r="B10983" s="23"/>
    </row>
    <row r="10984" spans="2:2" x14ac:dyDescent="0.25">
      <c r="B10984" s="23"/>
    </row>
    <row r="10985" spans="2:2" x14ac:dyDescent="0.25">
      <c r="B10985" s="23"/>
    </row>
    <row r="10986" spans="2:2" x14ac:dyDescent="0.25">
      <c r="B10986" s="23"/>
    </row>
    <row r="10987" spans="2:2" x14ac:dyDescent="0.25">
      <c r="B10987" s="23"/>
    </row>
    <row r="10988" spans="2:2" x14ac:dyDescent="0.25">
      <c r="B10988" s="23"/>
    </row>
    <row r="10989" spans="2:2" x14ac:dyDescent="0.25">
      <c r="B10989" s="23"/>
    </row>
    <row r="10990" spans="2:2" x14ac:dyDescent="0.25">
      <c r="B10990" s="23"/>
    </row>
    <row r="10991" spans="2:2" x14ac:dyDescent="0.25">
      <c r="B10991" s="23"/>
    </row>
    <row r="10992" spans="2:2" x14ac:dyDescent="0.25">
      <c r="B10992" s="23"/>
    </row>
    <row r="10993" spans="2:2" x14ac:dyDescent="0.25">
      <c r="B10993" s="23"/>
    </row>
    <row r="10994" spans="2:2" x14ac:dyDescent="0.25">
      <c r="B10994" s="23"/>
    </row>
    <row r="10995" spans="2:2" x14ac:dyDescent="0.25">
      <c r="B10995" s="23"/>
    </row>
    <row r="10996" spans="2:2" x14ac:dyDescent="0.25">
      <c r="B10996" s="23"/>
    </row>
    <row r="10997" spans="2:2" x14ac:dyDescent="0.25">
      <c r="B10997" s="23"/>
    </row>
    <row r="10998" spans="2:2" x14ac:dyDescent="0.25">
      <c r="B10998" s="23"/>
    </row>
    <row r="10999" spans="2:2" x14ac:dyDescent="0.25">
      <c r="B10999" s="23"/>
    </row>
    <row r="11000" spans="2:2" x14ac:dyDescent="0.25">
      <c r="B11000" s="23"/>
    </row>
    <row r="11001" spans="2:2" x14ac:dyDescent="0.25">
      <c r="B11001" s="23"/>
    </row>
    <row r="11002" spans="2:2" x14ac:dyDescent="0.25">
      <c r="B11002" s="23"/>
    </row>
    <row r="11003" spans="2:2" x14ac:dyDescent="0.25">
      <c r="B11003" s="23"/>
    </row>
    <row r="11004" spans="2:2" x14ac:dyDescent="0.25">
      <c r="B11004" s="23"/>
    </row>
    <row r="11005" spans="2:2" x14ac:dyDescent="0.25">
      <c r="B11005" s="23"/>
    </row>
    <row r="11006" spans="2:2" x14ac:dyDescent="0.25">
      <c r="B11006" s="23"/>
    </row>
    <row r="11007" spans="2:2" x14ac:dyDescent="0.25">
      <c r="B11007" s="23"/>
    </row>
    <row r="11008" spans="2:2" x14ac:dyDescent="0.25">
      <c r="B11008" s="23"/>
    </row>
    <row r="11009" spans="2:2" x14ac:dyDescent="0.25">
      <c r="B11009" s="23"/>
    </row>
    <row r="11010" spans="2:2" x14ac:dyDescent="0.25">
      <c r="B11010" s="23"/>
    </row>
    <row r="11011" spans="2:2" x14ac:dyDescent="0.25">
      <c r="B11011" s="23"/>
    </row>
    <row r="11012" spans="2:2" x14ac:dyDescent="0.25">
      <c r="B11012" s="23"/>
    </row>
    <row r="11013" spans="2:2" x14ac:dyDescent="0.25">
      <c r="B11013" s="23"/>
    </row>
    <row r="11014" spans="2:2" x14ac:dyDescent="0.25">
      <c r="B11014" s="23"/>
    </row>
    <row r="11015" spans="2:2" x14ac:dyDescent="0.25">
      <c r="B11015" s="23"/>
    </row>
    <row r="11016" spans="2:2" x14ac:dyDescent="0.25">
      <c r="B11016" s="23"/>
    </row>
    <row r="11017" spans="2:2" x14ac:dyDescent="0.25">
      <c r="B11017" s="23"/>
    </row>
    <row r="11018" spans="2:2" x14ac:dyDescent="0.25">
      <c r="B11018" s="23"/>
    </row>
    <row r="11019" spans="2:2" x14ac:dyDescent="0.25">
      <c r="B11019" s="23"/>
    </row>
    <row r="11020" spans="2:2" x14ac:dyDescent="0.25">
      <c r="B11020" s="23"/>
    </row>
    <row r="11021" spans="2:2" x14ac:dyDescent="0.25">
      <c r="B11021" s="23"/>
    </row>
    <row r="11022" spans="2:2" x14ac:dyDescent="0.25">
      <c r="B11022" s="23"/>
    </row>
    <row r="11023" spans="2:2" x14ac:dyDescent="0.25">
      <c r="B11023" s="23"/>
    </row>
    <row r="11024" spans="2:2" x14ac:dyDescent="0.25">
      <c r="B11024" s="23"/>
    </row>
    <row r="11025" spans="2:2" x14ac:dyDescent="0.25">
      <c r="B11025" s="23"/>
    </row>
    <row r="11026" spans="2:2" x14ac:dyDescent="0.25">
      <c r="B11026" s="23"/>
    </row>
    <row r="11027" spans="2:2" x14ac:dyDescent="0.25">
      <c r="B11027" s="23"/>
    </row>
    <row r="11028" spans="2:2" x14ac:dyDescent="0.25">
      <c r="B11028" s="23"/>
    </row>
    <row r="11029" spans="2:2" x14ac:dyDescent="0.25">
      <c r="B11029" s="23"/>
    </row>
    <row r="11030" spans="2:2" x14ac:dyDescent="0.25">
      <c r="B11030" s="23"/>
    </row>
    <row r="11031" spans="2:2" x14ac:dyDescent="0.25">
      <c r="B11031" s="23"/>
    </row>
    <row r="11032" spans="2:2" x14ac:dyDescent="0.25">
      <c r="B11032" s="23"/>
    </row>
    <row r="11033" spans="2:2" x14ac:dyDescent="0.25">
      <c r="B11033" s="23"/>
    </row>
    <row r="11034" spans="2:2" x14ac:dyDescent="0.25">
      <c r="B11034" s="23"/>
    </row>
    <row r="11035" spans="2:2" x14ac:dyDescent="0.25">
      <c r="B11035" s="23"/>
    </row>
    <row r="11036" spans="2:2" x14ac:dyDescent="0.25">
      <c r="B11036" s="23"/>
    </row>
    <row r="11037" spans="2:2" x14ac:dyDescent="0.25">
      <c r="B11037" s="23"/>
    </row>
    <row r="11038" spans="2:2" x14ac:dyDescent="0.25">
      <c r="B11038" s="23"/>
    </row>
    <row r="11039" spans="2:2" x14ac:dyDescent="0.25">
      <c r="B11039" s="23"/>
    </row>
    <row r="11040" spans="2:2" x14ac:dyDescent="0.25">
      <c r="B11040" s="23"/>
    </row>
    <row r="11041" spans="2:2" x14ac:dyDescent="0.25">
      <c r="B11041" s="23"/>
    </row>
    <row r="11042" spans="2:2" x14ac:dyDescent="0.25">
      <c r="B11042" s="23"/>
    </row>
    <row r="11043" spans="2:2" x14ac:dyDescent="0.25">
      <c r="B11043" s="23"/>
    </row>
    <row r="11044" spans="2:2" x14ac:dyDescent="0.25">
      <c r="B11044" s="23"/>
    </row>
    <row r="11045" spans="2:2" x14ac:dyDescent="0.25">
      <c r="B11045" s="23"/>
    </row>
    <row r="11046" spans="2:2" x14ac:dyDescent="0.25">
      <c r="B11046" s="23"/>
    </row>
    <row r="11047" spans="2:2" x14ac:dyDescent="0.25">
      <c r="B11047" s="23"/>
    </row>
    <row r="11048" spans="2:2" x14ac:dyDescent="0.25">
      <c r="B11048" s="23"/>
    </row>
    <row r="11049" spans="2:2" x14ac:dyDescent="0.25">
      <c r="B11049" s="23"/>
    </row>
    <row r="11050" spans="2:2" x14ac:dyDescent="0.25">
      <c r="B11050" s="23"/>
    </row>
    <row r="11051" spans="2:2" x14ac:dyDescent="0.25">
      <c r="B11051" s="23"/>
    </row>
    <row r="11052" spans="2:2" x14ac:dyDescent="0.25">
      <c r="B11052" s="23"/>
    </row>
    <row r="11053" spans="2:2" x14ac:dyDescent="0.25">
      <c r="B11053" s="23"/>
    </row>
    <row r="11054" spans="2:2" x14ac:dyDescent="0.25">
      <c r="B11054" s="23"/>
    </row>
    <row r="11055" spans="2:2" x14ac:dyDescent="0.25">
      <c r="B11055" s="23"/>
    </row>
    <row r="11056" spans="2:2" x14ac:dyDescent="0.25">
      <c r="B11056" s="23"/>
    </row>
    <row r="11057" spans="2:2" x14ac:dyDescent="0.25">
      <c r="B11057" s="23"/>
    </row>
    <row r="11058" spans="2:2" x14ac:dyDescent="0.25">
      <c r="B11058" s="23"/>
    </row>
    <row r="11059" spans="2:2" x14ac:dyDescent="0.25">
      <c r="B11059" s="23"/>
    </row>
    <row r="11060" spans="2:2" x14ac:dyDescent="0.25">
      <c r="B11060" s="23"/>
    </row>
    <row r="11061" spans="2:2" x14ac:dyDescent="0.25">
      <c r="B11061" s="23"/>
    </row>
    <row r="11062" spans="2:2" x14ac:dyDescent="0.25">
      <c r="B11062" s="23"/>
    </row>
    <row r="11063" spans="2:2" x14ac:dyDescent="0.25">
      <c r="B11063" s="23"/>
    </row>
    <row r="11064" spans="2:2" x14ac:dyDescent="0.25">
      <c r="B11064" s="23"/>
    </row>
    <row r="11065" spans="2:2" x14ac:dyDescent="0.25">
      <c r="B11065" s="23"/>
    </row>
    <row r="11066" spans="2:2" x14ac:dyDescent="0.25">
      <c r="B11066" s="23"/>
    </row>
    <row r="11067" spans="2:2" x14ac:dyDescent="0.25">
      <c r="B11067" s="23"/>
    </row>
    <row r="11068" spans="2:2" x14ac:dyDescent="0.25">
      <c r="B11068" s="23"/>
    </row>
    <row r="11069" spans="2:2" x14ac:dyDescent="0.25">
      <c r="B11069" s="23"/>
    </row>
    <row r="11070" spans="2:2" x14ac:dyDescent="0.25">
      <c r="B11070" s="23"/>
    </row>
    <row r="11071" spans="2:2" x14ac:dyDescent="0.25">
      <c r="B11071" s="23"/>
    </row>
    <row r="11072" spans="2:2" x14ac:dyDescent="0.25">
      <c r="B11072" s="23"/>
    </row>
    <row r="11073" spans="2:2" x14ac:dyDescent="0.25">
      <c r="B11073" s="23"/>
    </row>
    <row r="11074" spans="2:2" x14ac:dyDescent="0.25">
      <c r="B11074" s="23"/>
    </row>
    <row r="11075" spans="2:2" x14ac:dyDescent="0.25">
      <c r="B11075" s="23"/>
    </row>
    <row r="11076" spans="2:2" x14ac:dyDescent="0.25">
      <c r="B11076" s="23"/>
    </row>
    <row r="11077" spans="2:2" x14ac:dyDescent="0.25">
      <c r="B11077" s="23"/>
    </row>
    <row r="11078" spans="2:2" x14ac:dyDescent="0.25">
      <c r="B11078" s="23"/>
    </row>
    <row r="11079" spans="2:2" x14ac:dyDescent="0.25">
      <c r="B11079" s="23"/>
    </row>
    <row r="11080" spans="2:2" x14ac:dyDescent="0.25">
      <c r="B11080" s="23"/>
    </row>
    <row r="11081" spans="2:2" x14ac:dyDescent="0.25">
      <c r="B11081" s="23"/>
    </row>
    <row r="11082" spans="2:2" x14ac:dyDescent="0.25">
      <c r="B11082" s="23"/>
    </row>
    <row r="11083" spans="2:2" x14ac:dyDescent="0.25">
      <c r="B11083" s="23"/>
    </row>
    <row r="11084" spans="2:2" x14ac:dyDescent="0.25">
      <c r="B11084" s="23"/>
    </row>
    <row r="11085" spans="2:2" x14ac:dyDescent="0.25">
      <c r="B11085" s="23"/>
    </row>
    <row r="11086" spans="2:2" x14ac:dyDescent="0.25">
      <c r="B11086" s="23"/>
    </row>
    <row r="11087" spans="2:2" x14ac:dyDescent="0.25">
      <c r="B11087" s="23"/>
    </row>
    <row r="11088" spans="2:2" x14ac:dyDescent="0.25">
      <c r="B11088" s="23"/>
    </row>
    <row r="11089" spans="2:2" x14ac:dyDescent="0.25">
      <c r="B11089" s="23"/>
    </row>
    <row r="11090" spans="2:2" x14ac:dyDescent="0.25">
      <c r="B11090" s="23"/>
    </row>
    <row r="11091" spans="2:2" x14ac:dyDescent="0.25">
      <c r="B11091" s="23"/>
    </row>
    <row r="11092" spans="2:2" x14ac:dyDescent="0.25">
      <c r="B11092" s="23"/>
    </row>
    <row r="11093" spans="2:2" x14ac:dyDescent="0.25">
      <c r="B11093" s="23"/>
    </row>
    <row r="11094" spans="2:2" x14ac:dyDescent="0.25">
      <c r="B11094" s="23"/>
    </row>
    <row r="11095" spans="2:2" x14ac:dyDescent="0.25">
      <c r="B11095" s="23"/>
    </row>
    <row r="11096" spans="2:2" x14ac:dyDescent="0.25">
      <c r="B11096" s="23"/>
    </row>
    <row r="11097" spans="2:2" x14ac:dyDescent="0.25">
      <c r="B11097" s="23"/>
    </row>
    <row r="11098" spans="2:2" x14ac:dyDescent="0.25">
      <c r="B11098" s="23"/>
    </row>
    <row r="11099" spans="2:2" x14ac:dyDescent="0.25">
      <c r="B11099" s="23"/>
    </row>
    <row r="11100" spans="2:2" x14ac:dyDescent="0.25">
      <c r="B11100" s="23"/>
    </row>
    <row r="11101" spans="2:2" x14ac:dyDescent="0.25">
      <c r="B11101" s="23"/>
    </row>
    <row r="11102" spans="2:2" x14ac:dyDescent="0.25">
      <c r="B11102" s="23"/>
    </row>
    <row r="11103" spans="2:2" x14ac:dyDescent="0.25">
      <c r="B11103" s="23"/>
    </row>
    <row r="11104" spans="2:2" x14ac:dyDescent="0.25">
      <c r="B11104" s="23"/>
    </row>
    <row r="11105" spans="2:2" x14ac:dyDescent="0.25">
      <c r="B11105" s="23"/>
    </row>
    <row r="11106" spans="2:2" x14ac:dyDescent="0.25">
      <c r="B11106" s="23"/>
    </row>
    <row r="11107" spans="2:2" x14ac:dyDescent="0.25">
      <c r="B11107" s="23"/>
    </row>
    <row r="11108" spans="2:2" x14ac:dyDescent="0.25">
      <c r="B11108" s="23"/>
    </row>
    <row r="11109" spans="2:2" x14ac:dyDescent="0.25">
      <c r="B11109" s="23"/>
    </row>
    <row r="11110" spans="2:2" x14ac:dyDescent="0.25">
      <c r="B11110" s="23"/>
    </row>
    <row r="11111" spans="2:2" x14ac:dyDescent="0.25">
      <c r="B11111" s="23"/>
    </row>
    <row r="11112" spans="2:2" x14ac:dyDescent="0.25">
      <c r="B11112" s="23"/>
    </row>
    <row r="11113" spans="2:2" x14ac:dyDescent="0.25">
      <c r="B11113" s="23"/>
    </row>
    <row r="11114" spans="2:2" x14ac:dyDescent="0.25">
      <c r="B11114" s="23"/>
    </row>
    <row r="11115" spans="2:2" x14ac:dyDescent="0.25">
      <c r="B11115" s="23"/>
    </row>
    <row r="11116" spans="2:2" x14ac:dyDescent="0.25">
      <c r="B11116" s="23"/>
    </row>
    <row r="11117" spans="2:2" x14ac:dyDescent="0.25">
      <c r="B11117" s="23"/>
    </row>
    <row r="11118" spans="2:2" x14ac:dyDescent="0.25">
      <c r="B11118" s="23"/>
    </row>
    <row r="11119" spans="2:2" x14ac:dyDescent="0.25">
      <c r="B11119" s="23"/>
    </row>
    <row r="11120" spans="2:2" x14ac:dyDescent="0.25">
      <c r="B11120" s="23"/>
    </row>
    <row r="11121" spans="2:2" x14ac:dyDescent="0.25">
      <c r="B11121" s="23"/>
    </row>
    <row r="11122" spans="2:2" x14ac:dyDescent="0.25">
      <c r="B11122" s="23"/>
    </row>
    <row r="11123" spans="2:2" x14ac:dyDescent="0.25">
      <c r="B11123" s="23"/>
    </row>
    <row r="11124" spans="2:2" x14ac:dyDescent="0.25">
      <c r="B11124" s="23"/>
    </row>
    <row r="11125" spans="2:2" x14ac:dyDescent="0.25">
      <c r="B11125" s="23"/>
    </row>
    <row r="11126" spans="2:2" x14ac:dyDescent="0.25">
      <c r="B11126" s="23"/>
    </row>
    <row r="11127" spans="2:2" x14ac:dyDescent="0.25">
      <c r="B11127" s="23"/>
    </row>
    <row r="11128" spans="2:2" x14ac:dyDescent="0.25">
      <c r="B11128" s="23"/>
    </row>
    <row r="11129" spans="2:2" x14ac:dyDescent="0.25">
      <c r="B11129" s="23"/>
    </row>
    <row r="11130" spans="2:2" x14ac:dyDescent="0.25">
      <c r="B11130" s="23"/>
    </row>
    <row r="11131" spans="2:2" x14ac:dyDescent="0.25">
      <c r="B11131" s="23"/>
    </row>
    <row r="11132" spans="2:2" x14ac:dyDescent="0.25">
      <c r="B11132" s="23"/>
    </row>
    <row r="11133" spans="2:2" x14ac:dyDescent="0.25">
      <c r="B11133" s="23"/>
    </row>
    <row r="11134" spans="2:2" x14ac:dyDescent="0.25">
      <c r="B11134" s="23"/>
    </row>
    <row r="11135" spans="2:2" x14ac:dyDescent="0.25">
      <c r="B11135" s="23"/>
    </row>
    <row r="11136" spans="2:2" x14ac:dyDescent="0.25">
      <c r="B11136" s="23"/>
    </row>
    <row r="11137" spans="2:2" x14ac:dyDescent="0.25">
      <c r="B11137" s="23"/>
    </row>
    <row r="11138" spans="2:2" x14ac:dyDescent="0.25">
      <c r="B11138" s="23"/>
    </row>
    <row r="11139" spans="2:2" x14ac:dyDescent="0.25">
      <c r="B11139" s="23"/>
    </row>
    <row r="11140" spans="2:2" x14ac:dyDescent="0.25">
      <c r="B11140" s="23"/>
    </row>
    <row r="11141" spans="2:2" x14ac:dyDescent="0.25">
      <c r="B11141" s="23"/>
    </row>
    <row r="11142" spans="2:2" x14ac:dyDescent="0.25">
      <c r="B11142" s="23"/>
    </row>
    <row r="11143" spans="2:2" x14ac:dyDescent="0.25">
      <c r="B11143" s="23"/>
    </row>
    <row r="11144" spans="2:2" x14ac:dyDescent="0.25">
      <c r="B11144" s="23"/>
    </row>
    <row r="11145" spans="2:2" x14ac:dyDescent="0.25">
      <c r="B11145" s="23"/>
    </row>
    <row r="11146" spans="2:2" x14ac:dyDescent="0.25">
      <c r="B11146" s="23"/>
    </row>
    <row r="11147" spans="2:2" x14ac:dyDescent="0.25">
      <c r="B11147" s="23"/>
    </row>
    <row r="11148" spans="2:2" x14ac:dyDescent="0.25">
      <c r="B11148" s="23"/>
    </row>
    <row r="11149" spans="2:2" x14ac:dyDescent="0.25">
      <c r="B11149" s="23"/>
    </row>
    <row r="11150" spans="2:2" x14ac:dyDescent="0.25">
      <c r="B11150" s="23"/>
    </row>
    <row r="11151" spans="2:2" x14ac:dyDescent="0.25">
      <c r="B11151" s="23"/>
    </row>
    <row r="11152" spans="2:2" x14ac:dyDescent="0.25">
      <c r="B11152" s="23"/>
    </row>
    <row r="11153" spans="2:2" x14ac:dyDescent="0.25">
      <c r="B11153" s="23"/>
    </row>
    <row r="11154" spans="2:2" x14ac:dyDescent="0.25">
      <c r="B11154" s="23"/>
    </row>
    <row r="11155" spans="2:2" x14ac:dyDescent="0.25">
      <c r="B11155" s="23"/>
    </row>
    <row r="11156" spans="2:2" x14ac:dyDescent="0.25">
      <c r="B11156" s="23"/>
    </row>
    <row r="11157" spans="2:2" x14ac:dyDescent="0.25">
      <c r="B11157" s="23"/>
    </row>
    <row r="11158" spans="2:2" x14ac:dyDescent="0.25">
      <c r="B11158" s="23"/>
    </row>
    <row r="11159" spans="2:2" x14ac:dyDescent="0.25">
      <c r="B11159" s="23"/>
    </row>
    <row r="11160" spans="2:2" x14ac:dyDescent="0.25">
      <c r="B11160" s="23"/>
    </row>
    <row r="11161" spans="2:2" x14ac:dyDescent="0.25">
      <c r="B11161" s="23"/>
    </row>
    <row r="11162" spans="2:2" x14ac:dyDescent="0.25">
      <c r="B11162" s="23"/>
    </row>
    <row r="11163" spans="2:2" x14ac:dyDescent="0.25">
      <c r="B11163" s="23"/>
    </row>
    <row r="11164" spans="2:2" x14ac:dyDescent="0.25">
      <c r="B11164" s="23"/>
    </row>
    <row r="11165" spans="2:2" x14ac:dyDescent="0.25">
      <c r="B11165" s="23"/>
    </row>
    <row r="11166" spans="2:2" x14ac:dyDescent="0.25">
      <c r="B11166" s="23"/>
    </row>
    <row r="11167" spans="2:2" x14ac:dyDescent="0.25">
      <c r="B11167" s="23"/>
    </row>
    <row r="11168" spans="2:2" x14ac:dyDescent="0.25">
      <c r="B11168" s="23"/>
    </row>
    <row r="11169" spans="2:2" x14ac:dyDescent="0.25">
      <c r="B11169" s="23"/>
    </row>
    <row r="11170" spans="2:2" x14ac:dyDescent="0.25">
      <c r="B11170" s="23"/>
    </row>
    <row r="11171" spans="2:2" x14ac:dyDescent="0.25">
      <c r="B11171" s="23"/>
    </row>
    <row r="11172" spans="2:2" x14ac:dyDescent="0.25">
      <c r="B11172" s="23"/>
    </row>
    <row r="11173" spans="2:2" x14ac:dyDescent="0.25">
      <c r="B11173" s="23"/>
    </row>
    <row r="11174" spans="2:2" x14ac:dyDescent="0.25">
      <c r="B11174" s="23"/>
    </row>
    <row r="11175" spans="2:2" x14ac:dyDescent="0.25">
      <c r="B11175" s="23"/>
    </row>
    <row r="11176" spans="2:2" x14ac:dyDescent="0.25">
      <c r="B11176" s="23"/>
    </row>
    <row r="11177" spans="2:2" x14ac:dyDescent="0.25">
      <c r="B11177" s="23"/>
    </row>
    <row r="11178" spans="2:2" x14ac:dyDescent="0.25">
      <c r="B11178" s="23"/>
    </row>
    <row r="11179" spans="2:2" x14ac:dyDescent="0.25">
      <c r="B11179" s="23"/>
    </row>
    <row r="11180" spans="2:2" x14ac:dyDescent="0.25">
      <c r="B11180" s="23"/>
    </row>
    <row r="11181" spans="2:2" x14ac:dyDescent="0.25">
      <c r="B11181" s="23"/>
    </row>
    <row r="11182" spans="2:2" x14ac:dyDescent="0.25">
      <c r="B11182" s="23"/>
    </row>
    <row r="11183" spans="2:2" x14ac:dyDescent="0.25">
      <c r="B11183" s="23"/>
    </row>
    <row r="11184" spans="2:2" x14ac:dyDescent="0.25">
      <c r="B11184" s="23"/>
    </row>
    <row r="11185" spans="2:2" x14ac:dyDescent="0.25">
      <c r="B11185" s="23"/>
    </row>
    <row r="11186" spans="2:2" x14ac:dyDescent="0.25">
      <c r="B11186" s="23"/>
    </row>
    <row r="11187" spans="2:2" x14ac:dyDescent="0.25">
      <c r="B11187" s="23"/>
    </row>
    <row r="11188" spans="2:2" x14ac:dyDescent="0.25">
      <c r="B11188" s="23"/>
    </row>
    <row r="11189" spans="2:2" x14ac:dyDescent="0.25">
      <c r="B11189" s="23"/>
    </row>
    <row r="11190" spans="2:2" x14ac:dyDescent="0.25">
      <c r="B11190" s="23"/>
    </row>
    <row r="11191" spans="2:2" x14ac:dyDescent="0.25">
      <c r="B11191" s="23"/>
    </row>
    <row r="11192" spans="2:2" x14ac:dyDescent="0.25">
      <c r="B11192" s="23"/>
    </row>
    <row r="11193" spans="2:2" x14ac:dyDescent="0.25">
      <c r="B11193" s="23"/>
    </row>
    <row r="11194" spans="2:2" x14ac:dyDescent="0.25">
      <c r="B11194" s="23"/>
    </row>
    <row r="11195" spans="2:2" x14ac:dyDescent="0.25">
      <c r="B11195" s="23"/>
    </row>
    <row r="11196" spans="2:2" x14ac:dyDescent="0.25">
      <c r="B11196" s="23"/>
    </row>
    <row r="11197" spans="2:2" x14ac:dyDescent="0.25">
      <c r="B11197" s="23"/>
    </row>
    <row r="11198" spans="2:2" x14ac:dyDescent="0.25">
      <c r="B11198" s="23"/>
    </row>
    <row r="11199" spans="2:2" x14ac:dyDescent="0.25">
      <c r="B11199" s="23"/>
    </row>
    <row r="11200" spans="2:2" x14ac:dyDescent="0.25">
      <c r="B11200" s="23"/>
    </row>
    <row r="11201" spans="2:2" x14ac:dyDescent="0.25">
      <c r="B11201" s="23"/>
    </row>
    <row r="11202" spans="2:2" x14ac:dyDescent="0.25">
      <c r="B11202" s="23"/>
    </row>
    <row r="11203" spans="2:2" x14ac:dyDescent="0.25">
      <c r="B11203" s="23"/>
    </row>
    <row r="11204" spans="2:2" x14ac:dyDescent="0.25">
      <c r="B11204" s="23"/>
    </row>
    <row r="11205" spans="2:2" x14ac:dyDescent="0.25">
      <c r="B11205" s="23"/>
    </row>
    <row r="11206" spans="2:2" x14ac:dyDescent="0.25">
      <c r="B11206" s="23"/>
    </row>
    <row r="11207" spans="2:2" x14ac:dyDescent="0.25">
      <c r="B11207" s="23"/>
    </row>
    <row r="11208" spans="2:2" x14ac:dyDescent="0.25">
      <c r="B11208" s="23"/>
    </row>
    <row r="11209" spans="2:2" x14ac:dyDescent="0.25">
      <c r="B11209" s="23"/>
    </row>
    <row r="11210" spans="2:2" x14ac:dyDescent="0.25">
      <c r="B11210" s="23"/>
    </row>
    <row r="11211" spans="2:2" x14ac:dyDescent="0.25">
      <c r="B11211" s="23"/>
    </row>
    <row r="11212" spans="2:2" x14ac:dyDescent="0.25">
      <c r="B11212" s="23"/>
    </row>
    <row r="11213" spans="2:2" x14ac:dyDescent="0.25">
      <c r="B11213" s="23"/>
    </row>
    <row r="11214" spans="2:2" x14ac:dyDescent="0.25">
      <c r="B11214" s="23"/>
    </row>
    <row r="11215" spans="2:2" x14ac:dyDescent="0.25">
      <c r="B11215" s="23"/>
    </row>
    <row r="11216" spans="2:2" x14ac:dyDescent="0.25">
      <c r="B11216" s="23"/>
    </row>
    <row r="11217" spans="2:2" x14ac:dyDescent="0.25">
      <c r="B11217" s="23"/>
    </row>
    <row r="11218" spans="2:2" x14ac:dyDescent="0.25">
      <c r="B11218" s="23"/>
    </row>
    <row r="11219" spans="2:2" x14ac:dyDescent="0.25">
      <c r="B11219" s="23"/>
    </row>
    <row r="11220" spans="2:2" x14ac:dyDescent="0.25">
      <c r="B11220" s="23"/>
    </row>
    <row r="11221" spans="2:2" x14ac:dyDescent="0.25">
      <c r="B11221" s="23"/>
    </row>
    <row r="11222" spans="2:2" x14ac:dyDescent="0.25">
      <c r="B11222" s="23"/>
    </row>
    <row r="11223" spans="2:2" x14ac:dyDescent="0.25">
      <c r="B11223" s="23"/>
    </row>
    <row r="11224" spans="2:2" x14ac:dyDescent="0.25">
      <c r="B11224" s="23"/>
    </row>
    <row r="11225" spans="2:2" x14ac:dyDescent="0.25">
      <c r="B11225" s="23"/>
    </row>
    <row r="11226" spans="2:2" x14ac:dyDescent="0.25">
      <c r="B11226" s="23"/>
    </row>
    <row r="11227" spans="2:2" x14ac:dyDescent="0.25">
      <c r="B11227" s="23"/>
    </row>
    <row r="11228" spans="2:2" x14ac:dyDescent="0.25">
      <c r="B11228" s="23"/>
    </row>
    <row r="11229" spans="2:2" x14ac:dyDescent="0.25">
      <c r="B11229" s="23"/>
    </row>
    <row r="11230" spans="2:2" x14ac:dyDescent="0.25">
      <c r="B11230" s="23"/>
    </row>
    <row r="11231" spans="2:2" x14ac:dyDescent="0.25">
      <c r="B11231" s="23"/>
    </row>
    <row r="11232" spans="2:2" x14ac:dyDescent="0.25">
      <c r="B11232" s="23"/>
    </row>
    <row r="11233" spans="2:2" x14ac:dyDescent="0.25">
      <c r="B11233" s="23"/>
    </row>
    <row r="11234" spans="2:2" x14ac:dyDescent="0.25">
      <c r="B11234" s="23"/>
    </row>
    <row r="11235" spans="2:2" x14ac:dyDescent="0.25">
      <c r="B11235" s="23"/>
    </row>
    <row r="11236" spans="2:2" x14ac:dyDescent="0.25">
      <c r="B11236" s="23"/>
    </row>
    <row r="11237" spans="2:2" x14ac:dyDescent="0.25">
      <c r="B11237" s="23"/>
    </row>
    <row r="11238" spans="2:2" x14ac:dyDescent="0.25">
      <c r="B11238" s="23"/>
    </row>
    <row r="11239" spans="2:2" x14ac:dyDescent="0.25">
      <c r="B11239" s="23"/>
    </row>
    <row r="11240" spans="2:2" x14ac:dyDescent="0.25">
      <c r="B11240" s="23"/>
    </row>
    <row r="11241" spans="2:2" x14ac:dyDescent="0.25">
      <c r="B11241" s="23"/>
    </row>
    <row r="11242" spans="2:2" x14ac:dyDescent="0.25">
      <c r="B11242" s="23"/>
    </row>
    <row r="11243" spans="2:2" x14ac:dyDescent="0.25">
      <c r="B11243" s="23"/>
    </row>
    <row r="11244" spans="2:2" x14ac:dyDescent="0.25">
      <c r="B11244" s="23"/>
    </row>
    <row r="11245" spans="2:2" x14ac:dyDescent="0.25">
      <c r="B11245" s="23"/>
    </row>
    <row r="11246" spans="2:2" x14ac:dyDescent="0.25">
      <c r="B11246" s="23"/>
    </row>
    <row r="11247" spans="2:2" x14ac:dyDescent="0.25">
      <c r="B11247" s="23"/>
    </row>
    <row r="11248" spans="2:2" x14ac:dyDescent="0.25">
      <c r="B11248" s="23"/>
    </row>
    <row r="11249" spans="2:2" x14ac:dyDescent="0.25">
      <c r="B11249" s="23"/>
    </row>
    <row r="11250" spans="2:2" x14ac:dyDescent="0.25">
      <c r="B11250" s="23"/>
    </row>
    <row r="11251" spans="2:2" x14ac:dyDescent="0.25">
      <c r="B11251" s="23"/>
    </row>
    <row r="11252" spans="2:2" x14ac:dyDescent="0.25">
      <c r="B11252" s="23"/>
    </row>
    <row r="11253" spans="2:2" x14ac:dyDescent="0.25">
      <c r="B11253" s="23"/>
    </row>
    <row r="11254" spans="2:2" x14ac:dyDescent="0.25">
      <c r="B11254" s="23"/>
    </row>
    <row r="11255" spans="2:2" x14ac:dyDescent="0.25">
      <c r="B11255" s="23"/>
    </row>
    <row r="11256" spans="2:2" x14ac:dyDescent="0.25">
      <c r="B11256" s="23"/>
    </row>
    <row r="11257" spans="2:2" x14ac:dyDescent="0.25">
      <c r="B11257" s="23"/>
    </row>
    <row r="11258" spans="2:2" x14ac:dyDescent="0.25">
      <c r="B11258" s="23"/>
    </row>
    <row r="11259" spans="2:2" x14ac:dyDescent="0.25">
      <c r="B11259" s="23"/>
    </row>
    <row r="11260" spans="2:2" x14ac:dyDescent="0.25">
      <c r="B11260" s="23"/>
    </row>
    <row r="11261" spans="2:2" x14ac:dyDescent="0.25">
      <c r="B11261" s="23"/>
    </row>
    <row r="11262" spans="2:2" x14ac:dyDescent="0.25">
      <c r="B11262" s="23"/>
    </row>
    <row r="11263" spans="2:2" x14ac:dyDescent="0.25">
      <c r="B11263" s="23"/>
    </row>
    <row r="11264" spans="2:2" x14ac:dyDescent="0.25">
      <c r="B11264" s="23"/>
    </row>
    <row r="11265" spans="2:2" x14ac:dyDescent="0.25">
      <c r="B11265" s="23"/>
    </row>
    <row r="11266" spans="2:2" x14ac:dyDescent="0.25">
      <c r="B11266" s="23"/>
    </row>
    <row r="11267" spans="2:2" x14ac:dyDescent="0.25">
      <c r="B11267" s="23"/>
    </row>
    <row r="11268" spans="2:2" x14ac:dyDescent="0.25">
      <c r="B11268" s="23"/>
    </row>
    <row r="11269" spans="2:2" x14ac:dyDescent="0.25">
      <c r="B11269" s="23"/>
    </row>
    <row r="11270" spans="2:2" x14ac:dyDescent="0.25">
      <c r="B11270" s="23"/>
    </row>
    <row r="11271" spans="2:2" x14ac:dyDescent="0.25">
      <c r="B11271" s="23"/>
    </row>
    <row r="11272" spans="2:2" x14ac:dyDescent="0.25">
      <c r="B11272" s="23"/>
    </row>
    <row r="11273" spans="2:2" x14ac:dyDescent="0.25">
      <c r="B11273" s="23"/>
    </row>
    <row r="11274" spans="2:2" x14ac:dyDescent="0.25">
      <c r="B11274" s="23"/>
    </row>
    <row r="11275" spans="2:2" x14ac:dyDescent="0.25">
      <c r="B11275" s="23"/>
    </row>
    <row r="11276" spans="2:2" x14ac:dyDescent="0.25">
      <c r="B11276" s="23"/>
    </row>
    <row r="11277" spans="2:2" x14ac:dyDescent="0.25">
      <c r="B11277" s="23"/>
    </row>
    <row r="11278" spans="2:2" x14ac:dyDescent="0.25">
      <c r="B11278" s="23"/>
    </row>
    <row r="11279" spans="2:2" x14ac:dyDescent="0.25">
      <c r="B11279" s="23"/>
    </row>
    <row r="11280" spans="2:2" x14ac:dyDescent="0.25">
      <c r="B11280" s="23"/>
    </row>
    <row r="11281" spans="2:2" x14ac:dyDescent="0.25">
      <c r="B11281" s="23"/>
    </row>
    <row r="11282" spans="2:2" x14ac:dyDescent="0.25">
      <c r="B11282" s="23"/>
    </row>
    <row r="11283" spans="2:2" x14ac:dyDescent="0.25">
      <c r="B11283" s="23"/>
    </row>
    <row r="11284" spans="2:2" x14ac:dyDescent="0.25">
      <c r="B11284" s="23"/>
    </row>
    <row r="11285" spans="2:2" x14ac:dyDescent="0.25">
      <c r="B11285" s="23"/>
    </row>
    <row r="11286" spans="2:2" x14ac:dyDescent="0.25">
      <c r="B11286" s="23"/>
    </row>
    <row r="11287" spans="2:2" x14ac:dyDescent="0.25">
      <c r="B11287" s="23"/>
    </row>
    <row r="11288" spans="2:2" x14ac:dyDescent="0.25">
      <c r="B11288" s="23"/>
    </row>
    <row r="11289" spans="2:2" x14ac:dyDescent="0.25">
      <c r="B11289" s="23"/>
    </row>
    <row r="11290" spans="2:2" x14ac:dyDescent="0.25">
      <c r="B11290" s="23"/>
    </row>
    <row r="11291" spans="2:2" x14ac:dyDescent="0.25">
      <c r="B11291" s="23"/>
    </row>
    <row r="11292" spans="2:2" x14ac:dyDescent="0.25">
      <c r="B11292" s="23"/>
    </row>
    <row r="11293" spans="2:2" x14ac:dyDescent="0.25">
      <c r="B11293" s="23"/>
    </row>
    <row r="11294" spans="2:2" x14ac:dyDescent="0.25">
      <c r="B11294" s="23"/>
    </row>
    <row r="11295" spans="2:2" x14ac:dyDescent="0.25">
      <c r="B11295" s="23"/>
    </row>
    <row r="11296" spans="2:2" x14ac:dyDescent="0.25">
      <c r="B11296" s="23"/>
    </row>
    <row r="11297" spans="2:2" x14ac:dyDescent="0.25">
      <c r="B11297" s="23"/>
    </row>
    <row r="11298" spans="2:2" x14ac:dyDescent="0.25">
      <c r="B11298" s="23"/>
    </row>
    <row r="11299" spans="2:2" x14ac:dyDescent="0.25">
      <c r="B11299" s="23"/>
    </row>
    <row r="11300" spans="2:2" x14ac:dyDescent="0.25">
      <c r="B11300" s="23"/>
    </row>
    <row r="11301" spans="2:2" x14ac:dyDescent="0.25">
      <c r="B11301" s="23"/>
    </row>
    <row r="11302" spans="2:2" x14ac:dyDescent="0.25">
      <c r="B11302" s="23"/>
    </row>
    <row r="11303" spans="2:2" x14ac:dyDescent="0.25">
      <c r="B11303" s="23"/>
    </row>
    <row r="11304" spans="2:2" x14ac:dyDescent="0.25">
      <c r="B11304" s="23"/>
    </row>
    <row r="11305" spans="2:2" x14ac:dyDescent="0.25">
      <c r="B11305" s="23"/>
    </row>
    <row r="11306" spans="2:2" x14ac:dyDescent="0.25">
      <c r="B11306" s="23"/>
    </row>
    <row r="11307" spans="2:2" x14ac:dyDescent="0.25">
      <c r="B11307" s="23"/>
    </row>
    <row r="11308" spans="2:2" x14ac:dyDescent="0.25">
      <c r="B11308" s="23"/>
    </row>
    <row r="11309" spans="2:2" x14ac:dyDescent="0.25">
      <c r="B11309" s="23"/>
    </row>
    <row r="11310" spans="2:2" x14ac:dyDescent="0.25">
      <c r="B11310" s="23"/>
    </row>
    <row r="11311" spans="2:2" x14ac:dyDescent="0.25">
      <c r="B11311" s="23"/>
    </row>
    <row r="11312" spans="2:2" x14ac:dyDescent="0.25">
      <c r="B11312" s="23"/>
    </row>
    <row r="11313" spans="2:2" x14ac:dyDescent="0.25">
      <c r="B11313" s="23"/>
    </row>
    <row r="11314" spans="2:2" x14ac:dyDescent="0.25">
      <c r="B11314" s="23"/>
    </row>
    <row r="11315" spans="2:2" x14ac:dyDescent="0.25">
      <c r="B11315" s="23"/>
    </row>
    <row r="11316" spans="2:2" x14ac:dyDescent="0.25">
      <c r="B11316" s="23"/>
    </row>
    <row r="11317" spans="2:2" x14ac:dyDescent="0.25">
      <c r="B11317" s="23"/>
    </row>
    <row r="11318" spans="2:2" x14ac:dyDescent="0.25">
      <c r="B11318" s="23"/>
    </row>
    <row r="11319" spans="2:2" x14ac:dyDescent="0.25">
      <c r="B11319" s="23"/>
    </row>
    <row r="11320" spans="2:2" x14ac:dyDescent="0.25">
      <c r="B11320" s="23"/>
    </row>
    <row r="11321" spans="2:2" x14ac:dyDescent="0.25">
      <c r="B11321" s="23"/>
    </row>
    <row r="11322" spans="2:2" x14ac:dyDescent="0.25">
      <c r="B11322" s="23"/>
    </row>
    <row r="11323" spans="2:2" x14ac:dyDescent="0.25">
      <c r="B11323" s="23"/>
    </row>
    <row r="11324" spans="2:2" x14ac:dyDescent="0.25">
      <c r="B11324" s="23"/>
    </row>
    <row r="11325" spans="2:2" x14ac:dyDescent="0.25">
      <c r="B11325" s="23"/>
    </row>
    <row r="11326" spans="2:2" x14ac:dyDescent="0.25">
      <c r="B11326" s="23"/>
    </row>
    <row r="11327" spans="2:2" x14ac:dyDescent="0.25">
      <c r="B11327" s="23"/>
    </row>
    <row r="11328" spans="2:2" x14ac:dyDescent="0.25">
      <c r="B11328" s="23"/>
    </row>
    <row r="11329" spans="2:2" x14ac:dyDescent="0.25">
      <c r="B11329" s="23"/>
    </row>
    <row r="11330" spans="2:2" x14ac:dyDescent="0.25">
      <c r="B11330" s="23"/>
    </row>
    <row r="11331" spans="2:2" x14ac:dyDescent="0.25">
      <c r="B11331" s="23"/>
    </row>
    <row r="11332" spans="2:2" x14ac:dyDescent="0.25">
      <c r="B11332" s="23"/>
    </row>
    <row r="11333" spans="2:2" x14ac:dyDescent="0.25">
      <c r="B11333" s="23"/>
    </row>
    <row r="11334" spans="2:2" x14ac:dyDescent="0.25">
      <c r="B11334" s="23"/>
    </row>
    <row r="11335" spans="2:2" x14ac:dyDescent="0.25">
      <c r="B11335" s="23"/>
    </row>
    <row r="11336" spans="2:2" x14ac:dyDescent="0.25">
      <c r="B11336" s="23"/>
    </row>
    <row r="11337" spans="2:2" x14ac:dyDescent="0.25">
      <c r="B11337" s="23"/>
    </row>
    <row r="11338" spans="2:2" x14ac:dyDescent="0.25">
      <c r="B11338" s="23"/>
    </row>
    <row r="11339" spans="2:2" x14ac:dyDescent="0.25">
      <c r="B11339" s="23"/>
    </row>
    <row r="11340" spans="2:2" x14ac:dyDescent="0.25">
      <c r="B11340" s="23"/>
    </row>
    <row r="11341" spans="2:2" x14ac:dyDescent="0.25">
      <c r="B11341" s="23"/>
    </row>
    <row r="11342" spans="2:2" x14ac:dyDescent="0.25">
      <c r="B11342" s="23"/>
    </row>
    <row r="11343" spans="2:2" x14ac:dyDescent="0.25">
      <c r="B11343" s="23"/>
    </row>
    <row r="11344" spans="2:2" x14ac:dyDescent="0.25">
      <c r="B11344" s="23"/>
    </row>
    <row r="11345" spans="2:2" x14ac:dyDescent="0.25">
      <c r="B11345" s="23"/>
    </row>
    <row r="11346" spans="2:2" x14ac:dyDescent="0.25">
      <c r="B11346" s="23"/>
    </row>
    <row r="11347" spans="2:2" x14ac:dyDescent="0.25">
      <c r="B11347" s="23"/>
    </row>
    <row r="11348" spans="2:2" x14ac:dyDescent="0.25">
      <c r="B11348" s="23"/>
    </row>
    <row r="11349" spans="2:2" x14ac:dyDescent="0.25">
      <c r="B11349" s="23"/>
    </row>
    <row r="11350" spans="2:2" x14ac:dyDescent="0.25">
      <c r="B11350" s="23"/>
    </row>
    <row r="11351" spans="2:2" x14ac:dyDescent="0.25">
      <c r="B11351" s="23"/>
    </row>
    <row r="11352" spans="2:2" x14ac:dyDescent="0.25">
      <c r="B11352" s="23"/>
    </row>
    <row r="11353" spans="2:2" x14ac:dyDescent="0.25">
      <c r="B11353" s="23"/>
    </row>
    <row r="11354" spans="2:2" x14ac:dyDescent="0.25">
      <c r="B11354" s="23"/>
    </row>
    <row r="11355" spans="2:2" x14ac:dyDescent="0.25">
      <c r="B11355" s="23"/>
    </row>
    <row r="11356" spans="2:2" x14ac:dyDescent="0.25">
      <c r="B11356" s="23"/>
    </row>
    <row r="11357" spans="2:2" x14ac:dyDescent="0.25">
      <c r="B11357" s="23"/>
    </row>
    <row r="11358" spans="2:2" x14ac:dyDescent="0.25">
      <c r="B11358" s="23"/>
    </row>
    <row r="11359" spans="2:2" x14ac:dyDescent="0.25">
      <c r="B11359" s="23"/>
    </row>
    <row r="11360" spans="2:2" x14ac:dyDescent="0.25">
      <c r="B11360" s="23"/>
    </row>
    <row r="11361" spans="2:2" x14ac:dyDescent="0.25">
      <c r="B11361" s="23"/>
    </row>
    <row r="11362" spans="2:2" x14ac:dyDescent="0.25">
      <c r="B11362" s="23"/>
    </row>
    <row r="11363" spans="2:2" x14ac:dyDescent="0.25">
      <c r="B11363" s="23"/>
    </row>
    <row r="11364" spans="2:2" x14ac:dyDescent="0.25">
      <c r="B11364" s="23"/>
    </row>
    <row r="11365" spans="2:2" x14ac:dyDescent="0.25">
      <c r="B11365" s="23"/>
    </row>
    <row r="11366" spans="2:2" x14ac:dyDescent="0.25">
      <c r="B11366" s="23"/>
    </row>
    <row r="11367" spans="2:2" x14ac:dyDescent="0.25">
      <c r="B11367" s="23"/>
    </row>
    <row r="11368" spans="2:2" x14ac:dyDescent="0.25">
      <c r="B11368" s="23"/>
    </row>
    <row r="11369" spans="2:2" x14ac:dyDescent="0.25">
      <c r="B11369" s="23"/>
    </row>
    <row r="11370" spans="2:2" x14ac:dyDescent="0.25">
      <c r="B11370" s="23"/>
    </row>
    <row r="11371" spans="2:2" x14ac:dyDescent="0.25">
      <c r="B11371" s="23"/>
    </row>
    <row r="11372" spans="2:2" x14ac:dyDescent="0.25">
      <c r="B11372" s="23"/>
    </row>
    <row r="11373" spans="2:2" x14ac:dyDescent="0.25">
      <c r="B11373" s="23"/>
    </row>
    <row r="11374" spans="2:2" x14ac:dyDescent="0.25">
      <c r="B11374" s="23"/>
    </row>
    <row r="11375" spans="2:2" x14ac:dyDescent="0.25">
      <c r="B11375" s="23"/>
    </row>
    <row r="11376" spans="2:2" x14ac:dyDescent="0.25">
      <c r="B11376" s="23"/>
    </row>
    <row r="11377" spans="2:2" x14ac:dyDescent="0.25">
      <c r="B11377" s="23"/>
    </row>
    <row r="11378" spans="2:2" x14ac:dyDescent="0.25">
      <c r="B11378" s="23"/>
    </row>
    <row r="11379" spans="2:2" x14ac:dyDescent="0.25">
      <c r="B11379" s="23"/>
    </row>
    <row r="11380" spans="2:2" x14ac:dyDescent="0.25">
      <c r="B11380" s="23"/>
    </row>
    <row r="11381" spans="2:2" x14ac:dyDescent="0.25">
      <c r="B11381" s="23"/>
    </row>
    <row r="11382" spans="2:2" x14ac:dyDescent="0.25">
      <c r="B11382" s="23"/>
    </row>
    <row r="11383" spans="2:2" x14ac:dyDescent="0.25">
      <c r="B11383" s="23"/>
    </row>
    <row r="11384" spans="2:2" x14ac:dyDescent="0.25">
      <c r="B11384" s="23"/>
    </row>
    <row r="11385" spans="2:2" x14ac:dyDescent="0.25">
      <c r="B11385" s="23"/>
    </row>
    <row r="11386" spans="2:2" x14ac:dyDescent="0.25">
      <c r="B11386" s="23"/>
    </row>
    <row r="11387" spans="2:2" x14ac:dyDescent="0.25">
      <c r="B11387" s="23"/>
    </row>
    <row r="11388" spans="2:2" x14ac:dyDescent="0.25">
      <c r="B11388" s="23"/>
    </row>
    <row r="11389" spans="2:2" x14ac:dyDescent="0.25">
      <c r="B11389" s="23"/>
    </row>
    <row r="11390" spans="2:2" x14ac:dyDescent="0.25">
      <c r="B11390" s="23"/>
    </row>
    <row r="11391" spans="2:2" x14ac:dyDescent="0.25">
      <c r="B11391" s="23"/>
    </row>
    <row r="11392" spans="2:2" x14ac:dyDescent="0.25">
      <c r="B11392" s="23"/>
    </row>
    <row r="11393" spans="2:2" x14ac:dyDescent="0.25">
      <c r="B11393" s="23"/>
    </row>
    <row r="11394" spans="2:2" x14ac:dyDescent="0.25">
      <c r="B11394" s="23"/>
    </row>
    <row r="11395" spans="2:2" x14ac:dyDescent="0.25">
      <c r="B11395" s="23"/>
    </row>
    <row r="11396" spans="2:2" x14ac:dyDescent="0.25">
      <c r="B11396" s="23"/>
    </row>
    <row r="11397" spans="2:2" x14ac:dyDescent="0.25">
      <c r="B11397" s="23"/>
    </row>
    <row r="11398" spans="2:2" x14ac:dyDescent="0.25">
      <c r="B11398" s="23"/>
    </row>
    <row r="11399" spans="2:2" x14ac:dyDescent="0.25">
      <c r="B11399" s="23"/>
    </row>
    <row r="11400" spans="2:2" x14ac:dyDescent="0.25">
      <c r="B11400" s="23"/>
    </row>
    <row r="11401" spans="2:2" x14ac:dyDescent="0.25">
      <c r="B11401" s="23"/>
    </row>
    <row r="11402" spans="2:2" x14ac:dyDescent="0.25">
      <c r="B11402" s="23"/>
    </row>
    <row r="11403" spans="2:2" x14ac:dyDescent="0.25">
      <c r="B11403" s="23"/>
    </row>
    <row r="11404" spans="2:2" x14ac:dyDescent="0.25">
      <c r="B11404" s="23"/>
    </row>
    <row r="11405" spans="2:2" x14ac:dyDescent="0.25">
      <c r="B11405" s="23"/>
    </row>
    <row r="11406" spans="2:2" x14ac:dyDescent="0.25">
      <c r="B11406" s="23"/>
    </row>
    <row r="11407" spans="2:2" x14ac:dyDescent="0.25">
      <c r="B11407" s="23"/>
    </row>
    <row r="11408" spans="2:2" x14ac:dyDescent="0.25">
      <c r="B11408" s="23"/>
    </row>
    <row r="11409" spans="2:2" x14ac:dyDescent="0.25">
      <c r="B11409" s="23"/>
    </row>
    <row r="11410" spans="2:2" x14ac:dyDescent="0.25">
      <c r="B11410" s="23"/>
    </row>
    <row r="11411" spans="2:2" x14ac:dyDescent="0.25">
      <c r="B11411" s="23"/>
    </row>
    <row r="11412" spans="2:2" x14ac:dyDescent="0.25">
      <c r="B11412" s="23"/>
    </row>
    <row r="11413" spans="2:2" x14ac:dyDescent="0.25">
      <c r="B11413" s="23"/>
    </row>
    <row r="11414" spans="2:2" x14ac:dyDescent="0.25">
      <c r="B11414" s="23"/>
    </row>
    <row r="11415" spans="2:2" x14ac:dyDescent="0.25">
      <c r="B11415" s="23"/>
    </row>
    <row r="11416" spans="2:2" x14ac:dyDescent="0.25">
      <c r="B11416" s="23"/>
    </row>
    <row r="11417" spans="2:2" x14ac:dyDescent="0.25">
      <c r="B11417" s="23"/>
    </row>
    <row r="11418" spans="2:2" x14ac:dyDescent="0.25">
      <c r="B11418" s="23"/>
    </row>
    <row r="11419" spans="2:2" x14ac:dyDescent="0.25">
      <c r="B11419" s="23"/>
    </row>
    <row r="11420" spans="2:2" x14ac:dyDescent="0.25">
      <c r="B11420" s="23"/>
    </row>
    <row r="11421" spans="2:2" x14ac:dyDescent="0.25">
      <c r="B11421" s="23"/>
    </row>
    <row r="11422" spans="2:2" x14ac:dyDescent="0.25">
      <c r="B11422" s="23"/>
    </row>
    <row r="11423" spans="2:2" x14ac:dyDescent="0.25">
      <c r="B11423" s="23"/>
    </row>
    <row r="11424" spans="2:2" x14ac:dyDescent="0.25">
      <c r="B11424" s="23"/>
    </row>
    <row r="11425" spans="2:2" x14ac:dyDescent="0.25">
      <c r="B11425" s="23"/>
    </row>
    <row r="11426" spans="2:2" x14ac:dyDescent="0.25">
      <c r="B11426" s="23"/>
    </row>
    <row r="11427" spans="2:2" x14ac:dyDescent="0.25">
      <c r="B11427" s="23"/>
    </row>
    <row r="11428" spans="2:2" x14ac:dyDescent="0.25">
      <c r="B11428" s="23"/>
    </row>
    <row r="11429" spans="2:2" x14ac:dyDescent="0.25">
      <c r="B11429" s="23"/>
    </row>
    <row r="11430" spans="2:2" x14ac:dyDescent="0.25">
      <c r="B11430" s="23"/>
    </row>
    <row r="11431" spans="2:2" x14ac:dyDescent="0.25">
      <c r="B11431" s="23"/>
    </row>
    <row r="11432" spans="2:2" x14ac:dyDescent="0.25">
      <c r="B11432" s="23"/>
    </row>
    <row r="11433" spans="2:2" x14ac:dyDescent="0.25">
      <c r="B11433" s="23"/>
    </row>
    <row r="11434" spans="2:2" x14ac:dyDescent="0.25">
      <c r="B11434" s="23"/>
    </row>
    <row r="11435" spans="2:2" x14ac:dyDescent="0.25">
      <c r="B11435" s="23"/>
    </row>
    <row r="11436" spans="2:2" x14ac:dyDescent="0.25">
      <c r="B11436" s="23"/>
    </row>
    <row r="11437" spans="2:2" x14ac:dyDescent="0.25">
      <c r="B11437" s="23"/>
    </row>
    <row r="11438" spans="2:2" x14ac:dyDescent="0.25">
      <c r="B11438" s="23"/>
    </row>
    <row r="11439" spans="2:2" x14ac:dyDescent="0.25">
      <c r="B11439" s="23"/>
    </row>
    <row r="11440" spans="2:2" x14ac:dyDescent="0.25">
      <c r="B11440" s="23"/>
    </row>
    <row r="11441" spans="2:2" x14ac:dyDescent="0.25">
      <c r="B11441" s="23"/>
    </row>
    <row r="11442" spans="2:2" x14ac:dyDescent="0.25">
      <c r="B11442" s="23"/>
    </row>
    <row r="11443" spans="2:2" x14ac:dyDescent="0.25">
      <c r="B11443" s="23"/>
    </row>
    <row r="11444" spans="2:2" x14ac:dyDescent="0.25">
      <c r="B11444" s="23"/>
    </row>
    <row r="11445" spans="2:2" x14ac:dyDescent="0.25">
      <c r="B11445" s="23"/>
    </row>
    <row r="11446" spans="2:2" x14ac:dyDescent="0.25">
      <c r="B11446" s="23"/>
    </row>
    <row r="11447" spans="2:2" x14ac:dyDescent="0.25">
      <c r="B11447" s="23"/>
    </row>
    <row r="11448" spans="2:2" x14ac:dyDescent="0.25">
      <c r="B11448" s="23"/>
    </row>
    <row r="11449" spans="2:2" x14ac:dyDescent="0.25">
      <c r="B11449" s="23"/>
    </row>
    <row r="11450" spans="2:2" x14ac:dyDescent="0.25">
      <c r="B11450" s="23"/>
    </row>
    <row r="11451" spans="2:2" x14ac:dyDescent="0.25">
      <c r="B11451" s="23"/>
    </row>
    <row r="11452" spans="2:2" x14ac:dyDescent="0.25">
      <c r="B11452" s="23"/>
    </row>
    <row r="11453" spans="2:2" x14ac:dyDescent="0.25">
      <c r="B11453" s="23"/>
    </row>
    <row r="11454" spans="2:2" x14ac:dyDescent="0.25">
      <c r="B11454" s="23"/>
    </row>
    <row r="11455" spans="2:2" x14ac:dyDescent="0.25">
      <c r="B11455" s="23"/>
    </row>
    <row r="11456" spans="2:2" x14ac:dyDescent="0.25">
      <c r="B11456" s="23"/>
    </row>
    <row r="11457" spans="2:2" x14ac:dyDescent="0.25">
      <c r="B11457" s="23"/>
    </row>
    <row r="11458" spans="2:2" x14ac:dyDescent="0.25">
      <c r="B11458" s="23"/>
    </row>
    <row r="11459" spans="2:2" x14ac:dyDescent="0.25">
      <c r="B11459" s="23"/>
    </row>
    <row r="11460" spans="2:2" x14ac:dyDescent="0.25">
      <c r="B11460" s="23"/>
    </row>
    <row r="11461" spans="2:2" x14ac:dyDescent="0.25">
      <c r="B11461" s="23"/>
    </row>
    <row r="11462" spans="2:2" x14ac:dyDescent="0.25">
      <c r="B11462" s="23"/>
    </row>
    <row r="11463" spans="2:2" x14ac:dyDescent="0.25">
      <c r="B11463" s="23"/>
    </row>
    <row r="11464" spans="2:2" x14ac:dyDescent="0.25">
      <c r="B11464" s="23"/>
    </row>
    <row r="11465" spans="2:2" x14ac:dyDescent="0.25">
      <c r="B11465" s="23"/>
    </row>
    <row r="11466" spans="2:2" x14ac:dyDescent="0.25">
      <c r="B11466" s="23"/>
    </row>
    <row r="11467" spans="2:2" x14ac:dyDescent="0.25">
      <c r="B11467" s="23"/>
    </row>
    <row r="11468" spans="2:2" x14ac:dyDescent="0.25">
      <c r="B11468" s="23"/>
    </row>
    <row r="11469" spans="2:2" x14ac:dyDescent="0.25">
      <c r="B11469" s="23"/>
    </row>
    <row r="11470" spans="2:2" x14ac:dyDescent="0.25">
      <c r="B11470" s="23"/>
    </row>
    <row r="11471" spans="2:2" x14ac:dyDescent="0.25">
      <c r="B11471" s="23"/>
    </row>
    <row r="11472" spans="2:2" x14ac:dyDescent="0.25">
      <c r="B11472" s="23"/>
    </row>
    <row r="11473" spans="2:2" x14ac:dyDescent="0.25">
      <c r="B11473" s="23"/>
    </row>
    <row r="11474" spans="2:2" x14ac:dyDescent="0.25">
      <c r="B11474" s="23"/>
    </row>
    <row r="11475" spans="2:2" x14ac:dyDescent="0.25">
      <c r="B11475" s="23"/>
    </row>
    <row r="11476" spans="2:2" x14ac:dyDescent="0.25">
      <c r="B11476" s="23"/>
    </row>
    <row r="11477" spans="2:2" x14ac:dyDescent="0.25">
      <c r="B11477" s="23"/>
    </row>
    <row r="11478" spans="2:2" x14ac:dyDescent="0.25">
      <c r="B11478" s="23"/>
    </row>
    <row r="11479" spans="2:2" x14ac:dyDescent="0.25">
      <c r="B11479" s="23"/>
    </row>
    <row r="11480" spans="2:2" x14ac:dyDescent="0.25">
      <c r="B11480" s="23"/>
    </row>
    <row r="11481" spans="2:2" x14ac:dyDescent="0.25">
      <c r="B11481" s="23"/>
    </row>
    <row r="11482" spans="2:2" x14ac:dyDescent="0.25">
      <c r="B11482" s="23"/>
    </row>
    <row r="11483" spans="2:2" x14ac:dyDescent="0.25">
      <c r="B11483" s="23"/>
    </row>
    <row r="11484" spans="2:2" x14ac:dyDescent="0.25">
      <c r="B11484" s="23"/>
    </row>
    <row r="11485" spans="2:2" x14ac:dyDescent="0.25">
      <c r="B11485" s="23"/>
    </row>
    <row r="11486" spans="2:2" x14ac:dyDescent="0.25">
      <c r="B11486" s="23"/>
    </row>
    <row r="11487" spans="2:2" x14ac:dyDescent="0.25">
      <c r="B11487" s="23"/>
    </row>
    <row r="11488" spans="2:2" x14ac:dyDescent="0.25">
      <c r="B11488" s="23"/>
    </row>
    <row r="11489" spans="2:2" x14ac:dyDescent="0.25">
      <c r="B11489" s="23"/>
    </row>
    <row r="11490" spans="2:2" x14ac:dyDescent="0.25">
      <c r="B11490" s="23"/>
    </row>
    <row r="11491" spans="2:2" x14ac:dyDescent="0.25">
      <c r="B11491" s="23"/>
    </row>
    <row r="11492" spans="2:2" x14ac:dyDescent="0.25">
      <c r="B11492" s="23"/>
    </row>
    <row r="11493" spans="2:2" x14ac:dyDescent="0.25">
      <c r="B11493" s="23"/>
    </row>
    <row r="11494" spans="2:2" x14ac:dyDescent="0.25">
      <c r="B11494" s="23"/>
    </row>
    <row r="11495" spans="2:2" x14ac:dyDescent="0.25">
      <c r="B11495" s="23"/>
    </row>
    <row r="11496" spans="2:2" x14ac:dyDescent="0.25">
      <c r="B11496" s="23"/>
    </row>
    <row r="11497" spans="2:2" x14ac:dyDescent="0.25">
      <c r="B11497" s="23"/>
    </row>
    <row r="11498" spans="2:2" x14ac:dyDescent="0.25">
      <c r="B11498" s="23"/>
    </row>
    <row r="11499" spans="2:2" x14ac:dyDescent="0.25">
      <c r="B11499" s="23"/>
    </row>
    <row r="11500" spans="2:2" x14ac:dyDescent="0.25">
      <c r="B11500" s="23"/>
    </row>
    <row r="11501" spans="2:2" x14ac:dyDescent="0.25">
      <c r="B11501" s="23"/>
    </row>
    <row r="11502" spans="2:2" x14ac:dyDescent="0.25">
      <c r="B11502" s="23"/>
    </row>
    <row r="11503" spans="2:2" x14ac:dyDescent="0.25">
      <c r="B11503" s="23"/>
    </row>
    <row r="11504" spans="2:2" x14ac:dyDescent="0.25">
      <c r="B11504" s="23"/>
    </row>
    <row r="11505" spans="2:2" x14ac:dyDescent="0.25">
      <c r="B11505" s="23"/>
    </row>
    <row r="11506" spans="2:2" x14ac:dyDescent="0.25">
      <c r="B11506" s="23"/>
    </row>
    <row r="11507" spans="2:2" x14ac:dyDescent="0.25">
      <c r="B11507" s="23"/>
    </row>
    <row r="11508" spans="2:2" x14ac:dyDescent="0.25">
      <c r="B11508" s="23"/>
    </row>
    <row r="11509" spans="2:2" x14ac:dyDescent="0.25">
      <c r="B11509" s="23"/>
    </row>
    <row r="11510" spans="2:2" x14ac:dyDescent="0.25">
      <c r="B11510" s="23"/>
    </row>
    <row r="11511" spans="2:2" x14ac:dyDescent="0.25">
      <c r="B11511" s="23"/>
    </row>
    <row r="11512" spans="2:2" x14ac:dyDescent="0.25">
      <c r="B11512" s="23"/>
    </row>
    <row r="11513" spans="2:2" x14ac:dyDescent="0.25">
      <c r="B11513" s="23"/>
    </row>
    <row r="11514" spans="2:2" x14ac:dyDescent="0.25">
      <c r="B11514" s="23"/>
    </row>
    <row r="11515" spans="2:2" x14ac:dyDescent="0.25">
      <c r="B11515" s="23"/>
    </row>
    <row r="11516" spans="2:2" x14ac:dyDescent="0.25">
      <c r="B11516" s="23"/>
    </row>
    <row r="11517" spans="2:2" x14ac:dyDescent="0.25">
      <c r="B11517" s="23"/>
    </row>
    <row r="11518" spans="2:2" x14ac:dyDescent="0.25">
      <c r="B11518" s="23"/>
    </row>
    <row r="11519" spans="2:2" x14ac:dyDescent="0.25">
      <c r="B11519" s="23"/>
    </row>
    <row r="11520" spans="2:2" x14ac:dyDescent="0.25">
      <c r="B11520" s="23"/>
    </row>
    <row r="11521" spans="2:2" x14ac:dyDescent="0.25">
      <c r="B11521" s="23"/>
    </row>
    <row r="11522" spans="2:2" x14ac:dyDescent="0.25">
      <c r="B11522" s="23"/>
    </row>
    <row r="11523" spans="2:2" x14ac:dyDescent="0.25">
      <c r="B11523" s="23"/>
    </row>
    <row r="11524" spans="2:2" x14ac:dyDescent="0.25">
      <c r="B11524" s="23"/>
    </row>
    <row r="11525" spans="2:2" x14ac:dyDescent="0.25">
      <c r="B11525" s="23"/>
    </row>
    <row r="11526" spans="2:2" x14ac:dyDescent="0.25">
      <c r="B11526" s="23"/>
    </row>
    <row r="11527" spans="2:2" x14ac:dyDescent="0.25">
      <c r="B11527" s="23"/>
    </row>
    <row r="11528" spans="2:2" x14ac:dyDescent="0.25">
      <c r="B11528" s="23"/>
    </row>
    <row r="11529" spans="2:2" x14ac:dyDescent="0.25">
      <c r="B11529" s="23"/>
    </row>
    <row r="11530" spans="2:2" x14ac:dyDescent="0.25">
      <c r="B11530" s="23"/>
    </row>
    <row r="11531" spans="2:2" x14ac:dyDescent="0.25">
      <c r="B11531" s="23"/>
    </row>
    <row r="11532" spans="2:2" x14ac:dyDescent="0.25">
      <c r="B11532" s="23"/>
    </row>
    <row r="11533" spans="2:2" x14ac:dyDescent="0.25">
      <c r="B11533" s="23"/>
    </row>
    <row r="11534" spans="2:2" x14ac:dyDescent="0.25">
      <c r="B11534" s="23"/>
    </row>
    <row r="11535" spans="2:2" x14ac:dyDescent="0.25">
      <c r="B11535" s="23"/>
    </row>
    <row r="11536" spans="2:2" x14ac:dyDescent="0.25">
      <c r="B11536" s="23"/>
    </row>
    <row r="11537" spans="2:2" x14ac:dyDescent="0.25">
      <c r="B11537" s="23"/>
    </row>
    <row r="11538" spans="2:2" x14ac:dyDescent="0.25">
      <c r="B11538" s="23"/>
    </row>
    <row r="11539" spans="2:2" x14ac:dyDescent="0.25">
      <c r="B11539" s="23"/>
    </row>
    <row r="11540" spans="2:2" x14ac:dyDescent="0.25">
      <c r="B11540" s="23"/>
    </row>
    <row r="11541" spans="2:2" x14ac:dyDescent="0.25">
      <c r="B11541" s="23"/>
    </row>
    <row r="11542" spans="2:2" x14ac:dyDescent="0.25">
      <c r="B11542" s="23"/>
    </row>
    <row r="11543" spans="2:2" x14ac:dyDescent="0.25">
      <c r="B11543" s="23"/>
    </row>
    <row r="11544" spans="2:2" x14ac:dyDescent="0.25">
      <c r="B11544" s="23"/>
    </row>
    <row r="11545" spans="2:2" x14ac:dyDescent="0.25">
      <c r="B11545" s="23"/>
    </row>
    <row r="11546" spans="2:2" x14ac:dyDescent="0.25">
      <c r="B11546" s="23"/>
    </row>
    <row r="11547" spans="2:2" x14ac:dyDescent="0.25">
      <c r="B11547" s="23"/>
    </row>
    <row r="11548" spans="2:2" x14ac:dyDescent="0.25">
      <c r="B11548" s="23"/>
    </row>
    <row r="11549" spans="2:2" x14ac:dyDescent="0.25">
      <c r="B11549" s="23"/>
    </row>
    <row r="11550" spans="2:2" x14ac:dyDescent="0.25">
      <c r="B11550" s="23"/>
    </row>
    <row r="11551" spans="2:2" x14ac:dyDescent="0.25">
      <c r="B11551" s="23"/>
    </row>
    <row r="11552" spans="2:2" x14ac:dyDescent="0.25">
      <c r="B11552" s="23"/>
    </row>
    <row r="11553" spans="2:2" x14ac:dyDescent="0.25">
      <c r="B11553" s="23"/>
    </row>
    <row r="11554" spans="2:2" x14ac:dyDescent="0.25">
      <c r="B11554" s="23"/>
    </row>
    <row r="11555" spans="2:2" x14ac:dyDescent="0.25">
      <c r="B11555" s="23"/>
    </row>
    <row r="11556" spans="2:2" x14ac:dyDescent="0.25">
      <c r="B11556" s="23"/>
    </row>
    <row r="11557" spans="2:2" x14ac:dyDescent="0.25">
      <c r="B11557" s="23"/>
    </row>
    <row r="11558" spans="2:2" x14ac:dyDescent="0.25">
      <c r="B11558" s="23"/>
    </row>
    <row r="11559" spans="2:2" x14ac:dyDescent="0.25">
      <c r="B11559" s="23"/>
    </row>
    <row r="11560" spans="2:2" x14ac:dyDescent="0.25">
      <c r="B11560" s="23"/>
    </row>
    <row r="11561" spans="2:2" x14ac:dyDescent="0.25">
      <c r="B11561" s="23"/>
    </row>
    <row r="11562" spans="2:2" x14ac:dyDescent="0.25">
      <c r="B11562" s="23"/>
    </row>
    <row r="11563" spans="2:2" x14ac:dyDescent="0.25">
      <c r="B11563" s="23"/>
    </row>
    <row r="11564" spans="2:2" x14ac:dyDescent="0.25">
      <c r="B11564" s="23"/>
    </row>
    <row r="11565" spans="2:2" x14ac:dyDescent="0.25">
      <c r="B11565" s="23"/>
    </row>
    <row r="11566" spans="2:2" x14ac:dyDescent="0.25">
      <c r="B11566" s="23"/>
    </row>
    <row r="11567" spans="2:2" x14ac:dyDescent="0.25">
      <c r="B11567" s="23"/>
    </row>
    <row r="11568" spans="2:2" x14ac:dyDescent="0.25">
      <c r="B11568" s="23"/>
    </row>
    <row r="11569" spans="2:2" x14ac:dyDescent="0.25">
      <c r="B11569" s="23"/>
    </row>
    <row r="11570" spans="2:2" x14ac:dyDescent="0.25">
      <c r="B11570" s="23"/>
    </row>
    <row r="11571" spans="2:2" x14ac:dyDescent="0.25">
      <c r="B11571" s="23"/>
    </row>
    <row r="11572" spans="2:2" x14ac:dyDescent="0.25">
      <c r="B11572" s="23"/>
    </row>
    <row r="11573" spans="2:2" x14ac:dyDescent="0.25">
      <c r="B11573" s="23"/>
    </row>
    <row r="11574" spans="2:2" x14ac:dyDescent="0.25">
      <c r="B11574" s="23"/>
    </row>
    <row r="11575" spans="2:2" x14ac:dyDescent="0.25">
      <c r="B11575" s="23"/>
    </row>
    <row r="11576" spans="2:2" x14ac:dyDescent="0.25">
      <c r="B11576" s="23"/>
    </row>
    <row r="11577" spans="2:2" x14ac:dyDescent="0.25">
      <c r="B11577" s="23"/>
    </row>
    <row r="11578" spans="2:2" x14ac:dyDescent="0.25">
      <c r="B11578" s="23"/>
    </row>
    <row r="11579" spans="2:2" x14ac:dyDescent="0.25">
      <c r="B11579" s="23"/>
    </row>
    <row r="11580" spans="2:2" x14ac:dyDescent="0.25">
      <c r="B11580" s="23"/>
    </row>
    <row r="11581" spans="2:2" x14ac:dyDescent="0.25">
      <c r="B11581" s="23"/>
    </row>
    <row r="11582" spans="2:2" x14ac:dyDescent="0.25">
      <c r="B11582" s="23"/>
    </row>
    <row r="11583" spans="2:2" x14ac:dyDescent="0.25">
      <c r="B11583" s="23"/>
    </row>
    <row r="11584" spans="2:2" x14ac:dyDescent="0.25">
      <c r="B11584" s="23"/>
    </row>
    <row r="11585" spans="2:2" x14ac:dyDescent="0.25">
      <c r="B11585" s="23"/>
    </row>
    <row r="11586" spans="2:2" x14ac:dyDescent="0.25">
      <c r="B11586" s="23"/>
    </row>
    <row r="11587" spans="2:2" x14ac:dyDescent="0.25">
      <c r="B11587" s="23"/>
    </row>
    <row r="11588" spans="2:2" x14ac:dyDescent="0.25">
      <c r="B11588" s="23"/>
    </row>
    <row r="11589" spans="2:2" x14ac:dyDescent="0.25">
      <c r="B11589" s="23"/>
    </row>
    <row r="11590" spans="2:2" x14ac:dyDescent="0.25">
      <c r="B11590" s="23"/>
    </row>
    <row r="11591" spans="2:2" x14ac:dyDescent="0.25">
      <c r="B11591" s="23"/>
    </row>
    <row r="11592" spans="2:2" x14ac:dyDescent="0.25">
      <c r="B11592" s="23"/>
    </row>
    <row r="11593" spans="2:2" x14ac:dyDescent="0.25">
      <c r="B11593" s="23"/>
    </row>
    <row r="11594" spans="2:2" x14ac:dyDescent="0.25">
      <c r="B11594" s="23"/>
    </row>
    <row r="11595" spans="2:2" x14ac:dyDescent="0.25">
      <c r="B11595" s="23"/>
    </row>
    <row r="11596" spans="2:2" x14ac:dyDescent="0.25">
      <c r="B11596" s="23"/>
    </row>
    <row r="11597" spans="2:2" x14ac:dyDescent="0.25">
      <c r="B11597" s="23"/>
    </row>
    <row r="11598" spans="2:2" x14ac:dyDescent="0.25">
      <c r="B11598" s="23"/>
    </row>
    <row r="11599" spans="2:2" x14ac:dyDescent="0.25">
      <c r="B11599" s="23"/>
    </row>
    <row r="11600" spans="2:2" x14ac:dyDescent="0.25">
      <c r="B11600" s="23"/>
    </row>
    <row r="11601" spans="2:2" x14ac:dyDescent="0.25">
      <c r="B11601" s="23"/>
    </row>
    <row r="11602" spans="2:2" x14ac:dyDescent="0.25">
      <c r="B11602" s="23"/>
    </row>
    <row r="11603" spans="2:2" x14ac:dyDescent="0.25">
      <c r="B11603" s="23"/>
    </row>
    <row r="11604" spans="2:2" x14ac:dyDescent="0.25">
      <c r="B11604" s="23"/>
    </row>
    <row r="11605" spans="2:2" x14ac:dyDescent="0.25">
      <c r="B11605" s="23"/>
    </row>
    <row r="11606" spans="2:2" x14ac:dyDescent="0.25">
      <c r="B11606" s="23"/>
    </row>
    <row r="11607" spans="2:2" x14ac:dyDescent="0.25">
      <c r="B11607" s="23"/>
    </row>
    <row r="11608" spans="2:2" x14ac:dyDescent="0.25">
      <c r="B11608" s="23"/>
    </row>
    <row r="11609" spans="2:2" x14ac:dyDescent="0.25">
      <c r="B11609" s="23"/>
    </row>
    <row r="11610" spans="2:2" x14ac:dyDescent="0.25">
      <c r="B11610" s="23"/>
    </row>
    <row r="11611" spans="2:2" x14ac:dyDescent="0.25">
      <c r="B11611" s="23"/>
    </row>
    <row r="11612" spans="2:2" x14ac:dyDescent="0.25">
      <c r="B11612" s="23"/>
    </row>
    <row r="11613" spans="2:2" x14ac:dyDescent="0.25">
      <c r="B11613" s="23"/>
    </row>
    <row r="11614" spans="2:2" x14ac:dyDescent="0.25">
      <c r="B11614" s="23"/>
    </row>
    <row r="11615" spans="2:2" x14ac:dyDescent="0.25">
      <c r="B11615" s="23"/>
    </row>
    <row r="11616" spans="2:2" x14ac:dyDescent="0.25">
      <c r="B11616" s="23"/>
    </row>
    <row r="11617" spans="2:2" x14ac:dyDescent="0.25">
      <c r="B11617" s="23"/>
    </row>
    <row r="11618" spans="2:2" x14ac:dyDescent="0.25">
      <c r="B11618" s="23"/>
    </row>
    <row r="11619" spans="2:2" x14ac:dyDescent="0.25">
      <c r="B11619" s="23"/>
    </row>
    <row r="11620" spans="2:2" x14ac:dyDescent="0.25">
      <c r="B11620" s="23"/>
    </row>
    <row r="11621" spans="2:2" x14ac:dyDescent="0.25">
      <c r="B11621" s="23"/>
    </row>
    <row r="11622" spans="2:2" x14ac:dyDescent="0.25">
      <c r="B11622" s="23"/>
    </row>
    <row r="11623" spans="2:2" x14ac:dyDescent="0.25">
      <c r="B11623" s="23"/>
    </row>
    <row r="11624" spans="2:2" x14ac:dyDescent="0.25">
      <c r="B11624" s="23"/>
    </row>
    <row r="11625" spans="2:2" x14ac:dyDescent="0.25">
      <c r="B11625" s="23"/>
    </row>
    <row r="11626" spans="2:2" x14ac:dyDescent="0.25">
      <c r="B11626" s="23"/>
    </row>
    <row r="11627" spans="2:2" x14ac:dyDescent="0.25">
      <c r="B11627" s="23"/>
    </row>
    <row r="11628" spans="2:2" x14ac:dyDescent="0.25">
      <c r="B11628" s="23"/>
    </row>
    <row r="11629" spans="2:2" x14ac:dyDescent="0.25">
      <c r="B11629" s="23"/>
    </row>
    <row r="11630" spans="2:2" x14ac:dyDescent="0.25">
      <c r="B11630" s="23"/>
    </row>
    <row r="11631" spans="2:2" x14ac:dyDescent="0.25">
      <c r="B11631" s="23"/>
    </row>
    <row r="11632" spans="2:2" x14ac:dyDescent="0.25">
      <c r="B11632" s="23"/>
    </row>
    <row r="11633" spans="2:2" x14ac:dyDescent="0.25">
      <c r="B11633" s="23"/>
    </row>
    <row r="11634" spans="2:2" x14ac:dyDescent="0.25">
      <c r="B11634" s="23"/>
    </row>
    <row r="11635" spans="2:2" x14ac:dyDescent="0.25">
      <c r="B11635" s="23"/>
    </row>
    <row r="11636" spans="2:2" x14ac:dyDescent="0.25">
      <c r="B11636" s="23"/>
    </row>
    <row r="11637" spans="2:2" x14ac:dyDescent="0.25">
      <c r="B11637" s="23"/>
    </row>
    <row r="11638" spans="2:2" x14ac:dyDescent="0.25">
      <c r="B11638" s="23"/>
    </row>
    <row r="11639" spans="2:2" x14ac:dyDescent="0.25">
      <c r="B11639" s="23"/>
    </row>
    <row r="11640" spans="2:2" x14ac:dyDescent="0.25">
      <c r="B11640" s="23"/>
    </row>
    <row r="11641" spans="2:2" x14ac:dyDescent="0.25">
      <c r="B11641" s="23"/>
    </row>
    <row r="11642" spans="2:2" x14ac:dyDescent="0.25">
      <c r="B11642" s="23"/>
    </row>
    <row r="11643" spans="2:2" x14ac:dyDescent="0.25">
      <c r="B11643" s="23"/>
    </row>
    <row r="11644" spans="2:2" x14ac:dyDescent="0.25">
      <c r="B11644" s="23"/>
    </row>
    <row r="11645" spans="2:2" x14ac:dyDescent="0.25">
      <c r="B11645" s="23"/>
    </row>
    <row r="11646" spans="2:2" x14ac:dyDescent="0.25">
      <c r="B11646" s="23"/>
    </row>
    <row r="11647" spans="2:2" x14ac:dyDescent="0.25">
      <c r="B11647" s="23"/>
    </row>
    <row r="11648" spans="2:2" x14ac:dyDescent="0.25">
      <c r="B11648" s="23"/>
    </row>
    <row r="11649" spans="2:2" x14ac:dyDescent="0.25">
      <c r="B11649" s="23"/>
    </row>
    <row r="11650" spans="2:2" x14ac:dyDescent="0.25">
      <c r="B11650" s="23"/>
    </row>
    <row r="11651" spans="2:2" x14ac:dyDescent="0.25">
      <c r="B11651" s="23"/>
    </row>
    <row r="11652" spans="2:2" x14ac:dyDescent="0.25">
      <c r="B11652" s="23"/>
    </row>
    <row r="11653" spans="2:2" x14ac:dyDescent="0.25">
      <c r="B11653" s="23"/>
    </row>
    <row r="11654" spans="2:2" x14ac:dyDescent="0.25">
      <c r="B11654" s="23"/>
    </row>
    <row r="11655" spans="2:2" x14ac:dyDescent="0.25">
      <c r="B11655" s="23"/>
    </row>
    <row r="11656" spans="2:2" x14ac:dyDescent="0.25">
      <c r="B11656" s="23"/>
    </row>
    <row r="11657" spans="2:2" x14ac:dyDescent="0.25">
      <c r="B11657" s="23"/>
    </row>
    <row r="11658" spans="2:2" x14ac:dyDescent="0.25">
      <c r="B11658" s="23"/>
    </row>
    <row r="11659" spans="2:2" x14ac:dyDescent="0.25">
      <c r="B11659" s="23"/>
    </row>
    <row r="11660" spans="2:2" x14ac:dyDescent="0.25">
      <c r="B11660" s="23"/>
    </row>
    <row r="11661" spans="2:2" x14ac:dyDescent="0.25">
      <c r="B11661" s="23"/>
    </row>
    <row r="11662" spans="2:2" x14ac:dyDescent="0.25">
      <c r="B11662" s="23"/>
    </row>
    <row r="11663" spans="2:2" x14ac:dyDescent="0.25">
      <c r="B11663" s="23"/>
    </row>
    <row r="11664" spans="2:2" x14ac:dyDescent="0.25">
      <c r="B11664" s="23"/>
    </row>
    <row r="11665" spans="2:2" x14ac:dyDescent="0.25">
      <c r="B11665" s="23"/>
    </row>
    <row r="11666" spans="2:2" x14ac:dyDescent="0.25">
      <c r="B11666" s="23"/>
    </row>
    <row r="11667" spans="2:2" x14ac:dyDescent="0.25">
      <c r="B11667" s="23"/>
    </row>
    <row r="11668" spans="2:2" x14ac:dyDescent="0.25">
      <c r="B11668" s="23"/>
    </row>
    <row r="11669" spans="2:2" x14ac:dyDescent="0.25">
      <c r="B11669" s="23"/>
    </row>
    <row r="11670" spans="2:2" x14ac:dyDescent="0.25">
      <c r="B11670" s="23"/>
    </row>
    <row r="11671" spans="2:2" x14ac:dyDescent="0.25">
      <c r="B11671" s="23"/>
    </row>
    <row r="11672" spans="2:2" x14ac:dyDescent="0.25">
      <c r="B11672" s="23"/>
    </row>
    <row r="11673" spans="2:2" x14ac:dyDescent="0.25">
      <c r="B11673" s="23"/>
    </row>
    <row r="11674" spans="2:2" x14ac:dyDescent="0.25">
      <c r="B11674" s="23"/>
    </row>
    <row r="11675" spans="2:2" x14ac:dyDescent="0.25">
      <c r="B11675" s="23"/>
    </row>
    <row r="11676" spans="2:2" x14ac:dyDescent="0.25">
      <c r="B11676" s="23"/>
    </row>
    <row r="11677" spans="2:2" x14ac:dyDescent="0.25">
      <c r="B11677" s="23"/>
    </row>
    <row r="11678" spans="2:2" x14ac:dyDescent="0.25">
      <c r="B11678" s="23"/>
    </row>
    <row r="11679" spans="2:2" x14ac:dyDescent="0.25">
      <c r="B11679" s="23"/>
    </row>
    <row r="11680" spans="2:2" x14ac:dyDescent="0.25">
      <c r="B11680" s="23"/>
    </row>
    <row r="11681" spans="2:2" x14ac:dyDescent="0.25">
      <c r="B11681" s="23"/>
    </row>
    <row r="11682" spans="2:2" x14ac:dyDescent="0.25">
      <c r="B11682" s="23"/>
    </row>
    <row r="11683" spans="2:2" x14ac:dyDescent="0.25">
      <c r="B11683" s="23"/>
    </row>
    <row r="11684" spans="2:2" x14ac:dyDescent="0.25">
      <c r="B11684" s="23"/>
    </row>
    <row r="11685" spans="2:2" x14ac:dyDescent="0.25">
      <c r="B11685" s="23"/>
    </row>
    <row r="11686" spans="2:2" x14ac:dyDescent="0.25">
      <c r="B11686" s="23"/>
    </row>
    <row r="11687" spans="2:2" x14ac:dyDescent="0.25">
      <c r="B11687" s="23"/>
    </row>
    <row r="11688" spans="2:2" x14ac:dyDescent="0.25">
      <c r="B11688" s="23"/>
    </row>
    <row r="11689" spans="2:2" x14ac:dyDescent="0.25">
      <c r="B11689" s="23"/>
    </row>
    <row r="11690" spans="2:2" x14ac:dyDescent="0.25">
      <c r="B11690" s="23"/>
    </row>
    <row r="11691" spans="2:2" x14ac:dyDescent="0.25">
      <c r="B11691" s="23"/>
    </row>
    <row r="11692" spans="2:2" x14ac:dyDescent="0.25">
      <c r="B11692" s="23"/>
    </row>
    <row r="11693" spans="2:2" x14ac:dyDescent="0.25">
      <c r="B11693" s="23"/>
    </row>
    <row r="11694" spans="2:2" x14ac:dyDescent="0.25">
      <c r="B11694" s="23"/>
    </row>
    <row r="11695" spans="2:2" x14ac:dyDescent="0.25">
      <c r="B11695" s="23"/>
    </row>
    <row r="11696" spans="2:2" x14ac:dyDescent="0.25">
      <c r="B11696" s="23"/>
    </row>
    <row r="11697" spans="2:2" x14ac:dyDescent="0.25">
      <c r="B11697" s="23"/>
    </row>
    <row r="11698" spans="2:2" x14ac:dyDescent="0.25">
      <c r="B11698" s="23"/>
    </row>
    <row r="11699" spans="2:2" x14ac:dyDescent="0.25">
      <c r="B11699" s="23"/>
    </row>
    <row r="11700" spans="2:2" x14ac:dyDescent="0.25">
      <c r="B11700" s="23"/>
    </row>
    <row r="11701" spans="2:2" x14ac:dyDescent="0.25">
      <c r="B11701" s="23"/>
    </row>
    <row r="11702" spans="2:2" x14ac:dyDescent="0.25">
      <c r="B11702" s="23"/>
    </row>
    <row r="11703" spans="2:2" x14ac:dyDescent="0.25">
      <c r="B11703" s="23"/>
    </row>
    <row r="11704" spans="2:2" x14ac:dyDescent="0.25">
      <c r="B11704" s="23"/>
    </row>
    <row r="11705" spans="2:2" x14ac:dyDescent="0.25">
      <c r="B11705" s="23"/>
    </row>
    <row r="11706" spans="2:2" x14ac:dyDescent="0.25">
      <c r="B11706" s="23"/>
    </row>
    <row r="11707" spans="2:2" x14ac:dyDescent="0.25">
      <c r="B11707" s="23"/>
    </row>
    <row r="11708" spans="2:2" x14ac:dyDescent="0.25">
      <c r="B11708" s="23"/>
    </row>
    <row r="11709" spans="2:2" x14ac:dyDescent="0.25">
      <c r="B11709" s="23"/>
    </row>
    <row r="11710" spans="2:2" x14ac:dyDescent="0.25">
      <c r="B11710" s="23"/>
    </row>
    <row r="11711" spans="2:2" x14ac:dyDescent="0.25">
      <c r="B11711" s="23"/>
    </row>
    <row r="11712" spans="2:2" x14ac:dyDescent="0.25">
      <c r="B11712" s="23"/>
    </row>
    <row r="11713" spans="2:2" x14ac:dyDescent="0.25">
      <c r="B11713" s="23"/>
    </row>
    <row r="11714" spans="2:2" x14ac:dyDescent="0.25">
      <c r="B11714" s="23"/>
    </row>
    <row r="11715" spans="2:2" x14ac:dyDescent="0.25">
      <c r="B11715" s="23"/>
    </row>
    <row r="11716" spans="2:2" x14ac:dyDescent="0.25">
      <c r="B11716" s="23"/>
    </row>
    <row r="11717" spans="2:2" x14ac:dyDescent="0.25">
      <c r="B11717" s="23"/>
    </row>
    <row r="11718" spans="2:2" x14ac:dyDescent="0.25">
      <c r="B11718" s="23"/>
    </row>
    <row r="11719" spans="2:2" x14ac:dyDescent="0.25">
      <c r="B11719" s="23"/>
    </row>
    <row r="11720" spans="2:2" x14ac:dyDescent="0.25">
      <c r="B11720" s="23"/>
    </row>
    <row r="11721" spans="2:2" x14ac:dyDescent="0.25">
      <c r="B11721" s="23"/>
    </row>
    <row r="11722" spans="2:2" x14ac:dyDescent="0.25">
      <c r="B11722" s="23"/>
    </row>
    <row r="11723" spans="2:2" x14ac:dyDescent="0.25">
      <c r="B11723" s="23"/>
    </row>
    <row r="11724" spans="2:2" x14ac:dyDescent="0.25">
      <c r="B11724" s="23"/>
    </row>
    <row r="11725" spans="2:2" x14ac:dyDescent="0.25">
      <c r="B11725" s="23"/>
    </row>
    <row r="11726" spans="2:2" x14ac:dyDescent="0.25">
      <c r="B11726" s="23"/>
    </row>
    <row r="11727" spans="2:2" x14ac:dyDescent="0.25">
      <c r="B11727" s="23"/>
    </row>
    <row r="11728" spans="2:2" x14ac:dyDescent="0.25">
      <c r="B11728" s="23"/>
    </row>
    <row r="11729" spans="2:2" x14ac:dyDescent="0.25">
      <c r="B11729" s="23"/>
    </row>
    <row r="11730" spans="2:2" x14ac:dyDescent="0.25">
      <c r="B11730" s="23"/>
    </row>
    <row r="11731" spans="2:2" x14ac:dyDescent="0.25">
      <c r="B11731" s="23"/>
    </row>
    <row r="11732" spans="2:2" x14ac:dyDescent="0.25">
      <c r="B11732" s="23"/>
    </row>
    <row r="11733" spans="2:2" x14ac:dyDescent="0.25">
      <c r="B11733" s="23"/>
    </row>
    <row r="11734" spans="2:2" x14ac:dyDescent="0.25">
      <c r="B11734" s="23"/>
    </row>
    <row r="11735" spans="2:2" x14ac:dyDescent="0.25">
      <c r="B11735" s="23"/>
    </row>
    <row r="11736" spans="2:2" x14ac:dyDescent="0.25">
      <c r="B11736" s="23"/>
    </row>
    <row r="11737" spans="2:2" x14ac:dyDescent="0.25">
      <c r="B11737" s="23"/>
    </row>
    <row r="11738" spans="2:2" x14ac:dyDescent="0.25">
      <c r="B11738" s="23"/>
    </row>
    <row r="11739" spans="2:2" x14ac:dyDescent="0.25">
      <c r="B11739" s="23"/>
    </row>
    <row r="11740" spans="2:2" x14ac:dyDescent="0.25">
      <c r="B11740" s="23"/>
    </row>
    <row r="11741" spans="2:2" x14ac:dyDescent="0.25">
      <c r="B11741" s="23"/>
    </row>
    <row r="11742" spans="2:2" x14ac:dyDescent="0.25">
      <c r="B11742" s="23"/>
    </row>
    <row r="11743" spans="2:2" x14ac:dyDescent="0.25">
      <c r="B11743" s="23"/>
    </row>
    <row r="11744" spans="2:2" x14ac:dyDescent="0.25">
      <c r="B11744" s="23"/>
    </row>
    <row r="11745" spans="2:2" x14ac:dyDescent="0.25">
      <c r="B11745" s="23"/>
    </row>
    <row r="11746" spans="2:2" x14ac:dyDescent="0.25">
      <c r="B11746" s="23"/>
    </row>
    <row r="11747" spans="2:2" x14ac:dyDescent="0.25">
      <c r="B11747" s="23"/>
    </row>
    <row r="11748" spans="2:2" x14ac:dyDescent="0.25">
      <c r="B11748" s="23"/>
    </row>
    <row r="11749" spans="2:2" x14ac:dyDescent="0.25">
      <c r="B11749" s="23"/>
    </row>
    <row r="11750" spans="2:2" x14ac:dyDescent="0.25">
      <c r="B11750" s="23"/>
    </row>
    <row r="11751" spans="2:2" x14ac:dyDescent="0.25">
      <c r="B11751" s="23"/>
    </row>
    <row r="11752" spans="2:2" x14ac:dyDescent="0.25">
      <c r="B11752" s="23"/>
    </row>
    <row r="11753" spans="2:2" x14ac:dyDescent="0.25">
      <c r="B11753" s="23"/>
    </row>
    <row r="11754" spans="2:2" x14ac:dyDescent="0.25">
      <c r="B11754" s="23"/>
    </row>
    <row r="11755" spans="2:2" x14ac:dyDescent="0.25">
      <c r="B11755" s="23"/>
    </row>
    <row r="11756" spans="2:2" x14ac:dyDescent="0.25">
      <c r="B11756" s="23"/>
    </row>
    <row r="11757" spans="2:2" x14ac:dyDescent="0.25">
      <c r="B11757" s="23"/>
    </row>
    <row r="11758" spans="2:2" x14ac:dyDescent="0.25">
      <c r="B11758" s="23"/>
    </row>
    <row r="11759" spans="2:2" x14ac:dyDescent="0.25">
      <c r="B11759" s="23"/>
    </row>
    <row r="11760" spans="2:2" x14ac:dyDescent="0.25">
      <c r="B11760" s="23"/>
    </row>
    <row r="11761" spans="2:2" x14ac:dyDescent="0.25">
      <c r="B11761" s="23"/>
    </row>
    <row r="11762" spans="2:2" x14ac:dyDescent="0.25">
      <c r="B11762" s="23"/>
    </row>
    <row r="11763" spans="2:2" x14ac:dyDescent="0.25">
      <c r="B11763" s="23"/>
    </row>
    <row r="11764" spans="2:2" x14ac:dyDescent="0.25">
      <c r="B11764" s="23"/>
    </row>
    <row r="11765" spans="2:2" x14ac:dyDescent="0.25">
      <c r="B11765" s="23"/>
    </row>
    <row r="11766" spans="2:2" x14ac:dyDescent="0.25">
      <c r="B11766" s="23"/>
    </row>
    <row r="11767" spans="2:2" x14ac:dyDescent="0.25">
      <c r="B11767" s="23"/>
    </row>
    <row r="11768" spans="2:2" x14ac:dyDescent="0.25">
      <c r="B11768" s="23"/>
    </row>
    <row r="11769" spans="2:2" x14ac:dyDescent="0.25">
      <c r="B11769" s="23"/>
    </row>
    <row r="11770" spans="2:2" x14ac:dyDescent="0.25">
      <c r="B11770" s="23"/>
    </row>
    <row r="11771" spans="2:2" x14ac:dyDescent="0.25">
      <c r="B11771" s="23"/>
    </row>
    <row r="11772" spans="2:2" x14ac:dyDescent="0.25">
      <c r="B11772" s="23"/>
    </row>
    <row r="11773" spans="2:2" x14ac:dyDescent="0.25">
      <c r="B11773" s="23"/>
    </row>
    <row r="11774" spans="2:2" x14ac:dyDescent="0.25">
      <c r="B11774" s="23"/>
    </row>
    <row r="11775" spans="2:2" x14ac:dyDescent="0.25">
      <c r="B11775" s="23"/>
    </row>
    <row r="11776" spans="2:2" x14ac:dyDescent="0.25">
      <c r="B11776" s="23"/>
    </row>
    <row r="11777" spans="2:2" x14ac:dyDescent="0.25">
      <c r="B11777" s="23"/>
    </row>
    <row r="11778" spans="2:2" x14ac:dyDescent="0.25">
      <c r="B11778" s="23"/>
    </row>
    <row r="11779" spans="2:2" x14ac:dyDescent="0.25">
      <c r="B11779" s="23"/>
    </row>
    <row r="11780" spans="2:2" x14ac:dyDescent="0.25">
      <c r="B11780" s="23"/>
    </row>
    <row r="11781" spans="2:2" x14ac:dyDescent="0.25">
      <c r="B11781" s="23"/>
    </row>
    <row r="11782" spans="2:2" x14ac:dyDescent="0.25">
      <c r="B11782" s="23"/>
    </row>
    <row r="11783" spans="2:2" x14ac:dyDescent="0.25">
      <c r="B11783" s="23"/>
    </row>
    <row r="11784" spans="2:2" x14ac:dyDescent="0.25">
      <c r="B11784" s="23"/>
    </row>
    <row r="11785" spans="2:2" x14ac:dyDescent="0.25">
      <c r="B11785" s="23"/>
    </row>
    <row r="11786" spans="2:2" x14ac:dyDescent="0.25">
      <c r="B11786" s="23"/>
    </row>
    <row r="11787" spans="2:2" x14ac:dyDescent="0.25">
      <c r="B11787" s="23"/>
    </row>
    <row r="11788" spans="2:2" x14ac:dyDescent="0.25">
      <c r="B11788" s="23"/>
    </row>
    <row r="11789" spans="2:2" x14ac:dyDescent="0.25">
      <c r="B11789" s="23"/>
    </row>
    <row r="11790" spans="2:2" x14ac:dyDescent="0.25">
      <c r="B11790" s="23"/>
    </row>
    <row r="11791" spans="2:2" x14ac:dyDescent="0.25">
      <c r="B11791" s="23"/>
    </row>
    <row r="11792" spans="2:2" x14ac:dyDescent="0.25">
      <c r="B11792" s="23"/>
    </row>
    <row r="11793" spans="2:2" x14ac:dyDescent="0.25">
      <c r="B11793" s="23"/>
    </row>
    <row r="11794" spans="2:2" x14ac:dyDescent="0.25">
      <c r="B11794" s="23"/>
    </row>
    <row r="11795" spans="2:2" x14ac:dyDescent="0.25">
      <c r="B11795" s="23"/>
    </row>
    <row r="11796" spans="2:2" x14ac:dyDescent="0.25">
      <c r="B11796" s="23"/>
    </row>
    <row r="11797" spans="2:2" x14ac:dyDescent="0.25">
      <c r="B11797" s="23"/>
    </row>
    <row r="11798" spans="2:2" x14ac:dyDescent="0.25">
      <c r="B11798" s="23"/>
    </row>
    <row r="11799" spans="2:2" x14ac:dyDescent="0.25">
      <c r="B11799" s="23"/>
    </row>
    <row r="11800" spans="2:2" x14ac:dyDescent="0.25">
      <c r="B11800" s="23"/>
    </row>
    <row r="11801" spans="2:2" x14ac:dyDescent="0.25">
      <c r="B11801" s="23"/>
    </row>
    <row r="11802" spans="2:2" x14ac:dyDescent="0.25">
      <c r="B11802" s="23"/>
    </row>
    <row r="11803" spans="2:2" x14ac:dyDescent="0.25">
      <c r="B11803" s="23"/>
    </row>
    <row r="11804" spans="2:2" x14ac:dyDescent="0.25">
      <c r="B11804" s="23"/>
    </row>
    <row r="11805" spans="2:2" x14ac:dyDescent="0.25">
      <c r="B11805" s="23"/>
    </row>
    <row r="11806" spans="2:2" x14ac:dyDescent="0.25">
      <c r="B11806" s="23"/>
    </row>
    <row r="11807" spans="2:2" x14ac:dyDescent="0.25">
      <c r="B11807" s="23"/>
    </row>
    <row r="11808" spans="2:2" x14ac:dyDescent="0.25">
      <c r="B11808" s="23"/>
    </row>
    <row r="11809" spans="2:2" x14ac:dyDescent="0.25">
      <c r="B11809" s="23"/>
    </row>
    <row r="11810" spans="2:2" x14ac:dyDescent="0.25">
      <c r="B11810" s="23"/>
    </row>
    <row r="11811" spans="2:2" x14ac:dyDescent="0.25">
      <c r="B11811" s="23"/>
    </row>
    <row r="11812" spans="2:2" x14ac:dyDescent="0.25">
      <c r="B11812" s="23"/>
    </row>
    <row r="11813" spans="2:2" x14ac:dyDescent="0.25">
      <c r="B11813" s="23"/>
    </row>
    <row r="11814" spans="2:2" x14ac:dyDescent="0.25">
      <c r="B11814" s="23"/>
    </row>
    <row r="11815" spans="2:2" x14ac:dyDescent="0.25">
      <c r="B11815" s="23"/>
    </row>
    <row r="11816" spans="2:2" x14ac:dyDescent="0.25">
      <c r="B11816" s="23"/>
    </row>
    <row r="11817" spans="2:2" x14ac:dyDescent="0.25">
      <c r="B11817" s="23"/>
    </row>
    <row r="11818" spans="2:2" x14ac:dyDescent="0.25">
      <c r="B11818" s="23"/>
    </row>
    <row r="11819" spans="2:2" x14ac:dyDescent="0.25">
      <c r="B11819" s="23"/>
    </row>
    <row r="11820" spans="2:2" x14ac:dyDescent="0.25">
      <c r="B11820" s="23"/>
    </row>
    <row r="11821" spans="2:2" x14ac:dyDescent="0.25">
      <c r="B11821" s="23"/>
    </row>
    <row r="11822" spans="2:2" x14ac:dyDescent="0.25">
      <c r="B11822" s="23"/>
    </row>
    <row r="11823" spans="2:2" x14ac:dyDescent="0.25">
      <c r="B11823" s="23"/>
    </row>
    <row r="11824" spans="2:2" x14ac:dyDescent="0.25">
      <c r="B11824" s="23"/>
    </row>
    <row r="11825" spans="2:2" x14ac:dyDescent="0.25">
      <c r="B11825" s="23"/>
    </row>
    <row r="11826" spans="2:2" x14ac:dyDescent="0.25">
      <c r="B11826" s="23"/>
    </row>
    <row r="11827" spans="2:2" x14ac:dyDescent="0.25">
      <c r="B11827" s="23"/>
    </row>
    <row r="11828" spans="2:2" x14ac:dyDescent="0.25">
      <c r="B11828" s="23"/>
    </row>
    <row r="11829" spans="2:2" x14ac:dyDescent="0.25">
      <c r="B11829" s="23"/>
    </row>
    <row r="11830" spans="2:2" x14ac:dyDescent="0.25">
      <c r="B11830" s="23"/>
    </row>
    <row r="11831" spans="2:2" x14ac:dyDescent="0.25">
      <c r="B11831" s="23"/>
    </row>
    <row r="11832" spans="2:2" x14ac:dyDescent="0.25">
      <c r="B11832" s="23"/>
    </row>
    <row r="11833" spans="2:2" x14ac:dyDescent="0.25">
      <c r="B11833" s="23"/>
    </row>
    <row r="11834" spans="2:2" x14ac:dyDescent="0.25">
      <c r="B11834" s="23"/>
    </row>
    <row r="11835" spans="2:2" x14ac:dyDescent="0.25">
      <c r="B11835" s="23"/>
    </row>
    <row r="11836" spans="2:2" x14ac:dyDescent="0.25">
      <c r="B11836" s="23"/>
    </row>
    <row r="11837" spans="2:2" x14ac:dyDescent="0.25">
      <c r="B11837" s="23"/>
    </row>
    <row r="11838" spans="2:2" x14ac:dyDescent="0.25">
      <c r="B11838" s="23"/>
    </row>
    <row r="11839" spans="2:2" x14ac:dyDescent="0.25">
      <c r="B11839" s="23"/>
    </row>
    <row r="11840" spans="2:2" x14ac:dyDescent="0.25">
      <c r="B11840" s="23"/>
    </row>
    <row r="11841" spans="2:2" x14ac:dyDescent="0.25">
      <c r="B11841" s="23"/>
    </row>
    <row r="11842" spans="2:2" x14ac:dyDescent="0.25">
      <c r="B11842" s="23"/>
    </row>
    <row r="11843" spans="2:2" x14ac:dyDescent="0.25">
      <c r="B11843" s="23"/>
    </row>
    <row r="11844" spans="2:2" x14ac:dyDescent="0.25">
      <c r="B11844" s="23"/>
    </row>
    <row r="11845" spans="2:2" x14ac:dyDescent="0.25">
      <c r="B11845" s="23"/>
    </row>
    <row r="11846" spans="2:2" x14ac:dyDescent="0.25">
      <c r="B11846" s="23"/>
    </row>
    <row r="11847" spans="2:2" x14ac:dyDescent="0.25">
      <c r="B11847" s="23"/>
    </row>
    <row r="11848" spans="2:2" x14ac:dyDescent="0.25">
      <c r="B11848" s="23"/>
    </row>
    <row r="11849" spans="2:2" x14ac:dyDescent="0.25">
      <c r="B11849" s="23"/>
    </row>
    <row r="11850" spans="2:2" x14ac:dyDescent="0.25">
      <c r="B11850" s="23"/>
    </row>
    <row r="11851" spans="2:2" x14ac:dyDescent="0.25">
      <c r="B11851" s="23"/>
    </row>
    <row r="11852" spans="2:2" x14ac:dyDescent="0.25">
      <c r="B11852" s="23"/>
    </row>
    <row r="11853" spans="2:2" x14ac:dyDescent="0.25">
      <c r="B11853" s="23"/>
    </row>
    <row r="11854" spans="2:2" x14ac:dyDescent="0.25">
      <c r="B11854" s="23"/>
    </row>
    <row r="11855" spans="2:2" x14ac:dyDescent="0.25">
      <c r="B11855" s="23"/>
    </row>
    <row r="11856" spans="2:2" x14ac:dyDescent="0.25">
      <c r="B11856" s="23"/>
    </row>
    <row r="11857" spans="2:2" x14ac:dyDescent="0.25">
      <c r="B11857" s="23"/>
    </row>
    <row r="11858" spans="2:2" x14ac:dyDescent="0.25">
      <c r="B11858" s="23"/>
    </row>
    <row r="11859" spans="2:2" x14ac:dyDescent="0.25">
      <c r="B11859" s="23"/>
    </row>
    <row r="11860" spans="2:2" x14ac:dyDescent="0.25">
      <c r="B11860" s="23"/>
    </row>
    <row r="11861" spans="2:2" x14ac:dyDescent="0.25">
      <c r="B11861" s="23"/>
    </row>
    <row r="11862" spans="2:2" x14ac:dyDescent="0.25">
      <c r="B11862" s="23"/>
    </row>
    <row r="11863" spans="2:2" x14ac:dyDescent="0.25">
      <c r="B11863" s="23"/>
    </row>
    <row r="11864" spans="2:2" x14ac:dyDescent="0.25">
      <c r="B11864" s="23"/>
    </row>
    <row r="11865" spans="2:2" x14ac:dyDescent="0.25">
      <c r="B11865" s="23"/>
    </row>
    <row r="11866" spans="2:2" x14ac:dyDescent="0.25">
      <c r="B11866" s="23"/>
    </row>
    <row r="11867" spans="2:2" x14ac:dyDescent="0.25">
      <c r="B11867" s="23"/>
    </row>
    <row r="11868" spans="2:2" x14ac:dyDescent="0.25">
      <c r="B11868" s="23"/>
    </row>
    <row r="11869" spans="2:2" x14ac:dyDescent="0.25">
      <c r="B11869" s="23"/>
    </row>
    <row r="11870" spans="2:2" x14ac:dyDescent="0.25">
      <c r="B11870" s="23"/>
    </row>
    <row r="11871" spans="2:2" x14ac:dyDescent="0.25">
      <c r="B11871" s="23"/>
    </row>
    <row r="11872" spans="2:2" x14ac:dyDescent="0.25">
      <c r="B11872" s="23"/>
    </row>
    <row r="11873" spans="2:2" x14ac:dyDescent="0.25">
      <c r="B11873" s="23"/>
    </row>
    <row r="11874" spans="2:2" x14ac:dyDescent="0.25">
      <c r="B11874" s="23"/>
    </row>
    <row r="11875" spans="2:2" x14ac:dyDescent="0.25">
      <c r="B11875" s="23"/>
    </row>
    <row r="11876" spans="2:2" x14ac:dyDescent="0.25">
      <c r="B11876" s="23"/>
    </row>
    <row r="11877" spans="2:2" x14ac:dyDescent="0.25">
      <c r="B11877" s="23"/>
    </row>
    <row r="11878" spans="2:2" x14ac:dyDescent="0.25">
      <c r="B11878" s="23"/>
    </row>
    <row r="11879" spans="2:2" x14ac:dyDescent="0.25">
      <c r="B11879" s="23"/>
    </row>
    <row r="11880" spans="2:2" x14ac:dyDescent="0.25">
      <c r="B11880" s="23"/>
    </row>
    <row r="11881" spans="2:2" x14ac:dyDescent="0.25">
      <c r="B11881" s="23"/>
    </row>
    <row r="11882" spans="2:2" x14ac:dyDescent="0.25">
      <c r="B11882" s="23"/>
    </row>
    <row r="11883" spans="2:2" x14ac:dyDescent="0.25">
      <c r="B11883" s="23"/>
    </row>
    <row r="11884" spans="2:2" x14ac:dyDescent="0.25">
      <c r="B11884" s="23"/>
    </row>
    <row r="11885" spans="2:2" x14ac:dyDescent="0.25">
      <c r="B11885" s="23"/>
    </row>
    <row r="11886" spans="2:2" x14ac:dyDescent="0.25">
      <c r="B11886" s="23"/>
    </row>
    <row r="11887" spans="2:2" x14ac:dyDescent="0.25">
      <c r="B11887" s="23"/>
    </row>
    <row r="11888" spans="2:2" x14ac:dyDescent="0.25">
      <c r="B11888" s="23"/>
    </row>
    <row r="11889" spans="2:2" x14ac:dyDescent="0.25">
      <c r="B11889" s="23"/>
    </row>
    <row r="11890" spans="2:2" x14ac:dyDescent="0.25">
      <c r="B11890" s="23"/>
    </row>
    <row r="11891" spans="2:2" x14ac:dyDescent="0.25">
      <c r="B11891" s="23"/>
    </row>
    <row r="11892" spans="2:2" x14ac:dyDescent="0.25">
      <c r="B11892" s="23"/>
    </row>
    <row r="11893" spans="2:2" x14ac:dyDescent="0.25">
      <c r="B11893" s="23"/>
    </row>
    <row r="11894" spans="2:2" x14ac:dyDescent="0.25">
      <c r="B11894" s="23"/>
    </row>
    <row r="11895" spans="2:2" x14ac:dyDescent="0.25">
      <c r="B11895" s="23"/>
    </row>
    <row r="11896" spans="2:2" x14ac:dyDescent="0.25">
      <c r="B11896" s="23"/>
    </row>
    <row r="11897" spans="2:2" x14ac:dyDescent="0.25">
      <c r="B11897" s="23"/>
    </row>
    <row r="11898" spans="2:2" x14ac:dyDescent="0.25">
      <c r="B11898" s="23"/>
    </row>
    <row r="11899" spans="2:2" x14ac:dyDescent="0.25">
      <c r="B11899" s="23"/>
    </row>
    <row r="11900" spans="2:2" x14ac:dyDescent="0.25">
      <c r="B11900" s="23"/>
    </row>
    <row r="11901" spans="2:2" x14ac:dyDescent="0.25">
      <c r="B11901" s="23"/>
    </row>
    <row r="11902" spans="2:2" x14ac:dyDescent="0.25">
      <c r="B11902" s="23"/>
    </row>
    <row r="11903" spans="2:2" x14ac:dyDescent="0.25">
      <c r="B11903" s="23"/>
    </row>
    <row r="11904" spans="2:2" x14ac:dyDescent="0.25">
      <c r="B11904" s="23"/>
    </row>
    <row r="11905" spans="2:2" x14ac:dyDescent="0.25">
      <c r="B11905" s="23"/>
    </row>
    <row r="11906" spans="2:2" x14ac:dyDescent="0.25">
      <c r="B11906" s="23"/>
    </row>
    <row r="11907" spans="2:2" x14ac:dyDescent="0.25">
      <c r="B11907" s="23"/>
    </row>
    <row r="11908" spans="2:2" x14ac:dyDescent="0.25">
      <c r="B11908" s="23"/>
    </row>
    <row r="11909" spans="2:2" x14ac:dyDescent="0.25">
      <c r="B11909" s="23"/>
    </row>
    <row r="11910" spans="2:2" x14ac:dyDescent="0.25">
      <c r="B11910" s="23"/>
    </row>
    <row r="11911" spans="2:2" x14ac:dyDescent="0.25">
      <c r="B11911" s="23"/>
    </row>
    <row r="11912" spans="2:2" x14ac:dyDescent="0.25">
      <c r="B11912" s="23"/>
    </row>
    <row r="11913" spans="2:2" x14ac:dyDescent="0.25">
      <c r="B11913" s="23"/>
    </row>
    <row r="11914" spans="2:2" x14ac:dyDescent="0.25">
      <c r="B11914" s="23"/>
    </row>
    <row r="11915" spans="2:2" x14ac:dyDescent="0.25">
      <c r="B11915" s="23"/>
    </row>
    <row r="11916" spans="2:2" x14ac:dyDescent="0.25">
      <c r="B11916" s="23"/>
    </row>
    <row r="11917" spans="2:2" x14ac:dyDescent="0.25">
      <c r="B11917" s="23"/>
    </row>
    <row r="11918" spans="2:2" x14ac:dyDescent="0.25">
      <c r="B11918" s="23"/>
    </row>
    <row r="11919" spans="2:2" x14ac:dyDescent="0.25">
      <c r="B11919" s="23"/>
    </row>
    <row r="11920" spans="2:2" x14ac:dyDescent="0.25">
      <c r="B11920" s="23"/>
    </row>
    <row r="11921" spans="2:2" x14ac:dyDescent="0.25">
      <c r="B11921" s="23"/>
    </row>
    <row r="11922" spans="2:2" x14ac:dyDescent="0.25">
      <c r="B11922" s="23"/>
    </row>
    <row r="11923" spans="2:2" x14ac:dyDescent="0.25">
      <c r="B11923" s="23"/>
    </row>
    <row r="11924" spans="2:2" x14ac:dyDescent="0.25">
      <c r="B11924" s="23"/>
    </row>
    <row r="11925" spans="2:2" x14ac:dyDescent="0.25">
      <c r="B11925" s="23"/>
    </row>
    <row r="11926" spans="2:2" x14ac:dyDescent="0.25">
      <c r="B11926" s="23"/>
    </row>
    <row r="11927" spans="2:2" x14ac:dyDescent="0.25">
      <c r="B11927" s="23"/>
    </row>
    <row r="11928" spans="2:2" x14ac:dyDescent="0.25">
      <c r="B11928" s="23"/>
    </row>
    <row r="11929" spans="2:2" x14ac:dyDescent="0.25">
      <c r="B11929" s="23"/>
    </row>
    <row r="11930" spans="2:2" x14ac:dyDescent="0.25">
      <c r="B11930" s="23"/>
    </row>
    <row r="11931" spans="2:2" x14ac:dyDescent="0.25">
      <c r="B11931" s="23"/>
    </row>
    <row r="11932" spans="2:2" x14ac:dyDescent="0.25">
      <c r="B11932" s="23"/>
    </row>
    <row r="11933" spans="2:2" x14ac:dyDescent="0.25">
      <c r="B11933" s="23"/>
    </row>
    <row r="11934" spans="2:2" x14ac:dyDescent="0.25">
      <c r="B11934" s="23"/>
    </row>
    <row r="11935" spans="2:2" x14ac:dyDescent="0.25">
      <c r="B11935" s="23"/>
    </row>
    <row r="11936" spans="2:2" x14ac:dyDescent="0.25">
      <c r="B11936" s="23"/>
    </row>
    <row r="11937" spans="2:2" x14ac:dyDescent="0.25">
      <c r="B11937" s="23"/>
    </row>
    <row r="11938" spans="2:2" x14ac:dyDescent="0.25">
      <c r="B11938" s="23"/>
    </row>
    <row r="11939" spans="2:2" x14ac:dyDescent="0.25">
      <c r="B11939" s="23"/>
    </row>
    <row r="11940" spans="2:2" x14ac:dyDescent="0.25">
      <c r="B11940" s="23"/>
    </row>
    <row r="11941" spans="2:2" x14ac:dyDescent="0.25">
      <c r="B11941" s="23"/>
    </row>
    <row r="11942" spans="2:2" x14ac:dyDescent="0.25">
      <c r="B11942" s="23"/>
    </row>
    <row r="11943" spans="2:2" x14ac:dyDescent="0.25">
      <c r="B11943" s="23"/>
    </row>
    <row r="11944" spans="2:2" x14ac:dyDescent="0.25">
      <c r="B11944" s="23"/>
    </row>
    <row r="11945" spans="2:2" x14ac:dyDescent="0.25">
      <c r="B11945" s="23"/>
    </row>
    <row r="11946" spans="2:2" x14ac:dyDescent="0.25">
      <c r="B11946" s="23"/>
    </row>
    <row r="11947" spans="2:2" x14ac:dyDescent="0.25">
      <c r="B11947" s="23"/>
    </row>
    <row r="11948" spans="2:2" x14ac:dyDescent="0.25">
      <c r="B11948" s="23"/>
    </row>
    <row r="11949" spans="2:2" x14ac:dyDescent="0.25">
      <c r="B11949" s="23"/>
    </row>
    <row r="11950" spans="2:2" x14ac:dyDescent="0.25">
      <c r="B11950" s="23"/>
    </row>
    <row r="11951" spans="2:2" x14ac:dyDescent="0.25">
      <c r="B11951" s="23"/>
    </row>
    <row r="11952" spans="2:2" x14ac:dyDescent="0.25">
      <c r="B11952" s="23"/>
    </row>
    <row r="11953" spans="2:2" x14ac:dyDescent="0.25">
      <c r="B11953" s="23"/>
    </row>
    <row r="11954" spans="2:2" x14ac:dyDescent="0.25">
      <c r="B11954" s="23"/>
    </row>
    <row r="11955" spans="2:2" x14ac:dyDescent="0.25">
      <c r="B11955" s="23"/>
    </row>
    <row r="11956" spans="2:2" x14ac:dyDescent="0.25">
      <c r="B11956" s="23"/>
    </row>
    <row r="11957" spans="2:2" x14ac:dyDescent="0.25">
      <c r="B11957" s="23"/>
    </row>
    <row r="11958" spans="2:2" x14ac:dyDescent="0.25">
      <c r="B11958" s="23"/>
    </row>
    <row r="11959" spans="2:2" x14ac:dyDescent="0.25">
      <c r="B11959" s="23"/>
    </row>
    <row r="11960" spans="2:2" x14ac:dyDescent="0.25">
      <c r="B11960" s="23"/>
    </row>
    <row r="11961" spans="2:2" x14ac:dyDescent="0.25">
      <c r="B11961" s="23"/>
    </row>
    <row r="11962" spans="2:2" x14ac:dyDescent="0.25">
      <c r="B11962" s="23"/>
    </row>
    <row r="11963" spans="2:2" x14ac:dyDescent="0.25">
      <c r="B11963" s="23"/>
    </row>
    <row r="11964" spans="2:2" x14ac:dyDescent="0.25">
      <c r="B11964" s="23"/>
    </row>
    <row r="11965" spans="2:2" x14ac:dyDescent="0.25">
      <c r="B11965" s="23"/>
    </row>
    <row r="11966" spans="2:2" x14ac:dyDescent="0.25">
      <c r="B11966" s="23"/>
    </row>
    <row r="11967" spans="2:2" x14ac:dyDescent="0.25">
      <c r="B11967" s="23"/>
    </row>
    <row r="11968" spans="2:2" x14ac:dyDescent="0.25">
      <c r="B11968" s="23"/>
    </row>
    <row r="11969" spans="2:2" x14ac:dyDescent="0.25">
      <c r="B11969" s="23"/>
    </row>
    <row r="11970" spans="2:2" x14ac:dyDescent="0.25">
      <c r="B11970" s="23"/>
    </row>
    <row r="11971" spans="2:2" x14ac:dyDescent="0.25">
      <c r="B11971" s="23"/>
    </row>
    <row r="11972" spans="2:2" x14ac:dyDescent="0.25">
      <c r="B11972" s="23"/>
    </row>
    <row r="11973" spans="2:2" x14ac:dyDescent="0.25">
      <c r="B11973" s="23"/>
    </row>
    <row r="11974" spans="2:2" x14ac:dyDescent="0.25">
      <c r="B11974" s="23"/>
    </row>
    <row r="11975" spans="2:2" x14ac:dyDescent="0.25">
      <c r="B11975" s="23"/>
    </row>
    <row r="11976" spans="2:2" x14ac:dyDescent="0.25">
      <c r="B11976" s="23"/>
    </row>
    <row r="11977" spans="2:2" x14ac:dyDescent="0.25">
      <c r="B11977" s="23"/>
    </row>
    <row r="11978" spans="2:2" x14ac:dyDescent="0.25">
      <c r="B11978" s="23"/>
    </row>
    <row r="11979" spans="2:2" x14ac:dyDescent="0.25">
      <c r="B11979" s="23"/>
    </row>
    <row r="11980" spans="2:2" x14ac:dyDescent="0.25">
      <c r="B11980" s="23"/>
    </row>
    <row r="11981" spans="2:2" x14ac:dyDescent="0.25">
      <c r="B11981" s="23"/>
    </row>
    <row r="11982" spans="2:2" x14ac:dyDescent="0.25">
      <c r="B11982" s="23"/>
    </row>
    <row r="11983" spans="2:2" x14ac:dyDescent="0.25">
      <c r="B11983" s="23"/>
    </row>
    <row r="11984" spans="2:2" x14ac:dyDescent="0.25">
      <c r="B11984" s="23"/>
    </row>
    <row r="11985" spans="2:2" x14ac:dyDescent="0.25">
      <c r="B11985" s="23"/>
    </row>
    <row r="11986" spans="2:2" x14ac:dyDescent="0.25">
      <c r="B11986" s="23"/>
    </row>
    <row r="11987" spans="2:2" x14ac:dyDescent="0.25">
      <c r="B11987" s="23"/>
    </row>
    <row r="11988" spans="2:2" x14ac:dyDescent="0.25">
      <c r="B11988" s="23"/>
    </row>
    <row r="11989" spans="2:2" x14ac:dyDescent="0.25">
      <c r="B11989" s="23"/>
    </row>
    <row r="11990" spans="2:2" x14ac:dyDescent="0.25">
      <c r="B11990" s="23"/>
    </row>
    <row r="11991" spans="2:2" x14ac:dyDescent="0.25">
      <c r="B11991" s="23"/>
    </row>
    <row r="11992" spans="2:2" x14ac:dyDescent="0.25">
      <c r="B11992" s="23"/>
    </row>
    <row r="11993" spans="2:2" x14ac:dyDescent="0.25">
      <c r="B11993" s="23"/>
    </row>
    <row r="11994" spans="2:2" x14ac:dyDescent="0.25">
      <c r="B11994" s="23"/>
    </row>
    <row r="11995" spans="2:2" x14ac:dyDescent="0.25">
      <c r="B11995" s="23"/>
    </row>
    <row r="11996" spans="2:2" x14ac:dyDescent="0.25">
      <c r="B11996" s="23"/>
    </row>
    <row r="11997" spans="2:2" x14ac:dyDescent="0.25">
      <c r="B11997" s="23"/>
    </row>
    <row r="11998" spans="2:2" x14ac:dyDescent="0.25">
      <c r="B11998" s="23"/>
    </row>
    <row r="11999" spans="2:2" x14ac:dyDescent="0.25">
      <c r="B11999" s="23"/>
    </row>
    <row r="12000" spans="2:2" x14ac:dyDescent="0.25">
      <c r="B12000" s="23"/>
    </row>
    <row r="12001" spans="2:2" x14ac:dyDescent="0.25">
      <c r="B12001" s="23"/>
    </row>
    <row r="12002" spans="2:2" x14ac:dyDescent="0.25">
      <c r="B12002" s="23"/>
    </row>
    <row r="12003" spans="2:2" x14ac:dyDescent="0.25">
      <c r="B12003" s="23"/>
    </row>
    <row r="12004" spans="2:2" x14ac:dyDescent="0.25">
      <c r="B12004" s="23"/>
    </row>
    <row r="12005" spans="2:2" x14ac:dyDescent="0.25">
      <c r="B12005" s="23"/>
    </row>
    <row r="12006" spans="2:2" x14ac:dyDescent="0.25">
      <c r="B12006" s="23"/>
    </row>
    <row r="12007" spans="2:2" x14ac:dyDescent="0.25">
      <c r="B12007" s="23"/>
    </row>
    <row r="12008" spans="2:2" x14ac:dyDescent="0.25">
      <c r="B12008" s="23"/>
    </row>
    <row r="12009" spans="2:2" x14ac:dyDescent="0.25">
      <c r="B12009" s="23"/>
    </row>
    <row r="12010" spans="2:2" x14ac:dyDescent="0.25">
      <c r="B12010" s="23"/>
    </row>
    <row r="12011" spans="2:2" x14ac:dyDescent="0.25">
      <c r="B12011" s="23"/>
    </row>
    <row r="12012" spans="2:2" x14ac:dyDescent="0.25">
      <c r="B12012" s="23"/>
    </row>
    <row r="12013" spans="2:2" x14ac:dyDescent="0.25">
      <c r="B12013" s="23"/>
    </row>
    <row r="12014" spans="2:2" x14ac:dyDescent="0.25">
      <c r="B12014" s="23"/>
    </row>
    <row r="12015" spans="2:2" x14ac:dyDescent="0.25">
      <c r="B12015" s="23"/>
    </row>
    <row r="12016" spans="2:2" x14ac:dyDescent="0.25">
      <c r="B12016" s="23"/>
    </row>
    <row r="12017" spans="2:2" x14ac:dyDescent="0.25">
      <c r="B12017" s="23"/>
    </row>
    <row r="12018" spans="2:2" x14ac:dyDescent="0.25">
      <c r="B12018" s="23"/>
    </row>
    <row r="12019" spans="2:2" x14ac:dyDescent="0.25">
      <c r="B12019" s="23"/>
    </row>
    <row r="12020" spans="2:2" x14ac:dyDescent="0.25">
      <c r="B12020" s="23"/>
    </row>
    <row r="12021" spans="2:2" x14ac:dyDescent="0.25">
      <c r="B12021" s="23"/>
    </row>
    <row r="12022" spans="2:2" x14ac:dyDescent="0.25">
      <c r="B12022" s="23"/>
    </row>
    <row r="12023" spans="2:2" x14ac:dyDescent="0.25">
      <c r="B12023" s="23"/>
    </row>
    <row r="12024" spans="2:2" x14ac:dyDescent="0.25">
      <c r="B12024" s="23"/>
    </row>
    <row r="12025" spans="2:2" x14ac:dyDescent="0.25">
      <c r="B12025" s="23"/>
    </row>
    <row r="12026" spans="2:2" x14ac:dyDescent="0.25">
      <c r="B12026" s="23"/>
    </row>
    <row r="12027" spans="2:2" x14ac:dyDescent="0.25">
      <c r="B12027" s="23"/>
    </row>
    <row r="12028" spans="2:2" x14ac:dyDescent="0.25">
      <c r="B12028" s="23"/>
    </row>
    <row r="12029" spans="2:2" x14ac:dyDescent="0.25">
      <c r="B12029" s="23"/>
    </row>
    <row r="12030" spans="2:2" x14ac:dyDescent="0.25">
      <c r="B12030" s="23"/>
    </row>
    <row r="12031" spans="2:2" x14ac:dyDescent="0.25">
      <c r="B12031" s="23"/>
    </row>
    <row r="12032" spans="2:2" x14ac:dyDescent="0.25">
      <c r="B12032" s="23"/>
    </row>
    <row r="12033" spans="2:2" x14ac:dyDescent="0.25">
      <c r="B12033" s="23"/>
    </row>
    <row r="12034" spans="2:2" x14ac:dyDescent="0.25">
      <c r="B12034" s="23"/>
    </row>
    <row r="12035" spans="2:2" x14ac:dyDescent="0.25">
      <c r="B12035" s="23"/>
    </row>
    <row r="12036" spans="2:2" x14ac:dyDescent="0.25">
      <c r="B12036" s="23"/>
    </row>
    <row r="12037" spans="2:2" x14ac:dyDescent="0.25">
      <c r="B12037" s="23"/>
    </row>
    <row r="12038" spans="2:2" x14ac:dyDescent="0.25">
      <c r="B12038" s="23"/>
    </row>
    <row r="12039" spans="2:2" x14ac:dyDescent="0.25">
      <c r="B12039" s="23"/>
    </row>
    <row r="12040" spans="2:2" x14ac:dyDescent="0.25">
      <c r="B12040" s="23"/>
    </row>
    <row r="12041" spans="2:2" x14ac:dyDescent="0.25">
      <c r="B12041" s="23"/>
    </row>
    <row r="12042" spans="2:2" x14ac:dyDescent="0.25">
      <c r="B12042" s="23"/>
    </row>
    <row r="12043" spans="2:2" x14ac:dyDescent="0.25">
      <c r="B12043" s="23"/>
    </row>
    <row r="12044" spans="2:2" x14ac:dyDescent="0.25">
      <c r="B12044" s="23"/>
    </row>
    <row r="12045" spans="2:2" x14ac:dyDescent="0.25">
      <c r="B12045" s="23"/>
    </row>
    <row r="12046" spans="2:2" x14ac:dyDescent="0.25">
      <c r="B12046" s="23"/>
    </row>
    <row r="12047" spans="2:2" x14ac:dyDescent="0.25">
      <c r="B12047" s="23"/>
    </row>
    <row r="12048" spans="2:2" x14ac:dyDescent="0.25">
      <c r="B12048" s="23"/>
    </row>
    <row r="12049" spans="2:2" x14ac:dyDescent="0.25">
      <c r="B12049" s="23"/>
    </row>
    <row r="12050" spans="2:2" x14ac:dyDescent="0.25">
      <c r="B12050" s="23"/>
    </row>
    <row r="12051" spans="2:2" x14ac:dyDescent="0.25">
      <c r="B12051" s="23"/>
    </row>
    <row r="12052" spans="2:2" x14ac:dyDescent="0.25">
      <c r="B12052" s="23"/>
    </row>
    <row r="12053" spans="2:2" x14ac:dyDescent="0.25">
      <c r="B12053" s="23"/>
    </row>
    <row r="12054" spans="2:2" x14ac:dyDescent="0.25">
      <c r="B12054" s="23"/>
    </row>
    <row r="12055" spans="2:2" x14ac:dyDescent="0.25">
      <c r="B12055" s="23"/>
    </row>
    <row r="12056" spans="2:2" x14ac:dyDescent="0.25">
      <c r="B12056" s="23"/>
    </row>
    <row r="12057" spans="2:2" x14ac:dyDescent="0.25">
      <c r="B12057" s="23"/>
    </row>
    <row r="12058" spans="2:2" x14ac:dyDescent="0.25">
      <c r="B12058" s="23"/>
    </row>
    <row r="12059" spans="2:2" x14ac:dyDescent="0.25">
      <c r="B12059" s="23"/>
    </row>
    <row r="12060" spans="2:2" x14ac:dyDescent="0.25">
      <c r="B12060" s="23"/>
    </row>
    <row r="12061" spans="2:2" x14ac:dyDescent="0.25">
      <c r="B12061" s="23"/>
    </row>
    <row r="12062" spans="2:2" x14ac:dyDescent="0.25">
      <c r="B12062" s="23"/>
    </row>
    <row r="12063" spans="2:2" x14ac:dyDescent="0.25">
      <c r="B12063" s="23"/>
    </row>
    <row r="12064" spans="2:2" x14ac:dyDescent="0.25">
      <c r="B12064" s="23"/>
    </row>
    <row r="12065" spans="2:2" x14ac:dyDescent="0.25">
      <c r="B12065" s="23"/>
    </row>
    <row r="12066" spans="2:2" x14ac:dyDescent="0.25">
      <c r="B12066" s="23"/>
    </row>
    <row r="12067" spans="2:2" x14ac:dyDescent="0.25">
      <c r="B12067" s="23"/>
    </row>
    <row r="12068" spans="2:2" x14ac:dyDescent="0.25">
      <c r="B12068" s="23"/>
    </row>
    <row r="12069" spans="2:2" x14ac:dyDescent="0.25">
      <c r="B12069" s="23"/>
    </row>
    <row r="12070" spans="2:2" x14ac:dyDescent="0.25">
      <c r="B12070" s="23"/>
    </row>
    <row r="12071" spans="2:2" x14ac:dyDescent="0.25">
      <c r="B12071" s="23"/>
    </row>
    <row r="12072" spans="2:2" x14ac:dyDescent="0.25">
      <c r="B12072" s="23"/>
    </row>
    <row r="12073" spans="2:2" x14ac:dyDescent="0.25">
      <c r="B12073" s="23"/>
    </row>
    <row r="12074" spans="2:2" x14ac:dyDescent="0.25">
      <c r="B12074" s="23"/>
    </row>
    <row r="12075" spans="2:2" x14ac:dyDescent="0.25">
      <c r="B12075" s="23"/>
    </row>
    <row r="12076" spans="2:2" x14ac:dyDescent="0.25">
      <c r="B12076" s="23"/>
    </row>
    <row r="12077" spans="2:2" x14ac:dyDescent="0.25">
      <c r="B12077" s="23"/>
    </row>
    <row r="12078" spans="2:2" x14ac:dyDescent="0.25">
      <c r="B12078" s="23"/>
    </row>
    <row r="12079" spans="2:2" x14ac:dyDescent="0.25">
      <c r="B12079" s="23"/>
    </row>
    <row r="12080" spans="2:2" x14ac:dyDescent="0.25">
      <c r="B12080" s="23"/>
    </row>
    <row r="12081" spans="2:2" x14ac:dyDescent="0.25">
      <c r="B12081" s="23"/>
    </row>
    <row r="12082" spans="2:2" x14ac:dyDescent="0.25">
      <c r="B12082" s="23"/>
    </row>
    <row r="12083" spans="2:2" x14ac:dyDescent="0.25">
      <c r="B12083" s="23"/>
    </row>
    <row r="12084" spans="2:2" x14ac:dyDescent="0.25">
      <c r="B12084" s="23"/>
    </row>
    <row r="12085" spans="2:2" x14ac:dyDescent="0.25">
      <c r="B12085" s="23"/>
    </row>
    <row r="12086" spans="2:2" x14ac:dyDescent="0.25">
      <c r="B12086" s="23"/>
    </row>
    <row r="12087" spans="2:2" x14ac:dyDescent="0.25">
      <c r="B12087" s="23"/>
    </row>
    <row r="12088" spans="2:2" x14ac:dyDescent="0.25">
      <c r="B12088" s="23"/>
    </row>
    <row r="12089" spans="2:2" x14ac:dyDescent="0.25">
      <c r="B12089" s="23"/>
    </row>
    <row r="12090" spans="2:2" x14ac:dyDescent="0.25">
      <c r="B12090" s="23"/>
    </row>
    <row r="12091" spans="2:2" x14ac:dyDescent="0.25">
      <c r="B12091" s="23"/>
    </row>
    <row r="12092" spans="2:2" x14ac:dyDescent="0.25">
      <c r="B12092" s="23"/>
    </row>
    <row r="12093" spans="2:2" x14ac:dyDescent="0.25">
      <c r="B12093" s="23"/>
    </row>
    <row r="12094" spans="2:2" x14ac:dyDescent="0.25">
      <c r="B12094" s="23"/>
    </row>
    <row r="12095" spans="2:2" x14ac:dyDescent="0.25">
      <c r="B12095" s="23"/>
    </row>
    <row r="12096" spans="2:2" x14ac:dyDescent="0.25">
      <c r="B12096" s="23"/>
    </row>
    <row r="12097" spans="2:2" x14ac:dyDescent="0.25">
      <c r="B12097" s="23"/>
    </row>
    <row r="12098" spans="2:2" x14ac:dyDescent="0.25">
      <c r="B12098" s="23"/>
    </row>
    <row r="12099" spans="2:2" x14ac:dyDescent="0.25">
      <c r="B12099" s="23"/>
    </row>
    <row r="12100" spans="2:2" x14ac:dyDescent="0.25">
      <c r="B12100" s="23"/>
    </row>
    <row r="12101" spans="2:2" x14ac:dyDescent="0.25">
      <c r="B12101" s="23"/>
    </row>
    <row r="12102" spans="2:2" x14ac:dyDescent="0.25">
      <c r="B12102" s="23"/>
    </row>
    <row r="12103" spans="2:2" x14ac:dyDescent="0.25">
      <c r="B12103" s="23"/>
    </row>
    <row r="12104" spans="2:2" x14ac:dyDescent="0.25">
      <c r="B12104" s="23"/>
    </row>
    <row r="12105" spans="2:2" x14ac:dyDescent="0.25">
      <c r="B12105" s="23"/>
    </row>
    <row r="12106" spans="2:2" x14ac:dyDescent="0.25">
      <c r="B12106" s="23"/>
    </row>
    <row r="12107" spans="2:2" x14ac:dyDescent="0.25">
      <c r="B12107" s="23"/>
    </row>
    <row r="12108" spans="2:2" x14ac:dyDescent="0.25">
      <c r="B12108" s="23"/>
    </row>
    <row r="12109" spans="2:2" x14ac:dyDescent="0.25">
      <c r="B12109" s="23"/>
    </row>
    <row r="12110" spans="2:2" x14ac:dyDescent="0.25">
      <c r="B12110" s="23"/>
    </row>
    <row r="12111" spans="2:2" x14ac:dyDescent="0.25">
      <c r="B12111" s="23"/>
    </row>
    <row r="12112" spans="2:2" x14ac:dyDescent="0.25">
      <c r="B12112" s="23"/>
    </row>
    <row r="12113" spans="2:2" x14ac:dyDescent="0.25">
      <c r="B12113" s="23"/>
    </row>
    <row r="12114" spans="2:2" x14ac:dyDescent="0.25">
      <c r="B12114" s="23"/>
    </row>
    <row r="12115" spans="2:2" x14ac:dyDescent="0.25">
      <c r="B12115" s="23"/>
    </row>
    <row r="12116" spans="2:2" x14ac:dyDescent="0.25">
      <c r="B12116" s="23"/>
    </row>
    <row r="12117" spans="2:2" x14ac:dyDescent="0.25">
      <c r="B12117" s="23"/>
    </row>
    <row r="12118" spans="2:2" x14ac:dyDescent="0.25">
      <c r="B12118" s="23"/>
    </row>
    <row r="12119" spans="2:2" x14ac:dyDescent="0.25">
      <c r="B12119" s="23"/>
    </row>
    <row r="12120" spans="2:2" x14ac:dyDescent="0.25">
      <c r="B12120" s="23"/>
    </row>
    <row r="12121" spans="2:2" x14ac:dyDescent="0.25">
      <c r="B12121" s="23"/>
    </row>
    <row r="12122" spans="2:2" x14ac:dyDescent="0.25">
      <c r="B12122" s="23"/>
    </row>
    <row r="12123" spans="2:2" x14ac:dyDescent="0.25">
      <c r="B12123" s="23"/>
    </row>
    <row r="12124" spans="2:2" x14ac:dyDescent="0.25">
      <c r="B12124" s="23"/>
    </row>
    <row r="12125" spans="2:2" x14ac:dyDescent="0.25">
      <c r="B12125" s="23"/>
    </row>
    <row r="12126" spans="2:2" x14ac:dyDescent="0.25">
      <c r="B12126" s="23"/>
    </row>
    <row r="12127" spans="2:2" x14ac:dyDescent="0.25">
      <c r="B12127" s="23"/>
    </row>
    <row r="12128" spans="2:2" x14ac:dyDescent="0.25">
      <c r="B12128" s="23"/>
    </row>
    <row r="12129" spans="2:2" x14ac:dyDescent="0.25">
      <c r="B12129" s="23"/>
    </row>
    <row r="12130" spans="2:2" x14ac:dyDescent="0.25">
      <c r="B12130" s="23"/>
    </row>
    <row r="12131" spans="2:2" x14ac:dyDescent="0.25">
      <c r="B12131" s="23"/>
    </row>
    <row r="12132" spans="2:2" x14ac:dyDescent="0.25">
      <c r="B12132" s="23"/>
    </row>
    <row r="12133" spans="2:2" x14ac:dyDescent="0.25">
      <c r="B12133" s="23"/>
    </row>
    <row r="12134" spans="2:2" x14ac:dyDescent="0.25">
      <c r="B12134" s="23"/>
    </row>
    <row r="12135" spans="2:2" x14ac:dyDescent="0.25">
      <c r="B12135" s="23"/>
    </row>
    <row r="12136" spans="2:2" x14ac:dyDescent="0.25">
      <c r="B12136" s="23"/>
    </row>
    <row r="12137" spans="2:2" x14ac:dyDescent="0.25">
      <c r="B12137" s="23"/>
    </row>
    <row r="12138" spans="2:2" x14ac:dyDescent="0.25">
      <c r="B12138" s="23"/>
    </row>
    <row r="12139" spans="2:2" x14ac:dyDescent="0.25">
      <c r="B12139" s="23"/>
    </row>
    <row r="12140" spans="2:2" x14ac:dyDescent="0.25">
      <c r="B12140" s="23"/>
    </row>
    <row r="12141" spans="2:2" x14ac:dyDescent="0.25">
      <c r="B12141" s="23"/>
    </row>
    <row r="12142" spans="2:2" x14ac:dyDescent="0.25">
      <c r="B12142" s="23"/>
    </row>
    <row r="12143" spans="2:2" x14ac:dyDescent="0.25">
      <c r="B12143" s="23"/>
    </row>
    <row r="12144" spans="2:2" x14ac:dyDescent="0.25">
      <c r="B12144" s="23"/>
    </row>
    <row r="12145" spans="2:2" x14ac:dyDescent="0.25">
      <c r="B12145" s="23"/>
    </row>
    <row r="12146" spans="2:2" x14ac:dyDescent="0.25">
      <c r="B12146" s="23"/>
    </row>
    <row r="12147" spans="2:2" x14ac:dyDescent="0.25">
      <c r="B12147" s="23"/>
    </row>
    <row r="12148" spans="2:2" x14ac:dyDescent="0.25">
      <c r="B12148" s="23"/>
    </row>
    <row r="12149" spans="2:2" x14ac:dyDescent="0.25">
      <c r="B12149" s="23"/>
    </row>
    <row r="12150" spans="2:2" x14ac:dyDescent="0.25">
      <c r="B12150" s="23"/>
    </row>
    <row r="12151" spans="2:2" x14ac:dyDescent="0.25">
      <c r="B12151" s="23"/>
    </row>
    <row r="12152" spans="2:2" x14ac:dyDescent="0.25">
      <c r="B12152" s="23"/>
    </row>
    <row r="12153" spans="2:2" x14ac:dyDescent="0.25">
      <c r="B12153" s="23"/>
    </row>
    <row r="12154" spans="2:2" x14ac:dyDescent="0.25">
      <c r="B12154" s="23"/>
    </row>
    <row r="12155" spans="2:2" x14ac:dyDescent="0.25">
      <c r="B12155" s="23"/>
    </row>
    <row r="12156" spans="2:2" x14ac:dyDescent="0.25">
      <c r="B12156" s="23"/>
    </row>
    <row r="12157" spans="2:2" x14ac:dyDescent="0.25">
      <c r="B12157" s="23"/>
    </row>
    <row r="12158" spans="2:2" x14ac:dyDescent="0.25">
      <c r="B12158" s="23"/>
    </row>
    <row r="12159" spans="2:2" x14ac:dyDescent="0.25">
      <c r="B12159" s="23"/>
    </row>
    <row r="12160" spans="2:2" x14ac:dyDescent="0.25">
      <c r="B12160" s="23"/>
    </row>
    <row r="12161" spans="2:2" x14ac:dyDescent="0.25">
      <c r="B12161" s="23"/>
    </row>
    <row r="12162" spans="2:2" x14ac:dyDescent="0.25">
      <c r="B12162" s="23"/>
    </row>
    <row r="12163" spans="2:2" x14ac:dyDescent="0.25">
      <c r="B12163" s="23"/>
    </row>
    <row r="12164" spans="2:2" x14ac:dyDescent="0.25">
      <c r="B12164" s="23"/>
    </row>
    <row r="12165" spans="2:2" x14ac:dyDescent="0.25">
      <c r="B12165" s="23"/>
    </row>
    <row r="12166" spans="2:2" x14ac:dyDescent="0.25">
      <c r="B12166" s="23"/>
    </row>
    <row r="12167" spans="2:2" x14ac:dyDescent="0.25">
      <c r="B12167" s="23"/>
    </row>
    <row r="12168" spans="2:2" x14ac:dyDescent="0.25">
      <c r="B12168" s="23"/>
    </row>
    <row r="12169" spans="2:2" x14ac:dyDescent="0.25">
      <c r="B12169" s="23"/>
    </row>
    <row r="12170" spans="2:2" x14ac:dyDescent="0.25">
      <c r="B12170" s="23"/>
    </row>
    <row r="12171" spans="2:2" x14ac:dyDescent="0.25">
      <c r="B12171" s="23"/>
    </row>
    <row r="12172" spans="2:2" x14ac:dyDescent="0.25">
      <c r="B12172" s="23"/>
    </row>
    <row r="12173" spans="2:2" x14ac:dyDescent="0.25">
      <c r="B12173" s="23"/>
    </row>
    <row r="12174" spans="2:2" x14ac:dyDescent="0.25">
      <c r="B12174" s="23"/>
    </row>
    <row r="12175" spans="2:2" x14ac:dyDescent="0.25">
      <c r="B12175" s="23"/>
    </row>
    <row r="12176" spans="2:2" x14ac:dyDescent="0.25">
      <c r="B12176" s="23"/>
    </row>
    <row r="12177" spans="2:2" x14ac:dyDescent="0.25">
      <c r="B12177" s="23"/>
    </row>
    <row r="12178" spans="2:2" x14ac:dyDescent="0.25">
      <c r="B12178" s="23"/>
    </row>
    <row r="12179" spans="2:2" x14ac:dyDescent="0.25">
      <c r="B12179" s="23"/>
    </row>
    <row r="12180" spans="2:2" x14ac:dyDescent="0.25">
      <c r="B12180" s="23"/>
    </row>
    <row r="12181" spans="2:2" x14ac:dyDescent="0.25">
      <c r="B12181" s="23"/>
    </row>
    <row r="12182" spans="2:2" x14ac:dyDescent="0.25">
      <c r="B12182" s="23"/>
    </row>
    <row r="12183" spans="2:2" x14ac:dyDescent="0.25">
      <c r="B12183" s="23"/>
    </row>
    <row r="12184" spans="2:2" x14ac:dyDescent="0.25">
      <c r="B12184" s="23"/>
    </row>
    <row r="12185" spans="2:2" x14ac:dyDescent="0.25">
      <c r="B12185" s="23"/>
    </row>
    <row r="12186" spans="2:2" x14ac:dyDescent="0.25">
      <c r="B12186" s="23"/>
    </row>
    <row r="12187" spans="2:2" x14ac:dyDescent="0.25">
      <c r="B12187" s="23"/>
    </row>
    <row r="12188" spans="2:2" x14ac:dyDescent="0.25">
      <c r="B12188" s="23"/>
    </row>
    <row r="12189" spans="2:2" x14ac:dyDescent="0.25">
      <c r="B12189" s="23"/>
    </row>
    <row r="12190" spans="2:2" x14ac:dyDescent="0.25">
      <c r="B12190" s="23"/>
    </row>
    <row r="12191" spans="2:2" x14ac:dyDescent="0.25">
      <c r="B12191" s="23"/>
    </row>
    <row r="12192" spans="2:2" x14ac:dyDescent="0.25">
      <c r="B12192" s="23"/>
    </row>
    <row r="12193" spans="2:2" x14ac:dyDescent="0.25">
      <c r="B12193" s="23"/>
    </row>
    <row r="12194" spans="2:2" x14ac:dyDescent="0.25">
      <c r="B12194" s="23"/>
    </row>
    <row r="12195" spans="2:2" x14ac:dyDescent="0.25">
      <c r="B12195" s="23"/>
    </row>
    <row r="12196" spans="2:2" x14ac:dyDescent="0.25">
      <c r="B12196" s="23"/>
    </row>
    <row r="12197" spans="2:2" x14ac:dyDescent="0.25">
      <c r="B12197" s="23"/>
    </row>
    <row r="12198" spans="2:2" x14ac:dyDescent="0.25">
      <c r="B12198" s="23"/>
    </row>
    <row r="12199" spans="2:2" x14ac:dyDescent="0.25">
      <c r="B12199" s="23"/>
    </row>
    <row r="12200" spans="2:2" x14ac:dyDescent="0.25">
      <c r="B12200" s="23"/>
    </row>
    <row r="12201" spans="2:2" x14ac:dyDescent="0.25">
      <c r="B12201" s="23"/>
    </row>
    <row r="12202" spans="2:2" x14ac:dyDescent="0.25">
      <c r="B12202" s="23"/>
    </row>
    <row r="12203" spans="2:2" x14ac:dyDescent="0.25">
      <c r="B12203" s="23"/>
    </row>
    <row r="12204" spans="2:2" x14ac:dyDescent="0.25">
      <c r="B12204" s="23"/>
    </row>
    <row r="12205" spans="2:2" x14ac:dyDescent="0.25">
      <c r="B12205" s="23"/>
    </row>
    <row r="12206" spans="2:2" x14ac:dyDescent="0.25">
      <c r="B12206" s="23"/>
    </row>
    <row r="12207" spans="2:2" x14ac:dyDescent="0.25">
      <c r="B12207" s="23"/>
    </row>
    <row r="12208" spans="2:2" x14ac:dyDescent="0.25">
      <c r="B12208" s="23"/>
    </row>
    <row r="12209" spans="2:2" x14ac:dyDescent="0.25">
      <c r="B12209" s="23"/>
    </row>
    <row r="12210" spans="2:2" x14ac:dyDescent="0.25">
      <c r="B12210" s="23"/>
    </row>
    <row r="12211" spans="2:2" x14ac:dyDescent="0.25">
      <c r="B12211" s="23"/>
    </row>
    <row r="12212" spans="2:2" x14ac:dyDescent="0.25">
      <c r="B12212" s="23"/>
    </row>
    <row r="12213" spans="2:2" x14ac:dyDescent="0.25">
      <c r="B12213" s="23"/>
    </row>
    <row r="12214" spans="2:2" x14ac:dyDescent="0.25">
      <c r="B12214" s="23"/>
    </row>
    <row r="12215" spans="2:2" x14ac:dyDescent="0.25">
      <c r="B12215" s="23"/>
    </row>
    <row r="12216" spans="2:2" x14ac:dyDescent="0.25">
      <c r="B12216" s="23"/>
    </row>
    <row r="12217" spans="2:2" x14ac:dyDescent="0.25">
      <c r="B12217" s="23"/>
    </row>
    <row r="12218" spans="2:2" x14ac:dyDescent="0.25">
      <c r="B12218" s="23"/>
    </row>
    <row r="12219" spans="2:2" x14ac:dyDescent="0.25">
      <c r="B12219" s="23"/>
    </row>
    <row r="12220" spans="2:2" x14ac:dyDescent="0.25">
      <c r="B12220" s="23"/>
    </row>
    <row r="12221" spans="2:2" x14ac:dyDescent="0.25">
      <c r="B12221" s="23"/>
    </row>
    <row r="12222" spans="2:2" x14ac:dyDescent="0.25">
      <c r="B12222" s="23"/>
    </row>
    <row r="12223" spans="2:2" x14ac:dyDescent="0.25">
      <c r="B12223" s="23"/>
    </row>
    <row r="12224" spans="2:2" x14ac:dyDescent="0.25">
      <c r="B12224" s="23"/>
    </row>
    <row r="12225" spans="2:2" x14ac:dyDescent="0.25">
      <c r="B12225" s="23"/>
    </row>
    <row r="12226" spans="2:2" x14ac:dyDescent="0.25">
      <c r="B12226" s="23"/>
    </row>
    <row r="12227" spans="2:2" x14ac:dyDescent="0.25">
      <c r="B12227" s="23"/>
    </row>
    <row r="12228" spans="2:2" x14ac:dyDescent="0.25">
      <c r="B12228" s="23"/>
    </row>
    <row r="12229" spans="2:2" x14ac:dyDescent="0.25">
      <c r="B12229" s="23"/>
    </row>
    <row r="12230" spans="2:2" x14ac:dyDescent="0.25">
      <c r="B12230" s="23"/>
    </row>
    <row r="12231" spans="2:2" x14ac:dyDescent="0.25">
      <c r="B12231" s="23"/>
    </row>
    <row r="12232" spans="2:2" x14ac:dyDescent="0.25">
      <c r="B12232" s="23"/>
    </row>
    <row r="12233" spans="2:2" x14ac:dyDescent="0.25">
      <c r="B12233" s="23"/>
    </row>
    <row r="12234" spans="2:2" x14ac:dyDescent="0.25">
      <c r="B12234" s="23"/>
    </row>
    <row r="12235" spans="2:2" x14ac:dyDescent="0.25">
      <c r="B12235" s="23"/>
    </row>
    <row r="12236" spans="2:2" x14ac:dyDescent="0.25">
      <c r="B12236" s="23"/>
    </row>
    <row r="12237" spans="2:2" x14ac:dyDescent="0.25">
      <c r="B12237" s="23"/>
    </row>
    <row r="12238" spans="2:2" x14ac:dyDescent="0.25">
      <c r="B12238" s="23"/>
    </row>
    <row r="12239" spans="2:2" x14ac:dyDescent="0.25">
      <c r="B12239" s="23"/>
    </row>
    <row r="12240" spans="2:2" x14ac:dyDescent="0.25">
      <c r="B12240" s="23"/>
    </row>
    <row r="12241" spans="2:2" x14ac:dyDescent="0.25">
      <c r="B12241" s="23"/>
    </row>
    <row r="12242" spans="2:2" x14ac:dyDescent="0.25">
      <c r="B12242" s="23"/>
    </row>
    <row r="12243" spans="2:2" x14ac:dyDescent="0.25">
      <c r="B12243" s="23"/>
    </row>
    <row r="12244" spans="2:2" x14ac:dyDescent="0.25">
      <c r="B12244" s="23"/>
    </row>
    <row r="12245" spans="2:2" x14ac:dyDescent="0.25">
      <c r="B12245" s="23"/>
    </row>
    <row r="12246" spans="2:2" x14ac:dyDescent="0.25">
      <c r="B12246" s="23"/>
    </row>
    <row r="12247" spans="2:2" x14ac:dyDescent="0.25">
      <c r="B12247" s="23"/>
    </row>
    <row r="12248" spans="2:2" x14ac:dyDescent="0.25">
      <c r="B12248" s="23"/>
    </row>
    <row r="12249" spans="2:2" x14ac:dyDescent="0.25">
      <c r="B12249" s="23"/>
    </row>
    <row r="12250" spans="2:2" x14ac:dyDescent="0.25">
      <c r="B12250" s="23"/>
    </row>
    <row r="12251" spans="2:2" x14ac:dyDescent="0.25">
      <c r="B12251" s="23"/>
    </row>
    <row r="12252" spans="2:2" x14ac:dyDescent="0.25">
      <c r="B12252" s="23"/>
    </row>
    <row r="12253" spans="2:2" x14ac:dyDescent="0.25">
      <c r="B12253" s="23"/>
    </row>
    <row r="12254" spans="2:2" x14ac:dyDescent="0.25">
      <c r="B12254" s="23"/>
    </row>
    <row r="12255" spans="2:2" x14ac:dyDescent="0.25">
      <c r="B12255" s="23"/>
    </row>
    <row r="12256" spans="2:2" x14ac:dyDescent="0.25">
      <c r="B12256" s="23"/>
    </row>
    <row r="12257" spans="2:2" x14ac:dyDescent="0.25">
      <c r="B12257" s="23"/>
    </row>
    <row r="12258" spans="2:2" x14ac:dyDescent="0.25">
      <c r="B12258" s="23"/>
    </row>
    <row r="12259" spans="2:2" x14ac:dyDescent="0.25">
      <c r="B12259" s="23"/>
    </row>
    <row r="12260" spans="2:2" x14ac:dyDescent="0.25">
      <c r="B12260" s="23"/>
    </row>
    <row r="12261" spans="2:2" x14ac:dyDescent="0.25">
      <c r="B12261" s="23"/>
    </row>
    <row r="12262" spans="2:2" x14ac:dyDescent="0.25">
      <c r="B12262" s="23"/>
    </row>
    <row r="12263" spans="2:2" x14ac:dyDescent="0.25">
      <c r="B12263" s="23"/>
    </row>
    <row r="12264" spans="2:2" x14ac:dyDescent="0.25">
      <c r="B12264" s="23"/>
    </row>
    <row r="12265" spans="2:2" x14ac:dyDescent="0.25">
      <c r="B12265" s="23"/>
    </row>
    <row r="12266" spans="2:2" x14ac:dyDescent="0.25">
      <c r="B12266" s="23"/>
    </row>
    <row r="12267" spans="2:2" x14ac:dyDescent="0.25">
      <c r="B12267" s="23"/>
    </row>
    <row r="12268" spans="2:2" x14ac:dyDescent="0.25">
      <c r="B12268" s="23"/>
    </row>
    <row r="12269" spans="2:2" x14ac:dyDescent="0.25">
      <c r="B12269" s="23"/>
    </row>
    <row r="12270" spans="2:2" x14ac:dyDescent="0.25">
      <c r="B12270" s="23"/>
    </row>
    <row r="12271" spans="2:2" x14ac:dyDescent="0.25">
      <c r="B12271" s="23"/>
    </row>
    <row r="12272" spans="2:2" x14ac:dyDescent="0.25">
      <c r="B12272" s="23"/>
    </row>
    <row r="12273" spans="2:2" x14ac:dyDescent="0.25">
      <c r="B12273" s="23"/>
    </row>
    <row r="12274" spans="2:2" x14ac:dyDescent="0.25">
      <c r="B12274" s="23"/>
    </row>
    <row r="12275" spans="2:2" x14ac:dyDescent="0.25">
      <c r="B12275" s="23"/>
    </row>
    <row r="12276" spans="2:2" x14ac:dyDescent="0.25">
      <c r="B12276" s="23"/>
    </row>
    <row r="12277" spans="2:2" x14ac:dyDescent="0.25">
      <c r="B12277" s="23"/>
    </row>
    <row r="12278" spans="2:2" x14ac:dyDescent="0.25">
      <c r="B12278" s="23"/>
    </row>
    <row r="12279" spans="2:2" x14ac:dyDescent="0.25">
      <c r="B12279" s="23"/>
    </row>
    <row r="12280" spans="2:2" x14ac:dyDescent="0.25">
      <c r="B12280" s="23"/>
    </row>
    <row r="12281" spans="2:2" x14ac:dyDescent="0.25">
      <c r="B12281" s="23"/>
    </row>
    <row r="12282" spans="2:2" x14ac:dyDescent="0.25">
      <c r="B12282" s="23"/>
    </row>
    <row r="12283" spans="2:2" x14ac:dyDescent="0.25">
      <c r="B12283" s="23"/>
    </row>
    <row r="12284" spans="2:2" x14ac:dyDescent="0.25">
      <c r="B12284" s="23"/>
    </row>
    <row r="12285" spans="2:2" x14ac:dyDescent="0.25">
      <c r="B12285" s="23"/>
    </row>
    <row r="12286" spans="2:2" x14ac:dyDescent="0.25">
      <c r="B12286" s="23"/>
    </row>
    <row r="12287" spans="2:2" x14ac:dyDescent="0.25">
      <c r="B12287" s="23"/>
    </row>
    <row r="12288" spans="2:2" x14ac:dyDescent="0.25">
      <c r="B12288" s="23"/>
    </row>
    <row r="12289" spans="2:2" x14ac:dyDescent="0.25">
      <c r="B12289" s="23"/>
    </row>
    <row r="12290" spans="2:2" x14ac:dyDescent="0.25">
      <c r="B12290" s="23"/>
    </row>
    <row r="12291" spans="2:2" x14ac:dyDescent="0.25">
      <c r="B12291" s="23"/>
    </row>
    <row r="12292" spans="2:2" x14ac:dyDescent="0.25">
      <c r="B12292" s="23"/>
    </row>
    <row r="12293" spans="2:2" x14ac:dyDescent="0.25">
      <c r="B12293" s="23"/>
    </row>
    <row r="12294" spans="2:2" x14ac:dyDescent="0.25">
      <c r="B12294" s="23"/>
    </row>
    <row r="12295" spans="2:2" x14ac:dyDescent="0.25">
      <c r="B12295" s="23"/>
    </row>
    <row r="12296" spans="2:2" x14ac:dyDescent="0.25">
      <c r="B12296" s="23"/>
    </row>
    <row r="12297" spans="2:2" x14ac:dyDescent="0.25">
      <c r="B12297" s="23"/>
    </row>
    <row r="12298" spans="2:2" x14ac:dyDescent="0.25">
      <c r="B12298" s="23"/>
    </row>
    <row r="12299" spans="2:2" x14ac:dyDescent="0.25">
      <c r="B12299" s="23"/>
    </row>
    <row r="12300" spans="2:2" x14ac:dyDescent="0.25">
      <c r="B12300" s="23"/>
    </row>
    <row r="12301" spans="2:2" x14ac:dyDescent="0.25">
      <c r="B12301" s="23"/>
    </row>
    <row r="12302" spans="2:2" x14ac:dyDescent="0.25">
      <c r="B12302" s="23"/>
    </row>
    <row r="12303" spans="2:2" x14ac:dyDescent="0.25">
      <c r="B12303" s="23"/>
    </row>
    <row r="12304" spans="2:2" x14ac:dyDescent="0.25">
      <c r="B12304" s="23"/>
    </row>
    <row r="12305" spans="2:2" x14ac:dyDescent="0.25">
      <c r="B12305" s="23"/>
    </row>
    <row r="12306" spans="2:2" x14ac:dyDescent="0.25">
      <c r="B12306" s="23"/>
    </row>
    <row r="12307" spans="2:2" x14ac:dyDescent="0.25">
      <c r="B12307" s="23"/>
    </row>
    <row r="12308" spans="2:2" x14ac:dyDescent="0.25">
      <c r="B12308" s="23"/>
    </row>
    <row r="12309" spans="2:2" x14ac:dyDescent="0.25">
      <c r="B12309" s="23"/>
    </row>
    <row r="12310" spans="2:2" x14ac:dyDescent="0.25">
      <c r="B12310" s="23"/>
    </row>
    <row r="12311" spans="2:2" x14ac:dyDescent="0.25">
      <c r="B12311" s="23"/>
    </row>
    <row r="12312" spans="2:2" x14ac:dyDescent="0.25">
      <c r="B12312" s="23"/>
    </row>
    <row r="12313" spans="2:2" x14ac:dyDescent="0.25">
      <c r="B12313" s="23"/>
    </row>
    <row r="12314" spans="2:2" x14ac:dyDescent="0.25">
      <c r="B12314" s="23"/>
    </row>
    <row r="12315" spans="2:2" x14ac:dyDescent="0.25">
      <c r="B12315" s="23"/>
    </row>
    <row r="12316" spans="2:2" x14ac:dyDescent="0.25">
      <c r="B12316" s="23"/>
    </row>
    <row r="12317" spans="2:2" x14ac:dyDescent="0.25">
      <c r="B12317" s="23"/>
    </row>
    <row r="12318" spans="2:2" x14ac:dyDescent="0.25">
      <c r="B12318" s="23"/>
    </row>
    <row r="12319" spans="2:2" x14ac:dyDescent="0.25">
      <c r="B12319" s="23"/>
    </row>
    <row r="12320" spans="2:2" x14ac:dyDescent="0.25">
      <c r="B12320" s="23"/>
    </row>
    <row r="12321" spans="2:2" x14ac:dyDescent="0.25">
      <c r="B12321" s="23"/>
    </row>
    <row r="12322" spans="2:2" x14ac:dyDescent="0.25">
      <c r="B12322" s="23"/>
    </row>
    <row r="12323" spans="2:2" x14ac:dyDescent="0.25">
      <c r="B12323" s="23"/>
    </row>
    <row r="12324" spans="2:2" x14ac:dyDescent="0.25">
      <c r="B12324" s="23"/>
    </row>
    <row r="12325" spans="2:2" x14ac:dyDescent="0.25">
      <c r="B12325" s="23"/>
    </row>
    <row r="12326" spans="2:2" x14ac:dyDescent="0.25">
      <c r="B12326" s="23"/>
    </row>
    <row r="12327" spans="2:2" x14ac:dyDescent="0.25">
      <c r="B12327" s="23"/>
    </row>
    <row r="12328" spans="2:2" x14ac:dyDescent="0.25">
      <c r="B12328" s="23"/>
    </row>
    <row r="12329" spans="2:2" x14ac:dyDescent="0.25">
      <c r="B12329" s="23"/>
    </row>
    <row r="12330" spans="2:2" x14ac:dyDescent="0.25">
      <c r="B12330" s="23"/>
    </row>
    <row r="12331" spans="2:2" x14ac:dyDescent="0.25">
      <c r="B12331" s="23"/>
    </row>
    <row r="12332" spans="2:2" x14ac:dyDescent="0.25">
      <c r="B12332" s="23"/>
    </row>
    <row r="12333" spans="2:2" x14ac:dyDescent="0.25">
      <c r="B12333" s="23"/>
    </row>
    <row r="12334" spans="2:2" x14ac:dyDescent="0.25">
      <c r="B12334" s="23"/>
    </row>
    <row r="12335" spans="2:2" x14ac:dyDescent="0.25">
      <c r="B12335" s="23"/>
    </row>
    <row r="12336" spans="2:2" x14ac:dyDescent="0.25">
      <c r="B12336" s="23"/>
    </row>
    <row r="12337" spans="2:2" x14ac:dyDescent="0.25">
      <c r="B12337" s="23"/>
    </row>
    <row r="12338" spans="2:2" x14ac:dyDescent="0.25">
      <c r="B12338" s="23"/>
    </row>
    <row r="12339" spans="2:2" x14ac:dyDescent="0.25">
      <c r="B12339" s="23"/>
    </row>
    <row r="12340" spans="2:2" x14ac:dyDescent="0.25">
      <c r="B12340" s="23"/>
    </row>
    <row r="12341" spans="2:2" x14ac:dyDescent="0.25">
      <c r="B12341" s="23"/>
    </row>
    <row r="12342" spans="2:2" x14ac:dyDescent="0.25">
      <c r="B12342" s="23"/>
    </row>
    <row r="12343" spans="2:2" x14ac:dyDescent="0.25">
      <c r="B12343" s="23"/>
    </row>
    <row r="12344" spans="2:2" x14ac:dyDescent="0.25">
      <c r="B12344" s="23"/>
    </row>
    <row r="12345" spans="2:2" x14ac:dyDescent="0.25">
      <c r="B12345" s="23"/>
    </row>
    <row r="12346" spans="2:2" x14ac:dyDescent="0.25">
      <c r="B12346" s="23"/>
    </row>
    <row r="12347" spans="2:2" x14ac:dyDescent="0.25">
      <c r="B12347" s="23"/>
    </row>
    <row r="12348" spans="2:2" x14ac:dyDescent="0.25">
      <c r="B12348" s="23"/>
    </row>
    <row r="12349" spans="2:2" x14ac:dyDescent="0.25">
      <c r="B12349" s="23"/>
    </row>
    <row r="12350" spans="2:2" x14ac:dyDescent="0.25">
      <c r="B12350" s="23"/>
    </row>
    <row r="12351" spans="2:2" x14ac:dyDescent="0.25">
      <c r="B12351" s="23"/>
    </row>
    <row r="12352" spans="2:2" x14ac:dyDescent="0.25">
      <c r="B12352" s="23"/>
    </row>
    <row r="12353" spans="2:2" x14ac:dyDescent="0.25">
      <c r="B12353" s="23"/>
    </row>
    <row r="12354" spans="2:2" x14ac:dyDescent="0.25">
      <c r="B12354" s="23"/>
    </row>
    <row r="12355" spans="2:2" x14ac:dyDescent="0.25">
      <c r="B12355" s="23"/>
    </row>
    <row r="12356" spans="2:2" x14ac:dyDescent="0.25">
      <c r="B12356" s="23"/>
    </row>
    <row r="12357" spans="2:2" x14ac:dyDescent="0.25">
      <c r="B12357" s="23"/>
    </row>
    <row r="12358" spans="2:2" x14ac:dyDescent="0.25">
      <c r="B12358" s="23"/>
    </row>
    <row r="12359" spans="2:2" x14ac:dyDescent="0.25">
      <c r="B12359" s="23"/>
    </row>
    <row r="12360" spans="2:2" x14ac:dyDescent="0.25">
      <c r="B12360" s="23"/>
    </row>
    <row r="12361" spans="2:2" x14ac:dyDescent="0.25">
      <c r="B12361" s="23"/>
    </row>
    <row r="12362" spans="2:2" x14ac:dyDescent="0.25">
      <c r="B12362" s="23"/>
    </row>
    <row r="12363" spans="2:2" x14ac:dyDescent="0.25">
      <c r="B12363" s="23"/>
    </row>
    <row r="12364" spans="2:2" x14ac:dyDescent="0.25">
      <c r="B12364" s="23"/>
    </row>
    <row r="12365" spans="2:2" x14ac:dyDescent="0.25">
      <c r="B12365" s="23"/>
    </row>
    <row r="12366" spans="2:2" x14ac:dyDescent="0.25">
      <c r="B12366" s="23"/>
    </row>
    <row r="12367" spans="2:2" x14ac:dyDescent="0.25">
      <c r="B12367" s="23"/>
    </row>
    <row r="12368" spans="2:2" x14ac:dyDescent="0.25">
      <c r="B12368" s="23"/>
    </row>
    <row r="12369" spans="2:2" x14ac:dyDescent="0.25">
      <c r="B12369" s="23"/>
    </row>
    <row r="12370" spans="2:2" x14ac:dyDescent="0.25">
      <c r="B12370" s="23"/>
    </row>
    <row r="12371" spans="2:2" x14ac:dyDescent="0.25">
      <c r="B12371" s="23"/>
    </row>
    <row r="12372" spans="2:2" x14ac:dyDescent="0.25">
      <c r="B12372" s="23"/>
    </row>
    <row r="12373" spans="2:2" x14ac:dyDescent="0.25">
      <c r="B12373" s="23"/>
    </row>
    <row r="12374" spans="2:2" x14ac:dyDescent="0.25">
      <c r="B12374" s="23"/>
    </row>
    <row r="12375" spans="2:2" x14ac:dyDescent="0.25">
      <c r="B12375" s="23"/>
    </row>
    <row r="12376" spans="2:2" x14ac:dyDescent="0.25">
      <c r="B12376" s="23"/>
    </row>
    <row r="12377" spans="2:2" x14ac:dyDescent="0.25">
      <c r="B12377" s="23"/>
    </row>
    <row r="12378" spans="2:2" x14ac:dyDescent="0.25">
      <c r="B12378" s="23"/>
    </row>
    <row r="12379" spans="2:2" x14ac:dyDescent="0.25">
      <c r="B12379" s="23"/>
    </row>
    <row r="12380" spans="2:2" x14ac:dyDescent="0.25">
      <c r="B12380" s="23"/>
    </row>
    <row r="12381" spans="2:2" x14ac:dyDescent="0.25">
      <c r="B12381" s="23"/>
    </row>
    <row r="12382" spans="2:2" x14ac:dyDescent="0.25">
      <c r="B12382" s="23"/>
    </row>
    <row r="12383" spans="2:2" x14ac:dyDescent="0.25">
      <c r="B12383" s="23"/>
    </row>
    <row r="12384" spans="2:2" x14ac:dyDescent="0.25">
      <c r="B12384" s="23"/>
    </row>
    <row r="12385" spans="2:2" x14ac:dyDescent="0.25">
      <c r="B12385" s="23"/>
    </row>
    <row r="12386" spans="2:2" x14ac:dyDescent="0.25">
      <c r="B12386" s="23"/>
    </row>
    <row r="12387" spans="2:2" x14ac:dyDescent="0.25">
      <c r="B12387" s="23"/>
    </row>
    <row r="12388" spans="2:2" x14ac:dyDescent="0.25">
      <c r="B12388" s="23"/>
    </row>
    <row r="12389" spans="2:2" x14ac:dyDescent="0.25">
      <c r="B12389" s="23"/>
    </row>
    <row r="12390" spans="2:2" x14ac:dyDescent="0.25">
      <c r="B12390" s="23"/>
    </row>
    <row r="12391" spans="2:2" x14ac:dyDescent="0.25">
      <c r="B12391" s="23"/>
    </row>
    <row r="12392" spans="2:2" x14ac:dyDescent="0.25">
      <c r="B12392" s="23"/>
    </row>
    <row r="12393" spans="2:2" x14ac:dyDescent="0.25">
      <c r="B12393" s="23"/>
    </row>
    <row r="12394" spans="2:2" x14ac:dyDescent="0.25">
      <c r="B12394" s="23"/>
    </row>
    <row r="12395" spans="2:2" x14ac:dyDescent="0.25">
      <c r="B12395" s="23"/>
    </row>
    <row r="12396" spans="2:2" x14ac:dyDescent="0.25">
      <c r="B12396" s="23"/>
    </row>
    <row r="12397" spans="2:2" x14ac:dyDescent="0.25">
      <c r="B12397" s="23"/>
    </row>
    <row r="12398" spans="2:2" x14ac:dyDescent="0.25">
      <c r="B12398" s="23"/>
    </row>
    <row r="12399" spans="2:2" x14ac:dyDescent="0.25">
      <c r="B12399" s="23"/>
    </row>
    <row r="12400" spans="2:2" x14ac:dyDescent="0.25">
      <c r="B12400" s="23"/>
    </row>
    <row r="12401" spans="2:2" x14ac:dyDescent="0.25">
      <c r="B12401" s="23"/>
    </row>
    <row r="12402" spans="2:2" x14ac:dyDescent="0.25">
      <c r="B12402" s="23"/>
    </row>
    <row r="12403" spans="2:2" x14ac:dyDescent="0.25">
      <c r="B12403" s="23"/>
    </row>
    <row r="12404" spans="2:2" x14ac:dyDescent="0.25">
      <c r="B12404" s="23"/>
    </row>
    <row r="12405" spans="2:2" x14ac:dyDescent="0.25">
      <c r="B12405" s="23"/>
    </row>
    <row r="12406" spans="2:2" x14ac:dyDescent="0.25">
      <c r="B12406" s="23"/>
    </row>
    <row r="12407" spans="2:2" x14ac:dyDescent="0.25">
      <c r="B12407" s="23"/>
    </row>
    <row r="12408" spans="2:2" x14ac:dyDescent="0.25">
      <c r="B12408" s="23"/>
    </row>
    <row r="12409" spans="2:2" x14ac:dyDescent="0.25">
      <c r="B12409" s="23"/>
    </row>
    <row r="12410" spans="2:2" x14ac:dyDescent="0.25">
      <c r="B12410" s="23"/>
    </row>
    <row r="12411" spans="2:2" x14ac:dyDescent="0.25">
      <c r="B12411" s="23"/>
    </row>
    <row r="12412" spans="2:2" x14ac:dyDescent="0.25">
      <c r="B12412" s="23"/>
    </row>
    <row r="12413" spans="2:2" x14ac:dyDescent="0.25">
      <c r="B12413" s="23"/>
    </row>
    <row r="12414" spans="2:2" x14ac:dyDescent="0.25">
      <c r="B12414" s="23"/>
    </row>
    <row r="12415" spans="2:2" x14ac:dyDescent="0.25">
      <c r="B12415" s="23"/>
    </row>
    <row r="12416" spans="2:2" x14ac:dyDescent="0.25">
      <c r="B12416" s="23"/>
    </row>
    <row r="12417" spans="2:2" x14ac:dyDescent="0.25">
      <c r="B12417" s="23"/>
    </row>
    <row r="12418" spans="2:2" x14ac:dyDescent="0.25">
      <c r="B12418" s="23"/>
    </row>
    <row r="12419" spans="2:2" x14ac:dyDescent="0.25">
      <c r="B12419" s="23"/>
    </row>
    <row r="12420" spans="2:2" x14ac:dyDescent="0.25">
      <c r="B12420" s="23"/>
    </row>
    <row r="12421" spans="2:2" x14ac:dyDescent="0.25">
      <c r="B12421" s="23"/>
    </row>
    <row r="12422" spans="2:2" x14ac:dyDescent="0.25">
      <c r="B12422" s="23"/>
    </row>
    <row r="12423" spans="2:2" x14ac:dyDescent="0.25">
      <c r="B12423" s="23"/>
    </row>
    <row r="12424" spans="2:2" x14ac:dyDescent="0.25">
      <c r="B12424" s="23"/>
    </row>
    <row r="12425" spans="2:2" x14ac:dyDescent="0.25">
      <c r="B12425" s="23"/>
    </row>
    <row r="12426" spans="2:2" x14ac:dyDescent="0.25">
      <c r="B12426" s="23"/>
    </row>
    <row r="12427" spans="2:2" x14ac:dyDescent="0.25">
      <c r="B12427" s="23"/>
    </row>
    <row r="12428" spans="2:2" x14ac:dyDescent="0.25">
      <c r="B12428" s="23"/>
    </row>
    <row r="12429" spans="2:2" x14ac:dyDescent="0.25">
      <c r="B12429" s="23"/>
    </row>
    <row r="12430" spans="2:2" x14ac:dyDescent="0.25">
      <c r="B12430" s="23"/>
    </row>
    <row r="12431" spans="2:2" x14ac:dyDescent="0.25">
      <c r="B12431" s="23"/>
    </row>
    <row r="12432" spans="2:2" x14ac:dyDescent="0.25">
      <c r="B12432" s="23"/>
    </row>
    <row r="12433" spans="2:2" x14ac:dyDescent="0.25">
      <c r="B12433" s="23"/>
    </row>
    <row r="12434" spans="2:2" x14ac:dyDescent="0.25">
      <c r="B12434" s="23"/>
    </row>
    <row r="12435" spans="2:2" x14ac:dyDescent="0.25">
      <c r="B12435" s="23"/>
    </row>
    <row r="12436" spans="2:2" x14ac:dyDescent="0.25">
      <c r="B12436" s="23"/>
    </row>
    <row r="12437" spans="2:2" x14ac:dyDescent="0.25">
      <c r="B12437" s="23"/>
    </row>
    <row r="12438" spans="2:2" x14ac:dyDescent="0.25">
      <c r="B12438" s="23"/>
    </row>
    <row r="12439" spans="2:2" x14ac:dyDescent="0.25">
      <c r="B12439" s="23"/>
    </row>
    <row r="12440" spans="2:2" x14ac:dyDescent="0.25">
      <c r="B12440" s="23"/>
    </row>
    <row r="12441" spans="2:2" x14ac:dyDescent="0.25">
      <c r="B12441" s="23"/>
    </row>
    <row r="12442" spans="2:2" x14ac:dyDescent="0.25">
      <c r="B12442" s="23"/>
    </row>
    <row r="12443" spans="2:2" x14ac:dyDescent="0.25">
      <c r="B12443" s="23"/>
    </row>
    <row r="12444" spans="2:2" x14ac:dyDescent="0.25">
      <c r="B12444" s="23"/>
    </row>
    <row r="12445" spans="2:2" x14ac:dyDescent="0.25">
      <c r="B12445" s="23"/>
    </row>
    <row r="12446" spans="2:2" x14ac:dyDescent="0.25">
      <c r="B12446" s="23"/>
    </row>
    <row r="12447" spans="2:2" x14ac:dyDescent="0.25">
      <c r="B12447" s="23"/>
    </row>
    <row r="12448" spans="2:2" x14ac:dyDescent="0.25">
      <c r="B12448" s="23"/>
    </row>
    <row r="12449" spans="2:2" x14ac:dyDescent="0.25">
      <c r="B12449" s="23"/>
    </row>
    <row r="12450" spans="2:2" x14ac:dyDescent="0.25">
      <c r="B12450" s="23"/>
    </row>
    <row r="12451" spans="2:2" x14ac:dyDescent="0.25">
      <c r="B12451" s="23"/>
    </row>
    <row r="12452" spans="2:2" x14ac:dyDescent="0.25">
      <c r="B12452" s="23"/>
    </row>
    <row r="12453" spans="2:2" x14ac:dyDescent="0.25">
      <c r="B12453" s="23"/>
    </row>
    <row r="12454" spans="2:2" x14ac:dyDescent="0.25">
      <c r="B12454" s="23"/>
    </row>
    <row r="12455" spans="2:2" x14ac:dyDescent="0.25">
      <c r="B12455" s="23"/>
    </row>
    <row r="12456" spans="2:2" x14ac:dyDescent="0.25">
      <c r="B12456" s="23"/>
    </row>
    <row r="12457" spans="2:2" x14ac:dyDescent="0.25">
      <c r="B12457" s="23"/>
    </row>
    <row r="12458" spans="2:2" x14ac:dyDescent="0.25">
      <c r="B12458" s="23"/>
    </row>
    <row r="12459" spans="2:2" x14ac:dyDescent="0.25">
      <c r="B12459" s="23"/>
    </row>
    <row r="12460" spans="2:2" x14ac:dyDescent="0.25">
      <c r="B12460" s="23"/>
    </row>
    <row r="12461" spans="2:2" x14ac:dyDescent="0.25">
      <c r="B12461" s="23"/>
    </row>
    <row r="12462" spans="2:2" x14ac:dyDescent="0.25">
      <c r="B12462" s="23"/>
    </row>
    <row r="12463" spans="2:2" x14ac:dyDescent="0.25">
      <c r="B12463" s="23"/>
    </row>
    <row r="12464" spans="2:2" x14ac:dyDescent="0.25">
      <c r="B12464" s="23"/>
    </row>
    <row r="12465" spans="2:2" x14ac:dyDescent="0.25">
      <c r="B12465" s="23"/>
    </row>
    <row r="12466" spans="2:2" x14ac:dyDescent="0.25">
      <c r="B12466" s="23"/>
    </row>
    <row r="12467" spans="2:2" x14ac:dyDescent="0.25">
      <c r="B12467" s="23"/>
    </row>
    <row r="12468" spans="2:2" x14ac:dyDescent="0.25">
      <c r="B12468" s="23"/>
    </row>
    <row r="12469" spans="2:2" x14ac:dyDescent="0.25">
      <c r="B12469" s="23"/>
    </row>
    <row r="12470" spans="2:2" x14ac:dyDescent="0.25">
      <c r="B12470" s="23"/>
    </row>
    <row r="12471" spans="2:2" x14ac:dyDescent="0.25">
      <c r="B12471" s="23"/>
    </row>
    <row r="12472" spans="2:2" x14ac:dyDescent="0.25">
      <c r="B12472" s="23"/>
    </row>
    <row r="12473" spans="2:2" x14ac:dyDescent="0.25">
      <c r="B12473" s="23"/>
    </row>
    <row r="12474" spans="2:2" x14ac:dyDescent="0.25">
      <c r="B12474" s="23"/>
    </row>
    <row r="12475" spans="2:2" x14ac:dyDescent="0.25">
      <c r="B12475" s="23"/>
    </row>
    <row r="12476" spans="2:2" x14ac:dyDescent="0.25">
      <c r="B12476" s="23"/>
    </row>
    <row r="12477" spans="2:2" x14ac:dyDescent="0.25">
      <c r="B12477" s="23"/>
    </row>
    <row r="12478" spans="2:2" x14ac:dyDescent="0.25">
      <c r="B12478" s="23"/>
    </row>
    <row r="12479" spans="2:2" x14ac:dyDescent="0.25">
      <c r="B12479" s="23"/>
    </row>
    <row r="12480" spans="2:2" x14ac:dyDescent="0.25">
      <c r="B12480" s="23"/>
    </row>
    <row r="12481" spans="2:2" x14ac:dyDescent="0.25">
      <c r="B12481" s="23"/>
    </row>
    <row r="12482" spans="2:2" x14ac:dyDescent="0.25">
      <c r="B12482" s="23"/>
    </row>
    <row r="12483" spans="2:2" x14ac:dyDescent="0.25">
      <c r="B12483" s="23"/>
    </row>
    <row r="12484" spans="2:2" x14ac:dyDescent="0.25">
      <c r="B12484" s="23"/>
    </row>
    <row r="12485" spans="2:2" x14ac:dyDescent="0.25">
      <c r="B12485" s="23"/>
    </row>
    <row r="12486" spans="2:2" x14ac:dyDescent="0.25">
      <c r="B12486" s="23"/>
    </row>
    <row r="12487" spans="2:2" x14ac:dyDescent="0.25">
      <c r="B12487" s="23"/>
    </row>
    <row r="12488" spans="2:2" x14ac:dyDescent="0.25">
      <c r="B12488" s="23"/>
    </row>
    <row r="12489" spans="2:2" x14ac:dyDescent="0.25">
      <c r="B12489" s="23"/>
    </row>
    <row r="12490" spans="2:2" x14ac:dyDescent="0.25">
      <c r="B12490" s="23"/>
    </row>
    <row r="12491" spans="2:2" x14ac:dyDescent="0.25">
      <c r="B12491" s="23"/>
    </row>
    <row r="12492" spans="2:2" x14ac:dyDescent="0.25">
      <c r="B12492" s="23"/>
    </row>
    <row r="12493" spans="2:2" x14ac:dyDescent="0.25">
      <c r="B12493" s="23"/>
    </row>
    <row r="12494" spans="2:2" x14ac:dyDescent="0.25">
      <c r="B12494" s="23"/>
    </row>
    <row r="12495" spans="2:2" x14ac:dyDescent="0.25">
      <c r="B12495" s="23"/>
    </row>
    <row r="12496" spans="2:2" x14ac:dyDescent="0.25">
      <c r="B12496" s="23"/>
    </row>
    <row r="12497" spans="2:2" x14ac:dyDescent="0.25">
      <c r="B12497" s="23"/>
    </row>
    <row r="12498" spans="2:2" x14ac:dyDescent="0.25">
      <c r="B12498" s="23"/>
    </row>
    <row r="12499" spans="2:2" x14ac:dyDescent="0.25">
      <c r="B12499" s="23"/>
    </row>
    <row r="12500" spans="2:2" x14ac:dyDescent="0.25">
      <c r="B12500" s="23"/>
    </row>
    <row r="12501" spans="2:2" x14ac:dyDescent="0.25">
      <c r="B12501" s="23"/>
    </row>
    <row r="12502" spans="2:2" x14ac:dyDescent="0.25">
      <c r="B12502" s="23"/>
    </row>
    <row r="12503" spans="2:2" x14ac:dyDescent="0.25">
      <c r="B12503" s="23"/>
    </row>
    <row r="12504" spans="2:2" x14ac:dyDescent="0.25">
      <c r="B12504" s="23"/>
    </row>
    <row r="12505" spans="2:2" x14ac:dyDescent="0.25">
      <c r="B12505" s="23"/>
    </row>
    <row r="12506" spans="2:2" x14ac:dyDescent="0.25">
      <c r="B12506" s="23"/>
    </row>
    <row r="12507" spans="2:2" x14ac:dyDescent="0.25">
      <c r="B12507" s="23"/>
    </row>
    <row r="12508" spans="2:2" x14ac:dyDescent="0.25">
      <c r="B12508" s="23"/>
    </row>
    <row r="12509" spans="2:2" x14ac:dyDescent="0.25">
      <c r="B12509" s="23"/>
    </row>
    <row r="12510" spans="2:2" x14ac:dyDescent="0.25">
      <c r="B12510" s="23"/>
    </row>
    <row r="12511" spans="2:2" x14ac:dyDescent="0.25">
      <c r="B12511" s="23"/>
    </row>
    <row r="12512" spans="2:2" x14ac:dyDescent="0.25">
      <c r="B12512" s="23"/>
    </row>
    <row r="12513" spans="2:2" x14ac:dyDescent="0.25">
      <c r="B12513" s="23"/>
    </row>
    <row r="12514" spans="2:2" x14ac:dyDescent="0.25">
      <c r="B12514" s="23"/>
    </row>
    <row r="12515" spans="2:2" x14ac:dyDescent="0.25">
      <c r="B12515" s="23"/>
    </row>
    <row r="12516" spans="2:2" x14ac:dyDescent="0.25">
      <c r="B12516" s="23"/>
    </row>
    <row r="12517" spans="2:2" x14ac:dyDescent="0.25">
      <c r="B12517" s="23"/>
    </row>
    <row r="12518" spans="2:2" x14ac:dyDescent="0.25">
      <c r="B12518" s="23"/>
    </row>
    <row r="12519" spans="2:2" x14ac:dyDescent="0.25">
      <c r="B12519" s="23"/>
    </row>
    <row r="12520" spans="2:2" x14ac:dyDescent="0.25">
      <c r="B12520" s="23"/>
    </row>
    <row r="12521" spans="2:2" x14ac:dyDescent="0.25">
      <c r="B12521" s="23"/>
    </row>
    <row r="12522" spans="2:2" x14ac:dyDescent="0.25">
      <c r="B12522" s="23"/>
    </row>
    <row r="12523" spans="2:2" x14ac:dyDescent="0.25">
      <c r="B12523" s="23"/>
    </row>
    <row r="12524" spans="2:2" x14ac:dyDescent="0.25">
      <c r="B12524" s="23"/>
    </row>
    <row r="12525" spans="2:2" x14ac:dyDescent="0.25">
      <c r="B12525" s="23"/>
    </row>
    <row r="12526" spans="2:2" x14ac:dyDescent="0.25">
      <c r="B12526" s="23"/>
    </row>
    <row r="12527" spans="2:2" x14ac:dyDescent="0.25">
      <c r="B12527" s="23"/>
    </row>
    <row r="12528" spans="2:2" x14ac:dyDescent="0.25">
      <c r="B12528" s="23"/>
    </row>
    <row r="12529" spans="2:2" x14ac:dyDescent="0.25">
      <c r="B12529" s="23"/>
    </row>
    <row r="12530" spans="2:2" x14ac:dyDescent="0.25">
      <c r="B12530" s="23"/>
    </row>
    <row r="12531" spans="2:2" x14ac:dyDescent="0.25">
      <c r="B12531" s="23"/>
    </row>
    <row r="12532" spans="2:2" x14ac:dyDescent="0.25">
      <c r="B12532" s="23"/>
    </row>
    <row r="12533" spans="2:2" x14ac:dyDescent="0.25">
      <c r="B12533" s="23"/>
    </row>
    <row r="12534" spans="2:2" x14ac:dyDescent="0.25">
      <c r="B12534" s="23"/>
    </row>
    <row r="12535" spans="2:2" x14ac:dyDescent="0.25">
      <c r="B12535" s="23"/>
    </row>
    <row r="12536" spans="2:2" x14ac:dyDescent="0.25">
      <c r="B12536" s="23"/>
    </row>
    <row r="12537" spans="2:2" x14ac:dyDescent="0.25">
      <c r="B12537" s="23"/>
    </row>
    <row r="12538" spans="2:2" x14ac:dyDescent="0.25">
      <c r="B12538" s="23"/>
    </row>
    <row r="12539" spans="2:2" x14ac:dyDescent="0.25">
      <c r="B12539" s="23"/>
    </row>
    <row r="12540" spans="2:2" x14ac:dyDescent="0.25">
      <c r="B12540" s="23"/>
    </row>
    <row r="12541" spans="2:2" x14ac:dyDescent="0.25">
      <c r="B12541" s="23"/>
    </row>
    <row r="12542" spans="2:2" x14ac:dyDescent="0.25">
      <c r="B12542" s="23"/>
    </row>
    <row r="12543" spans="2:2" x14ac:dyDescent="0.25">
      <c r="B12543" s="23"/>
    </row>
    <row r="12544" spans="2:2" x14ac:dyDescent="0.25">
      <c r="B12544" s="23"/>
    </row>
    <row r="12545" spans="2:2" x14ac:dyDescent="0.25">
      <c r="B12545" s="23"/>
    </row>
    <row r="12546" spans="2:2" x14ac:dyDescent="0.25">
      <c r="B12546" s="23"/>
    </row>
    <row r="12547" spans="2:2" x14ac:dyDescent="0.25">
      <c r="B12547" s="23"/>
    </row>
    <row r="12548" spans="2:2" x14ac:dyDescent="0.25">
      <c r="B12548" s="23"/>
    </row>
    <row r="12549" spans="2:2" x14ac:dyDescent="0.25">
      <c r="B12549" s="23"/>
    </row>
    <row r="12550" spans="2:2" x14ac:dyDescent="0.25">
      <c r="B12550" s="23"/>
    </row>
    <row r="12551" spans="2:2" x14ac:dyDescent="0.25">
      <c r="B12551" s="23"/>
    </row>
    <row r="12552" spans="2:2" x14ac:dyDescent="0.25">
      <c r="B12552" s="23"/>
    </row>
    <row r="12553" spans="2:2" x14ac:dyDescent="0.25">
      <c r="B12553" s="23"/>
    </row>
    <row r="12554" spans="2:2" x14ac:dyDescent="0.25">
      <c r="B12554" s="23"/>
    </row>
    <row r="12555" spans="2:2" x14ac:dyDescent="0.25">
      <c r="B12555" s="23"/>
    </row>
    <row r="12556" spans="2:2" x14ac:dyDescent="0.25">
      <c r="B12556" s="23"/>
    </row>
    <row r="12557" spans="2:2" x14ac:dyDescent="0.25">
      <c r="B12557" s="23"/>
    </row>
    <row r="12558" spans="2:2" x14ac:dyDescent="0.25">
      <c r="B12558" s="23"/>
    </row>
    <row r="12559" spans="2:2" x14ac:dyDescent="0.25">
      <c r="B12559" s="23"/>
    </row>
    <row r="12560" spans="2:2" x14ac:dyDescent="0.25">
      <c r="B12560" s="23"/>
    </row>
    <row r="12561" spans="2:2" x14ac:dyDescent="0.25">
      <c r="B12561" s="23"/>
    </row>
    <row r="12562" spans="2:2" x14ac:dyDescent="0.25">
      <c r="B12562" s="23"/>
    </row>
    <row r="12563" spans="2:2" x14ac:dyDescent="0.25">
      <c r="B12563" s="23"/>
    </row>
    <row r="12564" spans="2:2" x14ac:dyDescent="0.25">
      <c r="B12564" s="23"/>
    </row>
    <row r="12565" spans="2:2" x14ac:dyDescent="0.25">
      <c r="B12565" s="23"/>
    </row>
    <row r="12566" spans="2:2" x14ac:dyDescent="0.25">
      <c r="B12566" s="23"/>
    </row>
    <row r="12567" spans="2:2" x14ac:dyDescent="0.25">
      <c r="B12567" s="23"/>
    </row>
    <row r="12568" spans="2:2" x14ac:dyDescent="0.25">
      <c r="B12568" s="23"/>
    </row>
    <row r="12569" spans="2:2" x14ac:dyDescent="0.25">
      <c r="B12569" s="23"/>
    </row>
    <row r="12570" spans="2:2" x14ac:dyDescent="0.25">
      <c r="B12570" s="23"/>
    </row>
    <row r="12571" spans="2:2" x14ac:dyDescent="0.25">
      <c r="B12571" s="23"/>
    </row>
    <row r="12572" spans="2:2" x14ac:dyDescent="0.25">
      <c r="B12572" s="23"/>
    </row>
    <row r="12573" spans="2:2" x14ac:dyDescent="0.25">
      <c r="B12573" s="23"/>
    </row>
    <row r="12574" spans="2:2" x14ac:dyDescent="0.25">
      <c r="B12574" s="23"/>
    </row>
    <row r="12575" spans="2:2" x14ac:dyDescent="0.25">
      <c r="B12575" s="23"/>
    </row>
    <row r="12576" spans="2:2" x14ac:dyDescent="0.25">
      <c r="B12576" s="23"/>
    </row>
    <row r="12577" spans="2:2" x14ac:dyDescent="0.25">
      <c r="B12577" s="23"/>
    </row>
    <row r="12578" spans="2:2" x14ac:dyDescent="0.25">
      <c r="B12578" s="23"/>
    </row>
    <row r="12579" spans="2:2" x14ac:dyDescent="0.25">
      <c r="B12579" s="23"/>
    </row>
    <row r="12580" spans="2:2" x14ac:dyDescent="0.25">
      <c r="B12580" s="23"/>
    </row>
    <row r="12581" spans="2:2" x14ac:dyDescent="0.25">
      <c r="B12581" s="23"/>
    </row>
    <row r="12582" spans="2:2" x14ac:dyDescent="0.25">
      <c r="B12582" s="23"/>
    </row>
    <row r="12583" spans="2:2" x14ac:dyDescent="0.25">
      <c r="B12583" s="23"/>
    </row>
    <row r="12584" spans="2:2" x14ac:dyDescent="0.25">
      <c r="B12584" s="23"/>
    </row>
    <row r="12585" spans="2:2" x14ac:dyDescent="0.25">
      <c r="B12585" s="23"/>
    </row>
    <row r="12586" spans="2:2" x14ac:dyDescent="0.25">
      <c r="B12586" s="23"/>
    </row>
    <row r="12587" spans="2:2" x14ac:dyDescent="0.25">
      <c r="B12587" s="23"/>
    </row>
    <row r="12588" spans="2:2" x14ac:dyDescent="0.25">
      <c r="B12588" s="23"/>
    </row>
    <row r="12589" spans="2:2" x14ac:dyDescent="0.25">
      <c r="B12589" s="23"/>
    </row>
    <row r="12590" spans="2:2" x14ac:dyDescent="0.25">
      <c r="B12590" s="23"/>
    </row>
    <row r="12591" spans="2:2" x14ac:dyDescent="0.25">
      <c r="B12591" s="23"/>
    </row>
    <row r="12592" spans="2:2" x14ac:dyDescent="0.25">
      <c r="B12592" s="23"/>
    </row>
    <row r="12593" spans="2:2" x14ac:dyDescent="0.25">
      <c r="B12593" s="23"/>
    </row>
    <row r="12594" spans="2:2" x14ac:dyDescent="0.25">
      <c r="B12594" s="23"/>
    </row>
    <row r="12595" spans="2:2" x14ac:dyDescent="0.25">
      <c r="B12595" s="23"/>
    </row>
    <row r="12596" spans="2:2" x14ac:dyDescent="0.25">
      <c r="B12596" s="23"/>
    </row>
    <row r="12597" spans="2:2" x14ac:dyDescent="0.25">
      <c r="B12597" s="23"/>
    </row>
    <row r="12598" spans="2:2" x14ac:dyDescent="0.25">
      <c r="B12598" s="23"/>
    </row>
    <row r="12599" spans="2:2" x14ac:dyDescent="0.25">
      <c r="B12599" s="23"/>
    </row>
    <row r="12600" spans="2:2" x14ac:dyDescent="0.25">
      <c r="B12600" s="23"/>
    </row>
    <row r="12601" spans="2:2" x14ac:dyDescent="0.25">
      <c r="B12601" s="23"/>
    </row>
    <row r="12602" spans="2:2" x14ac:dyDescent="0.25">
      <c r="B12602" s="23"/>
    </row>
    <row r="12603" spans="2:2" x14ac:dyDescent="0.25">
      <c r="B12603" s="23"/>
    </row>
    <row r="12604" spans="2:2" x14ac:dyDescent="0.25">
      <c r="B12604" s="23"/>
    </row>
    <row r="12605" spans="2:2" x14ac:dyDescent="0.25">
      <c r="B12605" s="23"/>
    </row>
    <row r="12606" spans="2:2" x14ac:dyDescent="0.25">
      <c r="B12606" s="23"/>
    </row>
    <row r="12607" spans="2:2" x14ac:dyDescent="0.25">
      <c r="B12607" s="23"/>
    </row>
    <row r="12608" spans="2:2" x14ac:dyDescent="0.25">
      <c r="B12608" s="23"/>
    </row>
    <row r="12609" spans="2:2" x14ac:dyDescent="0.25">
      <c r="B12609" s="23"/>
    </row>
    <row r="12610" spans="2:2" x14ac:dyDescent="0.25">
      <c r="B12610" s="23"/>
    </row>
    <row r="12611" spans="2:2" x14ac:dyDescent="0.25">
      <c r="B12611" s="23"/>
    </row>
    <row r="12612" spans="2:2" x14ac:dyDescent="0.25">
      <c r="B12612" s="23"/>
    </row>
    <row r="12613" spans="2:2" x14ac:dyDescent="0.25">
      <c r="B12613" s="23"/>
    </row>
    <row r="12614" spans="2:2" x14ac:dyDescent="0.25">
      <c r="B12614" s="23"/>
    </row>
    <row r="12615" spans="2:2" x14ac:dyDescent="0.25">
      <c r="B12615" s="23"/>
    </row>
    <row r="12616" spans="2:2" x14ac:dyDescent="0.25">
      <c r="B12616" s="23"/>
    </row>
    <row r="12617" spans="2:2" x14ac:dyDescent="0.25">
      <c r="B12617" s="23"/>
    </row>
    <row r="12618" spans="2:2" x14ac:dyDescent="0.25">
      <c r="B12618" s="23"/>
    </row>
    <row r="12619" spans="2:2" x14ac:dyDescent="0.25">
      <c r="B12619" s="23"/>
    </row>
    <row r="12620" spans="2:2" x14ac:dyDescent="0.25">
      <c r="B12620" s="23"/>
    </row>
    <row r="12621" spans="2:2" x14ac:dyDescent="0.25">
      <c r="B12621" s="23"/>
    </row>
    <row r="12622" spans="2:2" x14ac:dyDescent="0.25">
      <c r="B12622" s="23"/>
    </row>
    <row r="12623" spans="2:2" x14ac:dyDescent="0.25">
      <c r="B12623" s="23"/>
    </row>
    <row r="12624" spans="2:2" x14ac:dyDescent="0.25">
      <c r="B12624" s="23"/>
    </row>
    <row r="12625" spans="2:2" x14ac:dyDescent="0.25">
      <c r="B12625" s="23"/>
    </row>
    <row r="12626" spans="2:2" x14ac:dyDescent="0.25">
      <c r="B12626" s="23"/>
    </row>
    <row r="12627" spans="2:2" x14ac:dyDescent="0.25">
      <c r="B12627" s="23"/>
    </row>
    <row r="12628" spans="2:2" x14ac:dyDescent="0.25">
      <c r="B12628" s="23"/>
    </row>
    <row r="12629" spans="2:2" x14ac:dyDescent="0.25">
      <c r="B12629" s="23"/>
    </row>
    <row r="12630" spans="2:2" x14ac:dyDescent="0.25">
      <c r="B12630" s="23"/>
    </row>
    <row r="12631" spans="2:2" x14ac:dyDescent="0.25">
      <c r="B12631" s="23"/>
    </row>
    <row r="12632" spans="2:2" x14ac:dyDescent="0.25">
      <c r="B12632" s="23"/>
    </row>
    <row r="12633" spans="2:2" x14ac:dyDescent="0.25">
      <c r="B12633" s="23"/>
    </row>
    <row r="12634" spans="2:2" x14ac:dyDescent="0.25">
      <c r="B12634" s="23"/>
    </row>
    <row r="12635" spans="2:2" x14ac:dyDescent="0.25">
      <c r="B12635" s="23"/>
    </row>
    <row r="12636" spans="2:2" x14ac:dyDescent="0.25">
      <c r="B12636" s="23"/>
    </row>
    <row r="12637" spans="2:2" x14ac:dyDescent="0.25">
      <c r="B12637" s="23"/>
    </row>
    <row r="12638" spans="2:2" x14ac:dyDescent="0.25">
      <c r="B12638" s="23"/>
    </row>
    <row r="12639" spans="2:2" x14ac:dyDescent="0.25">
      <c r="B12639" s="23"/>
    </row>
    <row r="12640" spans="2:2" x14ac:dyDescent="0.25">
      <c r="B12640" s="23"/>
    </row>
    <row r="12641" spans="2:2" x14ac:dyDescent="0.25">
      <c r="B12641" s="23"/>
    </row>
    <row r="12642" spans="2:2" x14ac:dyDescent="0.25">
      <c r="B12642" s="23"/>
    </row>
    <row r="12643" spans="2:2" x14ac:dyDescent="0.25">
      <c r="B12643" s="23"/>
    </row>
    <row r="12644" spans="2:2" x14ac:dyDescent="0.25">
      <c r="B12644" s="23"/>
    </row>
    <row r="12645" spans="2:2" x14ac:dyDescent="0.25">
      <c r="B12645" s="23"/>
    </row>
    <row r="12646" spans="2:2" x14ac:dyDescent="0.25">
      <c r="B12646" s="23"/>
    </row>
    <row r="12647" spans="2:2" x14ac:dyDescent="0.25">
      <c r="B12647" s="23"/>
    </row>
    <row r="12648" spans="2:2" x14ac:dyDescent="0.25">
      <c r="B12648" s="23"/>
    </row>
    <row r="12649" spans="2:2" x14ac:dyDescent="0.25">
      <c r="B12649" s="23"/>
    </row>
    <row r="12650" spans="2:2" x14ac:dyDescent="0.25">
      <c r="B12650" s="23"/>
    </row>
    <row r="12651" spans="2:2" x14ac:dyDescent="0.25">
      <c r="B12651" s="23"/>
    </row>
    <row r="12652" spans="2:2" x14ac:dyDescent="0.25">
      <c r="B12652" s="23"/>
    </row>
    <row r="12653" spans="2:2" x14ac:dyDescent="0.25">
      <c r="B12653" s="23"/>
    </row>
    <row r="12654" spans="2:2" x14ac:dyDescent="0.25">
      <c r="B12654" s="23"/>
    </row>
    <row r="12655" spans="2:2" x14ac:dyDescent="0.25">
      <c r="B12655" s="23"/>
    </row>
    <row r="12656" spans="2:2" x14ac:dyDescent="0.25">
      <c r="B12656" s="23"/>
    </row>
    <row r="12657" spans="2:2" x14ac:dyDescent="0.25">
      <c r="B12657" s="23"/>
    </row>
    <row r="12658" spans="2:2" x14ac:dyDescent="0.25">
      <c r="B12658" s="23"/>
    </row>
    <row r="12659" spans="2:2" x14ac:dyDescent="0.25">
      <c r="B12659" s="23"/>
    </row>
    <row r="12660" spans="2:2" x14ac:dyDescent="0.25">
      <c r="B12660" s="23"/>
    </row>
    <row r="12661" spans="2:2" x14ac:dyDescent="0.25">
      <c r="B12661" s="23"/>
    </row>
    <row r="12662" spans="2:2" x14ac:dyDescent="0.25">
      <c r="B12662" s="23"/>
    </row>
    <row r="12663" spans="2:2" x14ac:dyDescent="0.25">
      <c r="B12663" s="23"/>
    </row>
    <row r="12664" spans="2:2" x14ac:dyDescent="0.25">
      <c r="B12664" s="23"/>
    </row>
    <row r="12665" spans="2:2" x14ac:dyDescent="0.25">
      <c r="B12665" s="23"/>
    </row>
    <row r="12666" spans="2:2" x14ac:dyDescent="0.25">
      <c r="B12666" s="23"/>
    </row>
    <row r="12667" spans="2:2" x14ac:dyDescent="0.25">
      <c r="B12667" s="23"/>
    </row>
    <row r="12668" spans="2:2" x14ac:dyDescent="0.25">
      <c r="B12668" s="23"/>
    </row>
    <row r="12669" spans="2:2" x14ac:dyDescent="0.25">
      <c r="B12669" s="23"/>
    </row>
    <row r="12670" spans="2:2" x14ac:dyDescent="0.25">
      <c r="B12670" s="23"/>
    </row>
    <row r="12671" spans="2:2" x14ac:dyDescent="0.25">
      <c r="B12671" s="23"/>
    </row>
    <row r="12672" spans="2:2" x14ac:dyDescent="0.25">
      <c r="B12672" s="23"/>
    </row>
    <row r="12673" spans="2:2" x14ac:dyDescent="0.25">
      <c r="B12673" s="23"/>
    </row>
    <row r="12674" spans="2:2" x14ac:dyDescent="0.25">
      <c r="B12674" s="23"/>
    </row>
    <row r="12675" spans="2:2" x14ac:dyDescent="0.25">
      <c r="B12675" s="23"/>
    </row>
    <row r="12676" spans="2:2" x14ac:dyDescent="0.25">
      <c r="B12676" s="23"/>
    </row>
    <row r="12677" spans="2:2" x14ac:dyDescent="0.25">
      <c r="B12677" s="23"/>
    </row>
    <row r="12678" spans="2:2" x14ac:dyDescent="0.25">
      <c r="B12678" s="23"/>
    </row>
    <row r="12679" spans="2:2" x14ac:dyDescent="0.25">
      <c r="B12679" s="23"/>
    </row>
    <row r="12680" spans="2:2" x14ac:dyDescent="0.25">
      <c r="B12680" s="23"/>
    </row>
    <row r="12681" spans="2:2" x14ac:dyDescent="0.25">
      <c r="B12681" s="23"/>
    </row>
    <row r="12682" spans="2:2" x14ac:dyDescent="0.25">
      <c r="B12682" s="23"/>
    </row>
    <row r="12683" spans="2:2" x14ac:dyDescent="0.25">
      <c r="B12683" s="23"/>
    </row>
    <row r="12684" spans="2:2" x14ac:dyDescent="0.25">
      <c r="B12684" s="23"/>
    </row>
    <row r="12685" spans="2:2" x14ac:dyDescent="0.25">
      <c r="B12685" s="23"/>
    </row>
    <row r="12686" spans="2:2" x14ac:dyDescent="0.25">
      <c r="B12686" s="23"/>
    </row>
    <row r="12687" spans="2:2" x14ac:dyDescent="0.25">
      <c r="B12687" s="23"/>
    </row>
    <row r="12688" spans="2:2" x14ac:dyDescent="0.25">
      <c r="B12688" s="23"/>
    </row>
    <row r="12689" spans="2:2" x14ac:dyDescent="0.25">
      <c r="B12689" s="23"/>
    </row>
    <row r="12690" spans="2:2" x14ac:dyDescent="0.25">
      <c r="B12690" s="23"/>
    </row>
    <row r="12691" spans="2:2" x14ac:dyDescent="0.25">
      <c r="B12691" s="23"/>
    </row>
    <row r="12692" spans="2:2" x14ac:dyDescent="0.25">
      <c r="B12692" s="23"/>
    </row>
    <row r="12693" spans="2:2" x14ac:dyDescent="0.25">
      <c r="B12693" s="23"/>
    </row>
    <row r="12694" spans="2:2" x14ac:dyDescent="0.25">
      <c r="B12694" s="23"/>
    </row>
    <row r="12695" spans="2:2" x14ac:dyDescent="0.25">
      <c r="B12695" s="23"/>
    </row>
    <row r="12696" spans="2:2" x14ac:dyDescent="0.25">
      <c r="B12696" s="23"/>
    </row>
    <row r="12697" spans="2:2" x14ac:dyDescent="0.25">
      <c r="B12697" s="23"/>
    </row>
    <row r="12698" spans="2:2" x14ac:dyDescent="0.25">
      <c r="B12698" s="23"/>
    </row>
    <row r="12699" spans="2:2" x14ac:dyDescent="0.25">
      <c r="B12699" s="23"/>
    </row>
    <row r="12700" spans="2:2" x14ac:dyDescent="0.25">
      <c r="B12700" s="23"/>
    </row>
    <row r="12701" spans="2:2" x14ac:dyDescent="0.25">
      <c r="B12701" s="23"/>
    </row>
    <row r="12702" spans="2:2" x14ac:dyDescent="0.25">
      <c r="B12702" s="23"/>
    </row>
    <row r="12703" spans="2:2" x14ac:dyDescent="0.25">
      <c r="B12703" s="23"/>
    </row>
    <row r="12704" spans="2:2" x14ac:dyDescent="0.25">
      <c r="B12704" s="23"/>
    </row>
    <row r="12705" spans="2:2" x14ac:dyDescent="0.25">
      <c r="B12705" s="23"/>
    </row>
    <row r="12706" spans="2:2" x14ac:dyDescent="0.25">
      <c r="B12706" s="23"/>
    </row>
    <row r="12707" spans="2:2" x14ac:dyDescent="0.25">
      <c r="B12707" s="23"/>
    </row>
    <row r="12708" spans="2:2" x14ac:dyDescent="0.25">
      <c r="B12708" s="23"/>
    </row>
    <row r="12709" spans="2:2" x14ac:dyDescent="0.25">
      <c r="B12709" s="23"/>
    </row>
    <row r="12710" spans="2:2" x14ac:dyDescent="0.25">
      <c r="B12710" s="23"/>
    </row>
    <row r="12711" spans="2:2" x14ac:dyDescent="0.25">
      <c r="B12711" s="23"/>
    </row>
    <row r="12712" spans="2:2" x14ac:dyDescent="0.25">
      <c r="B12712" s="23"/>
    </row>
    <row r="12713" spans="2:2" x14ac:dyDescent="0.25">
      <c r="B12713" s="23"/>
    </row>
    <row r="12714" spans="2:2" x14ac:dyDescent="0.25">
      <c r="B12714" s="23"/>
    </row>
    <row r="12715" spans="2:2" x14ac:dyDescent="0.25">
      <c r="B12715" s="23"/>
    </row>
    <row r="12716" spans="2:2" x14ac:dyDescent="0.25">
      <c r="B12716" s="23"/>
    </row>
    <row r="12717" spans="2:2" x14ac:dyDescent="0.25">
      <c r="B12717" s="23"/>
    </row>
    <row r="12718" spans="2:2" x14ac:dyDescent="0.25">
      <c r="B12718" s="23"/>
    </row>
    <row r="12719" spans="2:2" x14ac:dyDescent="0.25">
      <c r="B12719" s="23"/>
    </row>
    <row r="12720" spans="2:2" x14ac:dyDescent="0.25">
      <c r="B12720" s="23"/>
    </row>
    <row r="12721" spans="2:2" x14ac:dyDescent="0.25">
      <c r="B12721" s="23"/>
    </row>
    <row r="12722" spans="2:2" x14ac:dyDescent="0.25">
      <c r="B12722" s="23"/>
    </row>
    <row r="12723" spans="2:2" x14ac:dyDescent="0.25">
      <c r="B12723" s="23"/>
    </row>
    <row r="12724" spans="2:2" x14ac:dyDescent="0.25">
      <c r="B12724" s="23"/>
    </row>
    <row r="12725" spans="2:2" x14ac:dyDescent="0.25">
      <c r="B12725" s="23"/>
    </row>
    <row r="12726" spans="2:2" x14ac:dyDescent="0.25">
      <c r="B12726" s="23"/>
    </row>
    <row r="12727" spans="2:2" x14ac:dyDescent="0.25">
      <c r="B12727" s="23"/>
    </row>
    <row r="12728" spans="2:2" x14ac:dyDescent="0.25">
      <c r="B12728" s="23"/>
    </row>
    <row r="12729" spans="2:2" x14ac:dyDescent="0.25">
      <c r="B12729" s="23"/>
    </row>
    <row r="12730" spans="2:2" x14ac:dyDescent="0.25">
      <c r="B12730" s="23"/>
    </row>
    <row r="12731" spans="2:2" x14ac:dyDescent="0.25">
      <c r="B12731" s="23"/>
    </row>
    <row r="12732" spans="2:2" x14ac:dyDescent="0.25">
      <c r="B12732" s="23"/>
    </row>
    <row r="12733" spans="2:2" x14ac:dyDescent="0.25">
      <c r="B12733" s="23"/>
    </row>
    <row r="12734" spans="2:2" x14ac:dyDescent="0.25">
      <c r="B12734" s="23"/>
    </row>
    <row r="12735" spans="2:2" x14ac:dyDescent="0.25">
      <c r="B12735" s="23"/>
    </row>
    <row r="12736" spans="2:2" x14ac:dyDescent="0.25">
      <c r="B12736" s="23"/>
    </row>
    <row r="12737" spans="2:2" x14ac:dyDescent="0.25">
      <c r="B12737" s="23"/>
    </row>
    <row r="12738" spans="2:2" x14ac:dyDescent="0.25">
      <c r="B12738" s="23"/>
    </row>
    <row r="12739" spans="2:2" x14ac:dyDescent="0.25">
      <c r="B12739" s="23"/>
    </row>
    <row r="12740" spans="2:2" x14ac:dyDescent="0.25">
      <c r="B12740" s="23"/>
    </row>
    <row r="12741" spans="2:2" x14ac:dyDescent="0.25">
      <c r="B12741" s="23"/>
    </row>
    <row r="12742" spans="2:2" x14ac:dyDescent="0.25">
      <c r="B12742" s="23"/>
    </row>
    <row r="12743" spans="2:2" x14ac:dyDescent="0.25">
      <c r="B12743" s="23"/>
    </row>
    <row r="12744" spans="2:2" x14ac:dyDescent="0.25">
      <c r="B12744" s="23"/>
    </row>
    <row r="12745" spans="2:2" x14ac:dyDescent="0.25">
      <c r="B12745" s="23"/>
    </row>
    <row r="12746" spans="2:2" x14ac:dyDescent="0.25">
      <c r="B12746" s="23"/>
    </row>
    <row r="12747" spans="2:2" x14ac:dyDescent="0.25">
      <c r="B12747" s="23"/>
    </row>
    <row r="12748" spans="2:2" x14ac:dyDescent="0.25">
      <c r="B12748" s="23"/>
    </row>
    <row r="12749" spans="2:2" x14ac:dyDescent="0.25">
      <c r="B12749" s="23"/>
    </row>
    <row r="12750" spans="2:2" x14ac:dyDescent="0.25">
      <c r="B12750" s="23"/>
    </row>
    <row r="12751" spans="2:2" x14ac:dyDescent="0.25">
      <c r="B12751" s="23"/>
    </row>
    <row r="12752" spans="2:2" x14ac:dyDescent="0.25">
      <c r="B12752" s="23"/>
    </row>
    <row r="12753" spans="2:2" x14ac:dyDescent="0.25">
      <c r="B12753" s="23"/>
    </row>
    <row r="12754" spans="2:2" x14ac:dyDescent="0.25">
      <c r="B12754" s="23"/>
    </row>
    <row r="12755" spans="2:2" x14ac:dyDescent="0.25">
      <c r="B12755" s="23"/>
    </row>
    <row r="12756" spans="2:2" x14ac:dyDescent="0.25">
      <c r="B12756" s="23"/>
    </row>
    <row r="12757" spans="2:2" x14ac:dyDescent="0.25">
      <c r="B12757" s="23"/>
    </row>
    <row r="12758" spans="2:2" x14ac:dyDescent="0.25">
      <c r="B12758" s="23"/>
    </row>
    <row r="12759" spans="2:2" x14ac:dyDescent="0.25">
      <c r="B12759" s="23"/>
    </row>
    <row r="12760" spans="2:2" x14ac:dyDescent="0.25">
      <c r="B12760" s="23"/>
    </row>
    <row r="12761" spans="2:2" x14ac:dyDescent="0.25">
      <c r="B12761" s="23"/>
    </row>
    <row r="12762" spans="2:2" x14ac:dyDescent="0.25">
      <c r="B12762" s="23"/>
    </row>
    <row r="12763" spans="2:2" x14ac:dyDescent="0.25">
      <c r="B12763" s="23"/>
    </row>
    <row r="12764" spans="2:2" x14ac:dyDescent="0.25">
      <c r="B12764" s="23"/>
    </row>
    <row r="12765" spans="2:2" x14ac:dyDescent="0.25">
      <c r="B12765" s="23"/>
    </row>
    <row r="12766" spans="2:2" x14ac:dyDescent="0.25">
      <c r="B12766" s="23"/>
    </row>
    <row r="12767" spans="2:2" x14ac:dyDescent="0.25">
      <c r="B12767" s="23"/>
    </row>
    <row r="12768" spans="2:2" x14ac:dyDescent="0.25">
      <c r="B12768" s="23"/>
    </row>
    <row r="12769" spans="2:2" x14ac:dyDescent="0.25">
      <c r="B12769" s="23"/>
    </row>
    <row r="12770" spans="2:2" x14ac:dyDescent="0.25">
      <c r="B12770" s="23"/>
    </row>
    <row r="12771" spans="2:2" x14ac:dyDescent="0.25">
      <c r="B12771" s="23"/>
    </row>
    <row r="12772" spans="2:2" x14ac:dyDescent="0.25">
      <c r="B12772" s="23"/>
    </row>
    <row r="12773" spans="2:2" x14ac:dyDescent="0.25">
      <c r="B12773" s="23"/>
    </row>
    <row r="12774" spans="2:2" x14ac:dyDescent="0.25">
      <c r="B12774" s="23"/>
    </row>
    <row r="12775" spans="2:2" x14ac:dyDescent="0.25">
      <c r="B12775" s="23"/>
    </row>
    <row r="12776" spans="2:2" x14ac:dyDescent="0.25">
      <c r="B12776" s="23"/>
    </row>
    <row r="12777" spans="2:2" x14ac:dyDescent="0.25">
      <c r="B12777" s="23"/>
    </row>
    <row r="12778" spans="2:2" x14ac:dyDescent="0.25">
      <c r="B12778" s="23"/>
    </row>
    <row r="12779" spans="2:2" x14ac:dyDescent="0.25">
      <c r="B12779" s="23"/>
    </row>
    <row r="12780" spans="2:2" x14ac:dyDescent="0.25">
      <c r="B12780" s="23"/>
    </row>
    <row r="12781" spans="2:2" x14ac:dyDescent="0.25">
      <c r="B12781" s="23"/>
    </row>
    <row r="12782" spans="2:2" x14ac:dyDescent="0.25">
      <c r="B12782" s="23"/>
    </row>
    <row r="12783" spans="2:2" x14ac:dyDescent="0.25">
      <c r="B12783" s="23"/>
    </row>
    <row r="12784" spans="2:2" x14ac:dyDescent="0.25">
      <c r="B12784" s="23"/>
    </row>
    <row r="12785" spans="2:2" x14ac:dyDescent="0.25">
      <c r="B12785" s="23"/>
    </row>
    <row r="12786" spans="2:2" x14ac:dyDescent="0.25">
      <c r="B12786" s="23"/>
    </row>
    <row r="12787" spans="2:2" x14ac:dyDescent="0.25">
      <c r="B12787" s="23"/>
    </row>
    <row r="12788" spans="2:2" x14ac:dyDescent="0.25">
      <c r="B12788" s="23"/>
    </row>
    <row r="12789" spans="2:2" x14ac:dyDescent="0.25">
      <c r="B12789" s="23"/>
    </row>
    <row r="12790" spans="2:2" x14ac:dyDescent="0.25">
      <c r="B12790" s="23"/>
    </row>
    <row r="12791" spans="2:2" x14ac:dyDescent="0.25">
      <c r="B12791" s="23"/>
    </row>
    <row r="12792" spans="2:2" x14ac:dyDescent="0.25">
      <c r="B12792" s="23"/>
    </row>
    <row r="12793" spans="2:2" x14ac:dyDescent="0.25">
      <c r="B12793" s="23"/>
    </row>
    <row r="12794" spans="2:2" x14ac:dyDescent="0.25">
      <c r="B12794" s="23"/>
    </row>
    <row r="12795" spans="2:2" x14ac:dyDescent="0.25">
      <c r="B12795" s="23"/>
    </row>
    <row r="12796" spans="2:2" x14ac:dyDescent="0.25">
      <c r="B12796" s="23"/>
    </row>
    <row r="12797" spans="2:2" x14ac:dyDescent="0.25">
      <c r="B12797" s="23"/>
    </row>
    <row r="12798" spans="2:2" x14ac:dyDescent="0.25">
      <c r="B12798" s="23"/>
    </row>
    <row r="12799" spans="2:2" x14ac:dyDescent="0.25">
      <c r="B12799" s="23"/>
    </row>
    <row r="12800" spans="2:2" x14ac:dyDescent="0.25">
      <c r="B12800" s="23"/>
    </row>
    <row r="12801" spans="2:2" x14ac:dyDescent="0.25">
      <c r="B12801" s="23"/>
    </row>
    <row r="12802" spans="2:2" x14ac:dyDescent="0.25">
      <c r="B12802" s="23"/>
    </row>
    <row r="12803" spans="2:2" x14ac:dyDescent="0.25">
      <c r="B12803" s="23"/>
    </row>
    <row r="12804" spans="2:2" x14ac:dyDescent="0.25">
      <c r="B12804" s="23"/>
    </row>
    <row r="12805" spans="2:2" x14ac:dyDescent="0.25">
      <c r="B12805" s="23"/>
    </row>
    <row r="12806" spans="2:2" x14ac:dyDescent="0.25">
      <c r="B12806" s="23"/>
    </row>
    <row r="12807" spans="2:2" x14ac:dyDescent="0.25">
      <c r="B12807" s="23"/>
    </row>
    <row r="12808" spans="2:2" x14ac:dyDescent="0.25">
      <c r="B12808" s="23"/>
    </row>
    <row r="12809" spans="2:2" x14ac:dyDescent="0.25">
      <c r="B12809" s="23"/>
    </row>
    <row r="12810" spans="2:2" x14ac:dyDescent="0.25">
      <c r="B12810" s="23"/>
    </row>
    <row r="12811" spans="2:2" x14ac:dyDescent="0.25">
      <c r="B12811" s="23"/>
    </row>
    <row r="12812" spans="2:2" x14ac:dyDescent="0.25">
      <c r="B12812" s="23"/>
    </row>
    <row r="12813" spans="2:2" x14ac:dyDescent="0.25">
      <c r="B12813" s="23"/>
    </row>
    <row r="12814" spans="2:2" x14ac:dyDescent="0.25">
      <c r="B12814" s="23"/>
    </row>
    <row r="12815" spans="2:2" x14ac:dyDescent="0.25">
      <c r="B12815" s="23"/>
    </row>
    <row r="12816" spans="2:2" x14ac:dyDescent="0.25">
      <c r="B12816" s="23"/>
    </row>
    <row r="12817" spans="2:2" x14ac:dyDescent="0.25">
      <c r="B12817" s="23"/>
    </row>
    <row r="12818" spans="2:2" x14ac:dyDescent="0.25">
      <c r="B12818" s="23"/>
    </row>
    <row r="12819" spans="2:2" x14ac:dyDescent="0.25">
      <c r="B12819" s="23"/>
    </row>
    <row r="12820" spans="2:2" x14ac:dyDescent="0.25">
      <c r="B12820" s="23"/>
    </row>
    <row r="12821" spans="2:2" x14ac:dyDescent="0.25">
      <c r="B12821" s="23"/>
    </row>
    <row r="12822" spans="2:2" x14ac:dyDescent="0.25">
      <c r="B12822" s="23"/>
    </row>
    <row r="12823" spans="2:2" x14ac:dyDescent="0.25">
      <c r="B12823" s="23"/>
    </row>
    <row r="12824" spans="2:2" x14ac:dyDescent="0.25">
      <c r="B12824" s="23"/>
    </row>
    <row r="12825" spans="2:2" x14ac:dyDescent="0.25">
      <c r="B12825" s="23"/>
    </row>
    <row r="12826" spans="2:2" x14ac:dyDescent="0.25">
      <c r="B12826" s="23"/>
    </row>
    <row r="12827" spans="2:2" x14ac:dyDescent="0.25">
      <c r="B12827" s="23"/>
    </row>
    <row r="12828" spans="2:2" x14ac:dyDescent="0.25">
      <c r="B12828" s="23"/>
    </row>
    <row r="12829" spans="2:2" x14ac:dyDescent="0.25">
      <c r="B12829" s="23"/>
    </row>
    <row r="12830" spans="2:2" x14ac:dyDescent="0.25">
      <c r="B12830" s="23"/>
    </row>
    <row r="12831" spans="2:2" x14ac:dyDescent="0.25">
      <c r="B12831" s="23"/>
    </row>
    <row r="12832" spans="2:2" x14ac:dyDescent="0.25">
      <c r="B12832" s="23"/>
    </row>
    <row r="12833" spans="2:2" x14ac:dyDescent="0.25">
      <c r="B12833" s="23"/>
    </row>
    <row r="12834" spans="2:2" x14ac:dyDescent="0.25">
      <c r="B12834" s="23"/>
    </row>
    <row r="12835" spans="2:2" x14ac:dyDescent="0.25">
      <c r="B12835" s="23"/>
    </row>
    <row r="12836" spans="2:2" x14ac:dyDescent="0.25">
      <c r="B12836" s="23"/>
    </row>
    <row r="12837" spans="2:2" x14ac:dyDescent="0.25">
      <c r="B12837" s="23"/>
    </row>
    <row r="12838" spans="2:2" x14ac:dyDescent="0.25">
      <c r="B12838" s="23"/>
    </row>
    <row r="12839" spans="2:2" x14ac:dyDescent="0.25">
      <c r="B12839" s="23"/>
    </row>
    <row r="12840" spans="2:2" x14ac:dyDescent="0.25">
      <c r="B12840" s="23"/>
    </row>
    <row r="12841" spans="2:2" x14ac:dyDescent="0.25">
      <c r="B12841" s="23"/>
    </row>
    <row r="12842" spans="2:2" x14ac:dyDescent="0.25">
      <c r="B12842" s="23"/>
    </row>
    <row r="12843" spans="2:2" x14ac:dyDescent="0.25">
      <c r="B12843" s="23"/>
    </row>
    <row r="12844" spans="2:2" x14ac:dyDescent="0.25">
      <c r="B12844" s="23"/>
    </row>
    <row r="12845" spans="2:2" x14ac:dyDescent="0.25">
      <c r="B12845" s="23"/>
    </row>
    <row r="12846" spans="2:2" x14ac:dyDescent="0.25">
      <c r="B12846" s="23"/>
    </row>
    <row r="12847" spans="2:2" x14ac:dyDescent="0.25">
      <c r="B12847" s="23"/>
    </row>
    <row r="12848" spans="2:2" x14ac:dyDescent="0.25">
      <c r="B12848" s="23"/>
    </row>
    <row r="12849" spans="2:2" x14ac:dyDescent="0.25">
      <c r="B12849" s="23"/>
    </row>
    <row r="12850" spans="2:2" x14ac:dyDescent="0.25">
      <c r="B12850" s="23"/>
    </row>
    <row r="12851" spans="2:2" x14ac:dyDescent="0.25">
      <c r="B12851" s="23"/>
    </row>
    <row r="12852" spans="2:2" x14ac:dyDescent="0.25">
      <c r="B12852" s="23"/>
    </row>
    <row r="12853" spans="2:2" x14ac:dyDescent="0.25">
      <c r="B12853" s="23"/>
    </row>
    <row r="12854" spans="2:2" x14ac:dyDescent="0.25">
      <c r="B12854" s="23"/>
    </row>
    <row r="12855" spans="2:2" x14ac:dyDescent="0.25">
      <c r="B12855" s="23"/>
    </row>
    <row r="12856" spans="2:2" x14ac:dyDescent="0.25">
      <c r="B12856" s="23"/>
    </row>
    <row r="12857" spans="2:2" x14ac:dyDescent="0.25">
      <c r="B12857" s="23"/>
    </row>
    <row r="12858" spans="2:2" x14ac:dyDescent="0.25">
      <c r="B12858" s="23"/>
    </row>
    <row r="12859" spans="2:2" x14ac:dyDescent="0.25">
      <c r="B12859" s="23"/>
    </row>
    <row r="12860" spans="2:2" x14ac:dyDescent="0.25">
      <c r="B12860" s="23"/>
    </row>
    <row r="12861" spans="2:2" x14ac:dyDescent="0.25">
      <c r="B12861" s="23"/>
    </row>
    <row r="12862" spans="2:2" x14ac:dyDescent="0.25">
      <c r="B12862" s="23"/>
    </row>
    <row r="12863" spans="2:2" x14ac:dyDescent="0.25">
      <c r="B12863" s="23"/>
    </row>
    <row r="12864" spans="2:2" x14ac:dyDescent="0.25">
      <c r="B12864" s="23"/>
    </row>
    <row r="12865" spans="2:2" x14ac:dyDescent="0.25">
      <c r="B12865" s="23"/>
    </row>
    <row r="12866" spans="2:2" x14ac:dyDescent="0.25">
      <c r="B12866" s="23"/>
    </row>
    <row r="12867" spans="2:2" x14ac:dyDescent="0.25">
      <c r="B12867" s="23"/>
    </row>
    <row r="12868" spans="2:2" x14ac:dyDescent="0.25">
      <c r="B12868" s="23"/>
    </row>
    <row r="12869" spans="2:2" x14ac:dyDescent="0.25">
      <c r="B12869" s="23"/>
    </row>
    <row r="12870" spans="2:2" x14ac:dyDescent="0.25">
      <c r="B12870" s="23"/>
    </row>
    <row r="12871" spans="2:2" x14ac:dyDescent="0.25">
      <c r="B12871" s="23"/>
    </row>
    <row r="12872" spans="2:2" x14ac:dyDescent="0.25">
      <c r="B12872" s="23"/>
    </row>
    <row r="12873" spans="2:2" x14ac:dyDescent="0.25">
      <c r="B12873" s="23"/>
    </row>
    <row r="12874" spans="2:2" x14ac:dyDescent="0.25">
      <c r="B12874" s="23"/>
    </row>
    <row r="12875" spans="2:2" x14ac:dyDescent="0.25">
      <c r="B12875" s="23"/>
    </row>
    <row r="12876" spans="2:2" x14ac:dyDescent="0.25">
      <c r="B12876" s="23"/>
    </row>
    <row r="12877" spans="2:2" x14ac:dyDescent="0.25">
      <c r="B12877" s="23"/>
    </row>
    <row r="12878" spans="2:2" x14ac:dyDescent="0.25">
      <c r="B12878" s="23"/>
    </row>
    <row r="12879" spans="2:2" x14ac:dyDescent="0.25">
      <c r="B12879" s="23"/>
    </row>
    <row r="12880" spans="2:2" x14ac:dyDescent="0.25">
      <c r="B12880" s="23"/>
    </row>
    <row r="12881" spans="2:2" x14ac:dyDescent="0.25">
      <c r="B12881" s="23"/>
    </row>
    <row r="12882" spans="2:2" x14ac:dyDescent="0.25">
      <c r="B12882" s="23"/>
    </row>
    <row r="12883" spans="2:2" x14ac:dyDescent="0.25">
      <c r="B12883" s="23"/>
    </row>
    <row r="12884" spans="2:2" x14ac:dyDescent="0.25">
      <c r="B12884" s="23"/>
    </row>
    <row r="12885" spans="2:2" x14ac:dyDescent="0.25">
      <c r="B12885" s="23"/>
    </row>
    <row r="12886" spans="2:2" x14ac:dyDescent="0.25">
      <c r="B12886" s="23"/>
    </row>
    <row r="12887" spans="2:2" x14ac:dyDescent="0.25">
      <c r="B12887" s="23"/>
    </row>
    <row r="12888" spans="2:2" x14ac:dyDescent="0.25">
      <c r="B12888" s="23"/>
    </row>
    <row r="12889" spans="2:2" x14ac:dyDescent="0.25">
      <c r="B12889" s="23"/>
    </row>
    <row r="12890" spans="2:2" x14ac:dyDescent="0.25">
      <c r="B12890" s="23"/>
    </row>
    <row r="12891" spans="2:2" x14ac:dyDescent="0.25">
      <c r="B12891" s="23"/>
    </row>
    <row r="12892" spans="2:2" x14ac:dyDescent="0.25">
      <c r="B12892" s="23"/>
    </row>
    <row r="12893" spans="2:2" x14ac:dyDescent="0.25">
      <c r="B12893" s="23"/>
    </row>
    <row r="12894" spans="2:2" x14ac:dyDescent="0.25">
      <c r="B12894" s="23"/>
    </row>
    <row r="12895" spans="2:2" x14ac:dyDescent="0.25">
      <c r="B12895" s="23"/>
    </row>
    <row r="12896" spans="2:2" x14ac:dyDescent="0.25">
      <c r="B12896" s="23"/>
    </row>
    <row r="12897" spans="2:2" x14ac:dyDescent="0.25">
      <c r="B12897" s="23"/>
    </row>
    <row r="12898" spans="2:2" x14ac:dyDescent="0.25">
      <c r="B12898" s="23"/>
    </row>
    <row r="12899" spans="2:2" x14ac:dyDescent="0.25">
      <c r="B12899" s="23"/>
    </row>
    <row r="12900" spans="2:2" x14ac:dyDescent="0.25">
      <c r="B12900" s="23"/>
    </row>
    <row r="12901" spans="2:2" x14ac:dyDescent="0.25">
      <c r="B12901" s="23"/>
    </row>
    <row r="12902" spans="2:2" x14ac:dyDescent="0.25">
      <c r="B12902" s="23"/>
    </row>
    <row r="12903" spans="2:2" x14ac:dyDescent="0.25">
      <c r="B12903" s="23"/>
    </row>
    <row r="12904" spans="2:2" x14ac:dyDescent="0.25">
      <c r="B12904" s="23"/>
    </row>
    <row r="12905" spans="2:2" x14ac:dyDescent="0.25">
      <c r="B12905" s="23"/>
    </row>
    <row r="12906" spans="2:2" x14ac:dyDescent="0.25">
      <c r="B12906" s="23"/>
    </row>
    <row r="12907" spans="2:2" x14ac:dyDescent="0.25">
      <c r="B12907" s="23"/>
    </row>
    <row r="12908" spans="2:2" x14ac:dyDescent="0.25">
      <c r="B12908" s="23"/>
    </row>
    <row r="12909" spans="2:2" x14ac:dyDescent="0.25">
      <c r="B12909" s="23"/>
    </row>
    <row r="12910" spans="2:2" x14ac:dyDescent="0.25">
      <c r="B12910" s="23"/>
    </row>
    <row r="12911" spans="2:2" x14ac:dyDescent="0.25">
      <c r="B12911" s="23"/>
    </row>
    <row r="12912" spans="2:2" x14ac:dyDescent="0.25">
      <c r="B12912" s="23"/>
    </row>
    <row r="12913" spans="2:2" x14ac:dyDescent="0.25">
      <c r="B12913" s="23"/>
    </row>
    <row r="12914" spans="2:2" x14ac:dyDescent="0.25">
      <c r="B12914" s="23"/>
    </row>
    <row r="12915" spans="2:2" x14ac:dyDescent="0.25">
      <c r="B12915" s="23"/>
    </row>
    <row r="12916" spans="2:2" x14ac:dyDescent="0.25">
      <c r="B12916" s="23"/>
    </row>
    <row r="12917" spans="2:2" x14ac:dyDescent="0.25">
      <c r="B12917" s="23"/>
    </row>
    <row r="12918" spans="2:2" x14ac:dyDescent="0.25">
      <c r="B12918" s="23"/>
    </row>
    <row r="12919" spans="2:2" x14ac:dyDescent="0.25">
      <c r="B12919" s="23"/>
    </row>
    <row r="12920" spans="2:2" x14ac:dyDescent="0.25">
      <c r="B12920" s="23"/>
    </row>
    <row r="12921" spans="2:2" x14ac:dyDescent="0.25">
      <c r="B12921" s="23"/>
    </row>
    <row r="12922" spans="2:2" x14ac:dyDescent="0.25">
      <c r="B12922" s="23"/>
    </row>
    <row r="12923" spans="2:2" x14ac:dyDescent="0.25">
      <c r="B12923" s="23"/>
    </row>
    <row r="12924" spans="2:2" x14ac:dyDescent="0.25">
      <c r="B12924" s="23"/>
    </row>
    <row r="12925" spans="2:2" x14ac:dyDescent="0.25">
      <c r="B12925" s="23"/>
    </row>
    <row r="12926" spans="2:2" x14ac:dyDescent="0.25">
      <c r="B12926" s="23"/>
    </row>
    <row r="12927" spans="2:2" x14ac:dyDescent="0.25">
      <c r="B12927" s="23"/>
    </row>
    <row r="12928" spans="2:2" x14ac:dyDescent="0.25">
      <c r="B12928" s="23"/>
    </row>
    <row r="12929" spans="2:2" x14ac:dyDescent="0.25">
      <c r="B12929" s="23"/>
    </row>
    <row r="12930" spans="2:2" x14ac:dyDescent="0.25">
      <c r="B12930" s="23"/>
    </row>
    <row r="12931" spans="2:2" x14ac:dyDescent="0.25">
      <c r="B12931" s="23"/>
    </row>
    <row r="12932" spans="2:2" x14ac:dyDescent="0.25">
      <c r="B12932" s="23"/>
    </row>
    <row r="12933" spans="2:2" x14ac:dyDescent="0.25">
      <c r="B12933" s="23"/>
    </row>
    <row r="12934" spans="2:2" x14ac:dyDescent="0.25">
      <c r="B12934" s="23"/>
    </row>
    <row r="12935" spans="2:2" x14ac:dyDescent="0.25">
      <c r="B12935" s="23"/>
    </row>
    <row r="12936" spans="2:2" x14ac:dyDescent="0.25">
      <c r="B12936" s="23"/>
    </row>
    <row r="12937" spans="2:2" x14ac:dyDescent="0.25">
      <c r="B12937" s="23"/>
    </row>
    <row r="12938" spans="2:2" x14ac:dyDescent="0.25">
      <c r="B12938" s="23"/>
    </row>
    <row r="12939" spans="2:2" x14ac:dyDescent="0.25">
      <c r="B12939" s="23"/>
    </row>
    <row r="12940" spans="2:2" x14ac:dyDescent="0.25">
      <c r="B12940" s="23"/>
    </row>
    <row r="12941" spans="2:2" x14ac:dyDescent="0.25">
      <c r="B12941" s="23"/>
    </row>
    <row r="12942" spans="2:2" x14ac:dyDescent="0.25">
      <c r="B12942" s="23"/>
    </row>
    <row r="12943" spans="2:2" x14ac:dyDescent="0.25">
      <c r="B12943" s="23"/>
    </row>
    <row r="12944" spans="2:2" x14ac:dyDescent="0.25">
      <c r="B12944" s="23"/>
    </row>
    <row r="12945" spans="2:2" x14ac:dyDescent="0.25">
      <c r="B12945" s="23"/>
    </row>
    <row r="12946" spans="2:2" x14ac:dyDescent="0.25">
      <c r="B12946" s="23"/>
    </row>
    <row r="12947" spans="2:2" x14ac:dyDescent="0.25">
      <c r="B12947" s="23"/>
    </row>
    <row r="12948" spans="2:2" x14ac:dyDescent="0.25">
      <c r="B12948" s="23"/>
    </row>
    <row r="12949" spans="2:2" x14ac:dyDescent="0.25">
      <c r="B12949" s="23"/>
    </row>
    <row r="12950" spans="2:2" x14ac:dyDescent="0.25">
      <c r="B12950" s="23"/>
    </row>
    <row r="12951" spans="2:2" x14ac:dyDescent="0.25">
      <c r="B12951" s="23"/>
    </row>
    <row r="12952" spans="2:2" x14ac:dyDescent="0.25">
      <c r="B12952" s="23"/>
    </row>
    <row r="12953" spans="2:2" x14ac:dyDescent="0.25">
      <c r="B12953" s="23"/>
    </row>
    <row r="12954" spans="2:2" x14ac:dyDescent="0.25">
      <c r="B12954" s="23"/>
    </row>
    <row r="12955" spans="2:2" x14ac:dyDescent="0.25">
      <c r="B12955" s="23"/>
    </row>
    <row r="12956" spans="2:2" x14ac:dyDescent="0.25">
      <c r="B12956" s="23"/>
    </row>
    <row r="12957" spans="2:2" x14ac:dyDescent="0.25">
      <c r="B12957" s="23"/>
    </row>
    <row r="12958" spans="2:2" x14ac:dyDescent="0.25">
      <c r="B12958" s="23"/>
    </row>
    <row r="12959" spans="2:2" x14ac:dyDescent="0.25">
      <c r="B12959" s="23"/>
    </row>
    <row r="12960" spans="2:2" x14ac:dyDescent="0.25">
      <c r="B12960" s="23"/>
    </row>
    <row r="12961" spans="2:2" x14ac:dyDescent="0.25">
      <c r="B12961" s="23"/>
    </row>
    <row r="12962" spans="2:2" x14ac:dyDescent="0.25">
      <c r="B12962" s="23"/>
    </row>
    <row r="12963" spans="2:2" x14ac:dyDescent="0.25">
      <c r="B12963" s="23"/>
    </row>
    <row r="12964" spans="2:2" x14ac:dyDescent="0.25">
      <c r="B12964" s="23"/>
    </row>
    <row r="12965" spans="2:2" x14ac:dyDescent="0.25">
      <c r="B12965" s="23"/>
    </row>
    <row r="12966" spans="2:2" x14ac:dyDescent="0.25">
      <c r="B12966" s="23"/>
    </row>
    <row r="12967" spans="2:2" x14ac:dyDescent="0.25">
      <c r="B12967" s="23"/>
    </row>
    <row r="12968" spans="2:2" x14ac:dyDescent="0.25">
      <c r="B12968" s="23"/>
    </row>
    <row r="12969" spans="2:2" x14ac:dyDescent="0.25">
      <c r="B12969" s="23"/>
    </row>
    <row r="12970" spans="2:2" x14ac:dyDescent="0.25">
      <c r="B12970" s="23"/>
    </row>
    <row r="12971" spans="2:2" x14ac:dyDescent="0.25">
      <c r="B12971" s="23"/>
    </row>
    <row r="12972" spans="2:2" x14ac:dyDescent="0.25">
      <c r="B12972" s="23"/>
    </row>
    <row r="12973" spans="2:2" x14ac:dyDescent="0.25">
      <c r="B12973" s="23"/>
    </row>
    <row r="12974" spans="2:2" x14ac:dyDescent="0.25">
      <c r="B12974" s="23"/>
    </row>
    <row r="12975" spans="2:2" x14ac:dyDescent="0.25">
      <c r="B12975" s="23"/>
    </row>
    <row r="12976" spans="2:2" x14ac:dyDescent="0.25">
      <c r="B12976" s="23"/>
    </row>
    <row r="12977" spans="2:2" x14ac:dyDescent="0.25">
      <c r="B12977" s="23"/>
    </row>
    <row r="12978" spans="2:2" x14ac:dyDescent="0.25">
      <c r="B12978" s="23"/>
    </row>
    <row r="12979" spans="2:2" x14ac:dyDescent="0.25">
      <c r="B12979" s="23"/>
    </row>
    <row r="12980" spans="2:2" x14ac:dyDescent="0.25">
      <c r="B12980" s="23"/>
    </row>
    <row r="12981" spans="2:2" x14ac:dyDescent="0.25">
      <c r="B12981" s="23"/>
    </row>
    <row r="12982" spans="2:2" x14ac:dyDescent="0.25">
      <c r="B12982" s="23"/>
    </row>
    <row r="12983" spans="2:2" x14ac:dyDescent="0.25">
      <c r="B12983" s="23"/>
    </row>
    <row r="12984" spans="2:2" x14ac:dyDescent="0.25">
      <c r="B12984" s="23"/>
    </row>
    <row r="12985" spans="2:2" x14ac:dyDescent="0.25">
      <c r="B12985" s="23"/>
    </row>
    <row r="12986" spans="2:2" x14ac:dyDescent="0.25">
      <c r="B12986" s="23"/>
    </row>
    <row r="12987" spans="2:2" x14ac:dyDescent="0.25">
      <c r="B12987" s="23"/>
    </row>
    <row r="12988" spans="2:2" x14ac:dyDescent="0.25">
      <c r="B12988" s="23"/>
    </row>
    <row r="12989" spans="2:2" x14ac:dyDescent="0.25">
      <c r="B12989" s="23"/>
    </row>
    <row r="12990" spans="2:2" x14ac:dyDescent="0.25">
      <c r="B12990" s="23"/>
    </row>
    <row r="12991" spans="2:2" x14ac:dyDescent="0.25">
      <c r="B12991" s="23"/>
    </row>
    <row r="12992" spans="2:2" x14ac:dyDescent="0.25">
      <c r="B12992" s="23"/>
    </row>
    <row r="12993" spans="2:2" x14ac:dyDescent="0.25">
      <c r="B12993" s="23"/>
    </row>
    <row r="12994" spans="2:2" x14ac:dyDescent="0.25">
      <c r="B12994" s="23"/>
    </row>
    <row r="12995" spans="2:2" x14ac:dyDescent="0.25">
      <c r="B12995" s="23"/>
    </row>
    <row r="12996" spans="2:2" x14ac:dyDescent="0.25">
      <c r="B12996" s="23"/>
    </row>
    <row r="12997" spans="2:2" x14ac:dyDescent="0.25">
      <c r="B12997" s="23"/>
    </row>
    <row r="12998" spans="2:2" x14ac:dyDescent="0.25">
      <c r="B12998" s="23"/>
    </row>
    <row r="12999" spans="2:2" x14ac:dyDescent="0.25">
      <c r="B12999" s="23"/>
    </row>
    <row r="13000" spans="2:2" x14ac:dyDescent="0.25">
      <c r="B13000" s="23"/>
    </row>
    <row r="13001" spans="2:2" x14ac:dyDescent="0.25">
      <c r="B13001" s="23"/>
    </row>
    <row r="13002" spans="2:2" x14ac:dyDescent="0.25">
      <c r="B13002" s="23"/>
    </row>
    <row r="13003" spans="2:2" x14ac:dyDescent="0.25">
      <c r="B13003" s="23"/>
    </row>
    <row r="13004" spans="2:2" x14ac:dyDescent="0.25">
      <c r="B13004" s="23"/>
    </row>
    <row r="13005" spans="2:2" x14ac:dyDescent="0.25">
      <c r="B13005" s="23"/>
    </row>
    <row r="13006" spans="2:2" x14ac:dyDescent="0.25">
      <c r="B13006" s="23"/>
    </row>
    <row r="13007" spans="2:2" x14ac:dyDescent="0.25">
      <c r="B13007" s="23"/>
    </row>
    <row r="13008" spans="2:2" x14ac:dyDescent="0.25">
      <c r="B13008" s="23"/>
    </row>
    <row r="13009" spans="2:2" x14ac:dyDescent="0.25">
      <c r="B13009" s="23"/>
    </row>
    <row r="13010" spans="2:2" x14ac:dyDescent="0.25">
      <c r="B13010" s="23"/>
    </row>
    <row r="13011" spans="2:2" x14ac:dyDescent="0.25">
      <c r="B13011" s="23"/>
    </row>
    <row r="13012" spans="2:2" x14ac:dyDescent="0.25">
      <c r="B13012" s="23"/>
    </row>
    <row r="13013" spans="2:2" x14ac:dyDescent="0.25">
      <c r="B13013" s="23"/>
    </row>
    <row r="13014" spans="2:2" x14ac:dyDescent="0.25">
      <c r="B13014" s="23"/>
    </row>
    <row r="13015" spans="2:2" x14ac:dyDescent="0.25">
      <c r="B13015" s="23"/>
    </row>
    <row r="13016" spans="2:2" x14ac:dyDescent="0.25">
      <c r="B13016" s="23"/>
    </row>
    <row r="13017" spans="2:2" x14ac:dyDescent="0.25">
      <c r="B13017" s="23"/>
    </row>
    <row r="13018" spans="2:2" x14ac:dyDescent="0.25">
      <c r="B13018" s="23"/>
    </row>
    <row r="13019" spans="2:2" x14ac:dyDescent="0.25">
      <c r="B13019" s="23"/>
    </row>
    <row r="13020" spans="2:2" x14ac:dyDescent="0.25">
      <c r="B13020" s="23"/>
    </row>
    <row r="13021" spans="2:2" x14ac:dyDescent="0.25">
      <c r="B13021" s="23"/>
    </row>
    <row r="13022" spans="2:2" x14ac:dyDescent="0.25">
      <c r="B13022" s="23"/>
    </row>
    <row r="13023" spans="2:2" x14ac:dyDescent="0.25">
      <c r="B13023" s="23"/>
    </row>
    <row r="13024" spans="2:2" x14ac:dyDescent="0.25">
      <c r="B13024" s="23"/>
    </row>
    <row r="13025" spans="2:2" x14ac:dyDescent="0.25">
      <c r="B13025" s="23"/>
    </row>
    <row r="13026" spans="2:2" x14ac:dyDescent="0.25">
      <c r="B13026" s="23"/>
    </row>
    <row r="13027" spans="2:2" x14ac:dyDescent="0.25">
      <c r="B13027" s="23"/>
    </row>
    <row r="13028" spans="2:2" x14ac:dyDescent="0.25">
      <c r="B13028" s="23"/>
    </row>
    <row r="13029" spans="2:2" x14ac:dyDescent="0.25">
      <c r="B13029" s="23"/>
    </row>
    <row r="13030" spans="2:2" x14ac:dyDescent="0.25">
      <c r="B13030" s="23"/>
    </row>
    <row r="13031" spans="2:2" x14ac:dyDescent="0.25">
      <c r="B13031" s="23"/>
    </row>
    <row r="13032" spans="2:2" x14ac:dyDescent="0.25">
      <c r="B13032" s="23"/>
    </row>
    <row r="13033" spans="2:2" x14ac:dyDescent="0.25">
      <c r="B13033" s="23"/>
    </row>
    <row r="13034" spans="2:2" x14ac:dyDescent="0.25">
      <c r="B13034" s="23"/>
    </row>
    <row r="13035" spans="2:2" x14ac:dyDescent="0.25">
      <c r="B13035" s="23"/>
    </row>
    <row r="13036" spans="2:2" x14ac:dyDescent="0.25">
      <c r="B13036" s="23"/>
    </row>
    <row r="13037" spans="2:2" x14ac:dyDescent="0.25">
      <c r="B13037" s="23"/>
    </row>
    <row r="13038" spans="2:2" x14ac:dyDescent="0.25">
      <c r="B13038" s="23"/>
    </row>
    <row r="13039" spans="2:2" x14ac:dyDescent="0.25">
      <c r="B13039" s="23"/>
    </row>
    <row r="13040" spans="2:2" x14ac:dyDescent="0.25">
      <c r="B13040" s="23"/>
    </row>
    <row r="13041" spans="2:2" x14ac:dyDescent="0.25">
      <c r="B13041" s="23"/>
    </row>
    <row r="13042" spans="2:2" x14ac:dyDescent="0.25">
      <c r="B13042" s="23"/>
    </row>
    <row r="13043" spans="2:2" x14ac:dyDescent="0.25">
      <c r="B13043" s="23"/>
    </row>
    <row r="13044" spans="2:2" x14ac:dyDescent="0.25">
      <c r="B13044" s="23"/>
    </row>
    <row r="13045" spans="2:2" x14ac:dyDescent="0.25">
      <c r="B13045" s="23"/>
    </row>
    <row r="13046" spans="2:2" x14ac:dyDescent="0.25">
      <c r="B13046" s="23"/>
    </row>
    <row r="13047" spans="2:2" x14ac:dyDescent="0.25">
      <c r="B13047" s="23"/>
    </row>
    <row r="13048" spans="2:2" x14ac:dyDescent="0.25">
      <c r="B13048" s="23"/>
    </row>
    <row r="13049" spans="2:2" x14ac:dyDescent="0.25">
      <c r="B13049" s="23"/>
    </row>
    <row r="13050" spans="2:2" x14ac:dyDescent="0.25">
      <c r="B13050" s="23"/>
    </row>
    <row r="13051" spans="2:2" x14ac:dyDescent="0.25">
      <c r="B13051" s="23"/>
    </row>
    <row r="13052" spans="2:2" x14ac:dyDescent="0.25">
      <c r="B13052" s="23"/>
    </row>
    <row r="13053" spans="2:2" x14ac:dyDescent="0.25">
      <c r="B13053" s="23"/>
    </row>
    <row r="13054" spans="2:2" x14ac:dyDescent="0.25">
      <c r="B13054" s="23"/>
    </row>
    <row r="13055" spans="2:2" x14ac:dyDescent="0.25">
      <c r="B13055" s="23"/>
    </row>
    <row r="13056" spans="2:2" x14ac:dyDescent="0.25">
      <c r="B13056" s="23"/>
    </row>
    <row r="13057" spans="2:2" x14ac:dyDescent="0.25">
      <c r="B13057" s="23"/>
    </row>
    <row r="13058" spans="2:2" x14ac:dyDescent="0.25">
      <c r="B13058" s="23"/>
    </row>
    <row r="13059" spans="2:2" x14ac:dyDescent="0.25">
      <c r="B13059" s="23"/>
    </row>
    <row r="13060" spans="2:2" x14ac:dyDescent="0.25">
      <c r="B13060" s="23"/>
    </row>
    <row r="13061" spans="2:2" x14ac:dyDescent="0.25">
      <c r="B13061" s="23"/>
    </row>
    <row r="13062" spans="2:2" x14ac:dyDescent="0.25">
      <c r="B13062" s="23"/>
    </row>
    <row r="13063" spans="2:2" x14ac:dyDescent="0.25">
      <c r="B13063" s="23"/>
    </row>
    <row r="13064" spans="2:2" x14ac:dyDescent="0.25">
      <c r="B13064" s="23"/>
    </row>
    <row r="13065" spans="2:2" x14ac:dyDescent="0.25">
      <c r="B13065" s="23"/>
    </row>
    <row r="13066" spans="2:2" x14ac:dyDescent="0.25">
      <c r="B13066" s="23"/>
    </row>
    <row r="13067" spans="2:2" x14ac:dyDescent="0.25">
      <c r="B13067" s="23"/>
    </row>
    <row r="13068" spans="2:2" x14ac:dyDescent="0.25">
      <c r="B13068" s="23"/>
    </row>
    <row r="13069" spans="2:2" x14ac:dyDescent="0.25">
      <c r="B13069" s="23"/>
    </row>
    <row r="13070" spans="2:2" x14ac:dyDescent="0.25">
      <c r="B13070" s="23"/>
    </row>
    <row r="13071" spans="2:2" x14ac:dyDescent="0.25">
      <c r="B13071" s="23"/>
    </row>
    <row r="13072" spans="2:2" x14ac:dyDescent="0.25">
      <c r="B13072" s="23"/>
    </row>
    <row r="13073" spans="2:2" x14ac:dyDescent="0.25">
      <c r="B13073" s="23"/>
    </row>
    <row r="13074" spans="2:2" x14ac:dyDescent="0.25">
      <c r="B13074" s="23"/>
    </row>
    <row r="13075" spans="2:2" x14ac:dyDescent="0.25">
      <c r="B13075" s="23"/>
    </row>
    <row r="13076" spans="2:2" x14ac:dyDescent="0.25">
      <c r="B13076" s="23"/>
    </row>
    <row r="13077" spans="2:2" x14ac:dyDescent="0.25">
      <c r="B13077" s="23"/>
    </row>
    <row r="13078" spans="2:2" x14ac:dyDescent="0.25">
      <c r="B13078" s="23"/>
    </row>
    <row r="13079" spans="2:2" x14ac:dyDescent="0.25">
      <c r="B13079" s="23"/>
    </row>
    <row r="13080" spans="2:2" x14ac:dyDescent="0.25">
      <c r="B13080" s="23"/>
    </row>
    <row r="13081" spans="2:2" x14ac:dyDescent="0.25">
      <c r="B13081" s="23"/>
    </row>
    <row r="13082" spans="2:2" x14ac:dyDescent="0.25">
      <c r="B13082" s="23"/>
    </row>
    <row r="13083" spans="2:2" x14ac:dyDescent="0.25">
      <c r="B13083" s="23"/>
    </row>
    <row r="13084" spans="2:2" x14ac:dyDescent="0.25">
      <c r="B13084" s="23"/>
    </row>
    <row r="13085" spans="2:2" x14ac:dyDescent="0.25">
      <c r="B13085" s="23"/>
    </row>
    <row r="13086" spans="2:2" x14ac:dyDescent="0.25">
      <c r="B13086" s="23"/>
    </row>
    <row r="13087" spans="2:2" x14ac:dyDescent="0.25">
      <c r="B13087" s="23"/>
    </row>
    <row r="13088" spans="2:2" x14ac:dyDescent="0.25">
      <c r="B13088" s="23"/>
    </row>
    <row r="13089" spans="2:2" x14ac:dyDescent="0.25">
      <c r="B13089" s="23"/>
    </row>
    <row r="13090" spans="2:2" x14ac:dyDescent="0.25">
      <c r="B13090" s="23"/>
    </row>
    <row r="13091" spans="2:2" x14ac:dyDescent="0.25">
      <c r="B13091" s="23"/>
    </row>
    <row r="13092" spans="2:2" x14ac:dyDescent="0.25">
      <c r="B13092" s="23"/>
    </row>
    <row r="13093" spans="2:2" x14ac:dyDescent="0.25">
      <c r="B13093" s="23"/>
    </row>
    <row r="13094" spans="2:2" x14ac:dyDescent="0.25">
      <c r="B13094" s="23"/>
    </row>
    <row r="13095" spans="2:2" x14ac:dyDescent="0.25">
      <c r="B13095" s="23"/>
    </row>
    <row r="13096" spans="2:2" x14ac:dyDescent="0.25">
      <c r="B13096" s="23"/>
    </row>
    <row r="13097" spans="2:2" x14ac:dyDescent="0.25">
      <c r="B13097" s="23"/>
    </row>
    <row r="13098" spans="2:2" x14ac:dyDescent="0.25">
      <c r="B13098" s="23"/>
    </row>
    <row r="13099" spans="2:2" x14ac:dyDescent="0.25">
      <c r="B13099" s="23"/>
    </row>
    <row r="13100" spans="2:2" x14ac:dyDescent="0.25">
      <c r="B13100" s="23"/>
    </row>
    <row r="13101" spans="2:2" x14ac:dyDescent="0.25">
      <c r="B13101" s="23"/>
    </row>
    <row r="13102" spans="2:2" x14ac:dyDescent="0.25">
      <c r="B13102" s="23"/>
    </row>
    <row r="13103" spans="2:2" x14ac:dyDescent="0.25">
      <c r="B13103" s="23"/>
    </row>
    <row r="13104" spans="2:2" x14ac:dyDescent="0.25">
      <c r="B13104" s="23"/>
    </row>
    <row r="13105" spans="2:2" x14ac:dyDescent="0.25">
      <c r="B13105" s="23"/>
    </row>
    <row r="13106" spans="2:2" x14ac:dyDescent="0.25">
      <c r="B13106" s="23"/>
    </row>
    <row r="13107" spans="2:2" x14ac:dyDescent="0.25">
      <c r="B13107" s="23"/>
    </row>
    <row r="13108" spans="2:2" x14ac:dyDescent="0.25">
      <c r="B13108" s="23"/>
    </row>
    <row r="13109" spans="2:2" x14ac:dyDescent="0.25">
      <c r="B13109" s="23"/>
    </row>
    <row r="13110" spans="2:2" x14ac:dyDescent="0.25">
      <c r="B13110" s="23"/>
    </row>
    <row r="13111" spans="2:2" x14ac:dyDescent="0.25">
      <c r="B13111" s="23"/>
    </row>
    <row r="13112" spans="2:2" x14ac:dyDescent="0.25">
      <c r="B13112" s="23"/>
    </row>
    <row r="13113" spans="2:2" x14ac:dyDescent="0.25">
      <c r="B13113" s="23"/>
    </row>
    <row r="13114" spans="2:2" x14ac:dyDescent="0.25">
      <c r="B13114" s="23"/>
    </row>
    <row r="13115" spans="2:2" x14ac:dyDescent="0.25">
      <c r="B13115" s="23"/>
    </row>
    <row r="13116" spans="2:2" x14ac:dyDescent="0.25">
      <c r="B13116" s="23"/>
    </row>
    <row r="13117" spans="2:2" x14ac:dyDescent="0.25">
      <c r="B13117" s="23"/>
    </row>
    <row r="13118" spans="2:2" x14ac:dyDescent="0.25">
      <c r="B13118" s="23"/>
    </row>
    <row r="13119" spans="2:2" x14ac:dyDescent="0.25">
      <c r="B13119" s="23"/>
    </row>
    <row r="13120" spans="2:2" x14ac:dyDescent="0.25">
      <c r="B13120" s="23"/>
    </row>
    <row r="13121" spans="2:2" x14ac:dyDescent="0.25">
      <c r="B13121" s="23"/>
    </row>
    <row r="13122" spans="2:2" x14ac:dyDescent="0.25">
      <c r="B13122" s="23"/>
    </row>
    <row r="13123" spans="2:2" x14ac:dyDescent="0.25">
      <c r="B13123" s="23"/>
    </row>
    <row r="13124" spans="2:2" x14ac:dyDescent="0.25">
      <c r="B13124" s="23"/>
    </row>
    <row r="13125" spans="2:2" x14ac:dyDescent="0.25">
      <c r="B13125" s="23"/>
    </row>
    <row r="13126" spans="2:2" x14ac:dyDescent="0.25">
      <c r="B13126" s="23"/>
    </row>
    <row r="13127" spans="2:2" x14ac:dyDescent="0.25">
      <c r="B13127" s="23"/>
    </row>
    <row r="13128" spans="2:2" x14ac:dyDescent="0.25">
      <c r="B13128" s="23"/>
    </row>
    <row r="13129" spans="2:2" x14ac:dyDescent="0.25">
      <c r="B13129" s="23"/>
    </row>
    <row r="13130" spans="2:2" x14ac:dyDescent="0.25">
      <c r="B13130" s="23"/>
    </row>
    <row r="13131" spans="2:2" x14ac:dyDescent="0.25">
      <c r="B13131" s="23"/>
    </row>
    <row r="13132" spans="2:2" x14ac:dyDescent="0.25">
      <c r="B13132" s="23"/>
    </row>
    <row r="13133" spans="2:2" x14ac:dyDescent="0.25">
      <c r="B13133" s="23"/>
    </row>
    <row r="13134" spans="2:2" x14ac:dyDescent="0.25">
      <c r="B13134" s="23"/>
    </row>
    <row r="13135" spans="2:2" x14ac:dyDescent="0.25">
      <c r="B13135" s="23"/>
    </row>
    <row r="13136" spans="2:2" x14ac:dyDescent="0.25">
      <c r="B13136" s="23"/>
    </row>
    <row r="13137" spans="2:2" x14ac:dyDescent="0.25">
      <c r="B13137" s="23"/>
    </row>
    <row r="13138" spans="2:2" x14ac:dyDescent="0.25">
      <c r="B13138" s="23"/>
    </row>
    <row r="13139" spans="2:2" x14ac:dyDescent="0.25">
      <c r="B13139" s="23"/>
    </row>
    <row r="13140" spans="2:2" x14ac:dyDescent="0.25">
      <c r="B13140" s="23"/>
    </row>
    <row r="13141" spans="2:2" x14ac:dyDescent="0.25">
      <c r="B13141" s="23"/>
    </row>
    <row r="13142" spans="2:2" x14ac:dyDescent="0.25">
      <c r="B13142" s="23"/>
    </row>
    <row r="13143" spans="2:2" x14ac:dyDescent="0.25">
      <c r="B13143" s="23"/>
    </row>
    <row r="13144" spans="2:2" x14ac:dyDescent="0.25">
      <c r="B13144" s="23"/>
    </row>
    <row r="13145" spans="2:2" x14ac:dyDescent="0.25">
      <c r="B13145" s="23"/>
    </row>
    <row r="13146" spans="2:2" x14ac:dyDescent="0.25">
      <c r="B13146" s="23"/>
    </row>
    <row r="13147" spans="2:2" x14ac:dyDescent="0.25">
      <c r="B13147" s="23"/>
    </row>
    <row r="13148" spans="2:2" x14ac:dyDescent="0.25">
      <c r="B13148" s="23"/>
    </row>
    <row r="13149" spans="2:2" x14ac:dyDescent="0.25">
      <c r="B13149" s="23"/>
    </row>
    <row r="13150" spans="2:2" x14ac:dyDescent="0.25">
      <c r="B13150" s="23"/>
    </row>
    <row r="13151" spans="2:2" x14ac:dyDescent="0.25">
      <c r="B13151" s="23"/>
    </row>
    <row r="13152" spans="2:2" x14ac:dyDescent="0.25">
      <c r="B13152" s="23"/>
    </row>
    <row r="13153" spans="2:2" x14ac:dyDescent="0.25">
      <c r="B13153" s="23"/>
    </row>
    <row r="13154" spans="2:2" x14ac:dyDescent="0.25">
      <c r="B13154" s="23"/>
    </row>
    <row r="13155" spans="2:2" x14ac:dyDescent="0.25">
      <c r="B13155" s="23"/>
    </row>
    <row r="13156" spans="2:2" x14ac:dyDescent="0.25">
      <c r="B13156" s="23"/>
    </row>
    <row r="13157" spans="2:2" x14ac:dyDescent="0.25">
      <c r="B13157" s="23"/>
    </row>
    <row r="13158" spans="2:2" x14ac:dyDescent="0.25">
      <c r="B13158" s="23"/>
    </row>
    <row r="13159" spans="2:2" x14ac:dyDescent="0.25">
      <c r="B13159" s="23"/>
    </row>
    <row r="13160" spans="2:2" x14ac:dyDescent="0.25">
      <c r="B13160" s="23"/>
    </row>
    <row r="13161" spans="2:2" x14ac:dyDescent="0.25">
      <c r="B13161" s="23"/>
    </row>
    <row r="13162" spans="2:2" x14ac:dyDescent="0.25">
      <c r="B13162" s="23"/>
    </row>
    <row r="13163" spans="2:2" x14ac:dyDescent="0.25">
      <c r="B13163" s="23"/>
    </row>
    <row r="13164" spans="2:2" x14ac:dyDescent="0.25">
      <c r="B13164" s="23"/>
    </row>
    <row r="13165" spans="2:2" x14ac:dyDescent="0.25">
      <c r="B13165" s="23"/>
    </row>
    <row r="13166" spans="2:2" x14ac:dyDescent="0.25">
      <c r="B13166" s="23"/>
    </row>
    <row r="13167" spans="2:2" x14ac:dyDescent="0.25">
      <c r="B13167" s="23"/>
    </row>
    <row r="13168" spans="2:2" x14ac:dyDescent="0.25">
      <c r="B13168" s="23"/>
    </row>
    <row r="13169" spans="2:2" x14ac:dyDescent="0.25">
      <c r="B13169" s="23"/>
    </row>
    <row r="13170" spans="2:2" x14ac:dyDescent="0.25">
      <c r="B13170" s="23"/>
    </row>
    <row r="13171" spans="2:2" x14ac:dyDescent="0.25">
      <c r="B13171" s="23"/>
    </row>
    <row r="13172" spans="2:2" x14ac:dyDescent="0.25">
      <c r="B13172" s="23"/>
    </row>
    <row r="13173" spans="2:2" x14ac:dyDescent="0.25">
      <c r="B13173" s="23"/>
    </row>
    <row r="13174" spans="2:2" x14ac:dyDescent="0.25">
      <c r="B13174" s="23"/>
    </row>
    <row r="13175" spans="2:2" x14ac:dyDescent="0.25">
      <c r="B13175" s="23"/>
    </row>
    <row r="13176" spans="2:2" x14ac:dyDescent="0.25">
      <c r="B13176" s="23"/>
    </row>
    <row r="13177" spans="2:2" x14ac:dyDescent="0.25">
      <c r="B13177" s="23"/>
    </row>
    <row r="13178" spans="2:2" x14ac:dyDescent="0.25">
      <c r="B13178" s="23"/>
    </row>
    <row r="13179" spans="2:2" x14ac:dyDescent="0.25">
      <c r="B13179" s="23"/>
    </row>
    <row r="13180" spans="2:2" x14ac:dyDescent="0.25">
      <c r="B13180" s="23"/>
    </row>
    <row r="13181" spans="2:2" x14ac:dyDescent="0.25">
      <c r="B13181" s="23"/>
    </row>
    <row r="13182" spans="2:2" x14ac:dyDescent="0.25">
      <c r="B13182" s="23"/>
    </row>
    <row r="13183" spans="2:2" x14ac:dyDescent="0.25">
      <c r="B13183" s="23"/>
    </row>
    <row r="13184" spans="2:2" x14ac:dyDescent="0.25">
      <c r="B13184" s="23"/>
    </row>
    <row r="13185" spans="2:2" x14ac:dyDescent="0.25">
      <c r="B13185" s="23"/>
    </row>
    <row r="13186" spans="2:2" x14ac:dyDescent="0.25">
      <c r="B13186" s="23"/>
    </row>
    <row r="13187" spans="2:2" x14ac:dyDescent="0.25">
      <c r="B13187" s="23"/>
    </row>
    <row r="13188" spans="2:2" x14ac:dyDescent="0.25">
      <c r="B13188" s="23"/>
    </row>
    <row r="13189" spans="2:2" x14ac:dyDescent="0.25">
      <c r="B13189" s="23"/>
    </row>
    <row r="13190" spans="2:2" x14ac:dyDescent="0.25">
      <c r="B13190" s="23"/>
    </row>
    <row r="13191" spans="2:2" x14ac:dyDescent="0.25">
      <c r="B13191" s="23"/>
    </row>
    <row r="13192" spans="2:2" x14ac:dyDescent="0.25">
      <c r="B13192" s="23"/>
    </row>
    <row r="13193" spans="2:2" x14ac:dyDescent="0.25">
      <c r="B13193" s="23"/>
    </row>
    <row r="13194" spans="2:2" x14ac:dyDescent="0.25">
      <c r="B13194" s="23"/>
    </row>
    <row r="13195" spans="2:2" x14ac:dyDescent="0.25">
      <c r="B13195" s="23"/>
    </row>
    <row r="13196" spans="2:2" x14ac:dyDescent="0.25">
      <c r="B13196" s="23"/>
    </row>
    <row r="13197" spans="2:2" x14ac:dyDescent="0.25">
      <c r="B13197" s="23"/>
    </row>
    <row r="13198" spans="2:2" x14ac:dyDescent="0.25">
      <c r="B13198" s="23"/>
    </row>
    <row r="13199" spans="2:2" x14ac:dyDescent="0.25">
      <c r="B13199" s="23"/>
    </row>
    <row r="13200" spans="2:2" x14ac:dyDescent="0.25">
      <c r="B13200" s="23"/>
    </row>
    <row r="13201" spans="2:2" x14ac:dyDescent="0.25">
      <c r="B13201" s="23"/>
    </row>
    <row r="13202" spans="2:2" x14ac:dyDescent="0.25">
      <c r="B13202" s="23"/>
    </row>
    <row r="13203" spans="2:2" x14ac:dyDescent="0.25">
      <c r="B13203" s="23"/>
    </row>
    <row r="13204" spans="2:2" x14ac:dyDescent="0.25">
      <c r="B13204" s="23"/>
    </row>
    <row r="13205" spans="2:2" x14ac:dyDescent="0.25">
      <c r="B13205" s="23"/>
    </row>
    <row r="13206" spans="2:2" x14ac:dyDescent="0.25">
      <c r="B13206" s="23"/>
    </row>
    <row r="13207" spans="2:2" x14ac:dyDescent="0.25">
      <c r="B13207" s="23"/>
    </row>
    <row r="13208" spans="2:2" x14ac:dyDescent="0.25">
      <c r="B13208" s="23"/>
    </row>
    <row r="13209" spans="2:2" x14ac:dyDescent="0.25">
      <c r="B13209" s="23"/>
    </row>
    <row r="13210" spans="2:2" x14ac:dyDescent="0.25">
      <c r="B13210" s="23"/>
    </row>
    <row r="13211" spans="2:2" x14ac:dyDescent="0.25">
      <c r="B13211" s="23"/>
    </row>
    <row r="13212" spans="2:2" x14ac:dyDescent="0.25">
      <c r="B13212" s="23"/>
    </row>
    <row r="13213" spans="2:2" x14ac:dyDescent="0.25">
      <c r="B13213" s="23"/>
    </row>
    <row r="13214" spans="2:2" x14ac:dyDescent="0.25">
      <c r="B13214" s="23"/>
    </row>
    <row r="13215" spans="2:2" x14ac:dyDescent="0.25">
      <c r="B13215" s="23"/>
    </row>
    <row r="13216" spans="2:2" x14ac:dyDescent="0.25">
      <c r="B13216" s="23"/>
    </row>
    <row r="13217" spans="2:2" x14ac:dyDescent="0.25">
      <c r="B13217" s="23"/>
    </row>
    <row r="13218" spans="2:2" x14ac:dyDescent="0.25">
      <c r="B13218" s="23"/>
    </row>
    <row r="13219" spans="2:2" x14ac:dyDescent="0.25">
      <c r="B13219" s="23"/>
    </row>
    <row r="13220" spans="2:2" x14ac:dyDescent="0.25">
      <c r="B13220" s="23"/>
    </row>
    <row r="13221" spans="2:2" x14ac:dyDescent="0.25">
      <c r="B13221" s="23"/>
    </row>
    <row r="13222" spans="2:2" x14ac:dyDescent="0.25">
      <c r="B13222" s="23"/>
    </row>
    <row r="13223" spans="2:2" x14ac:dyDescent="0.25">
      <c r="B13223" s="23"/>
    </row>
    <row r="13224" spans="2:2" x14ac:dyDescent="0.25">
      <c r="B13224" s="23"/>
    </row>
    <row r="13225" spans="2:2" x14ac:dyDescent="0.25">
      <c r="B13225" s="23"/>
    </row>
    <row r="13226" spans="2:2" x14ac:dyDescent="0.25">
      <c r="B13226" s="23"/>
    </row>
    <row r="13227" spans="2:2" x14ac:dyDescent="0.25">
      <c r="B13227" s="23"/>
    </row>
    <row r="13228" spans="2:2" x14ac:dyDescent="0.25">
      <c r="B13228" s="23"/>
    </row>
    <row r="13229" spans="2:2" x14ac:dyDescent="0.25">
      <c r="B13229" s="23"/>
    </row>
    <row r="13230" spans="2:2" x14ac:dyDescent="0.25">
      <c r="B13230" s="23"/>
    </row>
    <row r="13231" spans="2:2" x14ac:dyDescent="0.25">
      <c r="B13231" s="23"/>
    </row>
    <row r="13232" spans="2:2" x14ac:dyDescent="0.25">
      <c r="B13232" s="23"/>
    </row>
    <row r="13233" spans="2:2" x14ac:dyDescent="0.25">
      <c r="B13233" s="23"/>
    </row>
    <row r="13234" spans="2:2" x14ac:dyDescent="0.25">
      <c r="B13234" s="23"/>
    </row>
    <row r="13235" spans="2:2" x14ac:dyDescent="0.25">
      <c r="B13235" s="23"/>
    </row>
    <row r="13236" spans="2:2" x14ac:dyDescent="0.25">
      <c r="B13236" s="23"/>
    </row>
    <row r="13237" spans="2:2" x14ac:dyDescent="0.25">
      <c r="B13237" s="23"/>
    </row>
    <row r="13238" spans="2:2" x14ac:dyDescent="0.25">
      <c r="B13238" s="23"/>
    </row>
    <row r="13239" spans="2:2" x14ac:dyDescent="0.25">
      <c r="B13239" s="23"/>
    </row>
    <row r="13240" spans="2:2" x14ac:dyDescent="0.25">
      <c r="B13240" s="23"/>
    </row>
    <row r="13241" spans="2:2" x14ac:dyDescent="0.25">
      <c r="B13241" s="23"/>
    </row>
    <row r="13242" spans="2:2" x14ac:dyDescent="0.25">
      <c r="B13242" s="23"/>
    </row>
    <row r="13243" spans="2:2" x14ac:dyDescent="0.25">
      <c r="B13243" s="23"/>
    </row>
    <row r="13244" spans="2:2" x14ac:dyDescent="0.25">
      <c r="B13244" s="23"/>
    </row>
    <row r="13245" spans="2:2" x14ac:dyDescent="0.25">
      <c r="B13245" s="23"/>
    </row>
    <row r="13246" spans="2:2" x14ac:dyDescent="0.25">
      <c r="B13246" s="23"/>
    </row>
    <row r="13247" spans="2:2" x14ac:dyDescent="0.25">
      <c r="B13247" s="23"/>
    </row>
    <row r="13248" spans="2:2" x14ac:dyDescent="0.25">
      <c r="B13248" s="23"/>
    </row>
    <row r="13249" spans="2:2" x14ac:dyDescent="0.25">
      <c r="B13249" s="23"/>
    </row>
    <row r="13250" spans="2:2" x14ac:dyDescent="0.25">
      <c r="B13250" s="23"/>
    </row>
    <row r="13251" spans="2:2" x14ac:dyDescent="0.25">
      <c r="B13251" s="23"/>
    </row>
    <row r="13252" spans="2:2" x14ac:dyDescent="0.25">
      <c r="B13252" s="23"/>
    </row>
    <row r="13253" spans="2:2" x14ac:dyDescent="0.25">
      <c r="B13253" s="23"/>
    </row>
    <row r="13254" spans="2:2" x14ac:dyDescent="0.25">
      <c r="B13254" s="23"/>
    </row>
    <row r="13255" spans="2:2" x14ac:dyDescent="0.25">
      <c r="B13255" s="23"/>
    </row>
    <row r="13256" spans="2:2" x14ac:dyDescent="0.25">
      <c r="B13256" s="23"/>
    </row>
    <row r="13257" spans="2:2" x14ac:dyDescent="0.25">
      <c r="B13257" s="23"/>
    </row>
    <row r="13258" spans="2:2" x14ac:dyDescent="0.25">
      <c r="B13258" s="23"/>
    </row>
    <row r="13259" spans="2:2" x14ac:dyDescent="0.25">
      <c r="B13259" s="23"/>
    </row>
    <row r="13260" spans="2:2" x14ac:dyDescent="0.25">
      <c r="B13260" s="23"/>
    </row>
    <row r="13261" spans="2:2" x14ac:dyDescent="0.25">
      <c r="B13261" s="23"/>
    </row>
    <row r="13262" spans="2:2" x14ac:dyDescent="0.25">
      <c r="B13262" s="23"/>
    </row>
    <row r="13263" spans="2:2" x14ac:dyDescent="0.25">
      <c r="B13263" s="23"/>
    </row>
    <row r="13264" spans="2:2" x14ac:dyDescent="0.25">
      <c r="B13264" s="23"/>
    </row>
    <row r="13265" spans="2:2" x14ac:dyDescent="0.25">
      <c r="B13265" s="23"/>
    </row>
    <row r="13266" spans="2:2" x14ac:dyDescent="0.25">
      <c r="B13266" s="23"/>
    </row>
    <row r="13267" spans="2:2" x14ac:dyDescent="0.25">
      <c r="B13267" s="23"/>
    </row>
    <row r="13268" spans="2:2" x14ac:dyDescent="0.25">
      <c r="B13268" s="23"/>
    </row>
    <row r="13269" spans="2:2" x14ac:dyDescent="0.25">
      <c r="B13269" s="23"/>
    </row>
    <row r="13270" spans="2:2" x14ac:dyDescent="0.25">
      <c r="B13270" s="23"/>
    </row>
    <row r="13271" spans="2:2" x14ac:dyDescent="0.25">
      <c r="B13271" s="23"/>
    </row>
    <row r="13272" spans="2:2" x14ac:dyDescent="0.25">
      <c r="B13272" s="23"/>
    </row>
    <row r="13273" spans="2:2" x14ac:dyDescent="0.25">
      <c r="B13273" s="23"/>
    </row>
    <row r="13274" spans="2:2" x14ac:dyDescent="0.25">
      <c r="B13274" s="23"/>
    </row>
    <row r="13275" spans="2:2" x14ac:dyDescent="0.25">
      <c r="B13275" s="23"/>
    </row>
    <row r="13276" spans="2:2" x14ac:dyDescent="0.25">
      <c r="B13276" s="23"/>
    </row>
    <row r="13277" spans="2:2" x14ac:dyDescent="0.25">
      <c r="B13277" s="23"/>
    </row>
    <row r="13278" spans="2:2" x14ac:dyDescent="0.25">
      <c r="B13278" s="23"/>
    </row>
    <row r="13279" spans="2:2" x14ac:dyDescent="0.25">
      <c r="B13279" s="23"/>
    </row>
    <row r="13280" spans="2:2" x14ac:dyDescent="0.25">
      <c r="B13280" s="23"/>
    </row>
    <row r="13281" spans="2:2" x14ac:dyDescent="0.25">
      <c r="B13281" s="23"/>
    </row>
    <row r="13282" spans="2:2" x14ac:dyDescent="0.25">
      <c r="B13282" s="23"/>
    </row>
    <row r="13283" spans="2:2" x14ac:dyDescent="0.25">
      <c r="B13283" s="23"/>
    </row>
    <row r="13284" spans="2:2" x14ac:dyDescent="0.25">
      <c r="B13284" s="23"/>
    </row>
    <row r="13285" spans="2:2" x14ac:dyDescent="0.25">
      <c r="B13285" s="23"/>
    </row>
    <row r="13286" spans="2:2" x14ac:dyDescent="0.25">
      <c r="B13286" s="23"/>
    </row>
    <row r="13287" spans="2:2" x14ac:dyDescent="0.25">
      <c r="B13287" s="23"/>
    </row>
    <row r="13288" spans="2:2" x14ac:dyDescent="0.25">
      <c r="B13288" s="23"/>
    </row>
    <row r="13289" spans="2:2" x14ac:dyDescent="0.25">
      <c r="B13289" s="23"/>
    </row>
    <row r="13290" spans="2:2" x14ac:dyDescent="0.25">
      <c r="B13290" s="23"/>
    </row>
    <row r="13291" spans="2:2" x14ac:dyDescent="0.25">
      <c r="B13291" s="23"/>
    </row>
    <row r="13292" spans="2:2" x14ac:dyDescent="0.25">
      <c r="B13292" s="23"/>
    </row>
    <row r="13293" spans="2:2" x14ac:dyDescent="0.25">
      <c r="B13293" s="23"/>
    </row>
    <row r="13294" spans="2:2" x14ac:dyDescent="0.25">
      <c r="B13294" s="23"/>
    </row>
    <row r="13295" spans="2:2" x14ac:dyDescent="0.25">
      <c r="B13295" s="23"/>
    </row>
    <row r="13296" spans="2:2" x14ac:dyDescent="0.25">
      <c r="B13296" s="23"/>
    </row>
    <row r="13297" spans="2:2" x14ac:dyDescent="0.25">
      <c r="B13297" s="23"/>
    </row>
    <row r="13298" spans="2:2" x14ac:dyDescent="0.25">
      <c r="B13298" s="23"/>
    </row>
    <row r="13299" spans="2:2" x14ac:dyDescent="0.25">
      <c r="B13299" s="23"/>
    </row>
    <row r="13300" spans="2:2" x14ac:dyDescent="0.25">
      <c r="B13300" s="23"/>
    </row>
    <row r="13301" spans="2:2" x14ac:dyDescent="0.25">
      <c r="B13301" s="23"/>
    </row>
    <row r="13302" spans="2:2" x14ac:dyDescent="0.25">
      <c r="B13302" s="23"/>
    </row>
    <row r="13303" spans="2:2" x14ac:dyDescent="0.25">
      <c r="B13303" s="23"/>
    </row>
    <row r="13304" spans="2:2" x14ac:dyDescent="0.25">
      <c r="B13304" s="23"/>
    </row>
    <row r="13305" spans="2:2" x14ac:dyDescent="0.25">
      <c r="B13305" s="23"/>
    </row>
    <row r="13306" spans="2:2" x14ac:dyDescent="0.25">
      <c r="B13306" s="23"/>
    </row>
    <row r="13307" spans="2:2" x14ac:dyDescent="0.25">
      <c r="B13307" s="23"/>
    </row>
    <row r="13308" spans="2:2" x14ac:dyDescent="0.25">
      <c r="B13308" s="23"/>
    </row>
    <row r="13309" spans="2:2" x14ac:dyDescent="0.25">
      <c r="B13309" s="23"/>
    </row>
    <row r="13310" spans="2:2" x14ac:dyDescent="0.25">
      <c r="B13310" s="23"/>
    </row>
    <row r="13311" spans="2:2" x14ac:dyDescent="0.25">
      <c r="B13311" s="23"/>
    </row>
    <row r="13312" spans="2:2" x14ac:dyDescent="0.25">
      <c r="B13312" s="23"/>
    </row>
    <row r="13313" spans="2:2" x14ac:dyDescent="0.25">
      <c r="B13313" s="23"/>
    </row>
    <row r="13314" spans="2:2" x14ac:dyDescent="0.25">
      <c r="B13314" s="23"/>
    </row>
    <row r="13315" spans="2:2" x14ac:dyDescent="0.25">
      <c r="B13315" s="23"/>
    </row>
    <row r="13316" spans="2:2" x14ac:dyDescent="0.25">
      <c r="B13316" s="23"/>
    </row>
    <row r="13317" spans="2:2" x14ac:dyDescent="0.25">
      <c r="B13317" s="23"/>
    </row>
    <row r="13318" spans="2:2" x14ac:dyDescent="0.25">
      <c r="B13318" s="23"/>
    </row>
    <row r="13319" spans="2:2" x14ac:dyDescent="0.25">
      <c r="B13319" s="23"/>
    </row>
    <row r="13320" spans="2:2" x14ac:dyDescent="0.25">
      <c r="B13320" s="23"/>
    </row>
    <row r="13321" spans="2:2" x14ac:dyDescent="0.25">
      <c r="B13321" s="23"/>
    </row>
    <row r="13322" spans="2:2" x14ac:dyDescent="0.25">
      <c r="B13322" s="23"/>
    </row>
    <row r="13323" spans="2:2" x14ac:dyDescent="0.25">
      <c r="B13323" s="23"/>
    </row>
    <row r="13324" spans="2:2" x14ac:dyDescent="0.25">
      <c r="B13324" s="23"/>
    </row>
    <row r="13325" spans="2:2" x14ac:dyDescent="0.25">
      <c r="B13325" s="23"/>
    </row>
    <row r="13326" spans="2:2" x14ac:dyDescent="0.25">
      <c r="B13326" s="23"/>
    </row>
    <row r="13327" spans="2:2" x14ac:dyDescent="0.25">
      <c r="B13327" s="23"/>
    </row>
    <row r="13328" spans="2:2" x14ac:dyDescent="0.25">
      <c r="B13328" s="23"/>
    </row>
    <row r="13329" spans="2:2" x14ac:dyDescent="0.25">
      <c r="B13329" s="23"/>
    </row>
    <row r="13330" spans="2:2" x14ac:dyDescent="0.25">
      <c r="B13330" s="23"/>
    </row>
    <row r="13331" spans="2:2" x14ac:dyDescent="0.25">
      <c r="B13331" s="23"/>
    </row>
    <row r="13332" spans="2:2" x14ac:dyDescent="0.25">
      <c r="B13332" s="23"/>
    </row>
    <row r="13333" spans="2:2" x14ac:dyDescent="0.25">
      <c r="B13333" s="23"/>
    </row>
    <row r="13334" spans="2:2" x14ac:dyDescent="0.25">
      <c r="B13334" s="23"/>
    </row>
    <row r="13335" spans="2:2" x14ac:dyDescent="0.25">
      <c r="B13335" s="23"/>
    </row>
    <row r="13336" spans="2:2" x14ac:dyDescent="0.25">
      <c r="B13336" s="23"/>
    </row>
    <row r="13337" spans="2:2" x14ac:dyDescent="0.25">
      <c r="B13337" s="23"/>
    </row>
    <row r="13338" spans="2:2" x14ac:dyDescent="0.25">
      <c r="B13338" s="23"/>
    </row>
    <row r="13339" spans="2:2" x14ac:dyDescent="0.25">
      <c r="B13339" s="23"/>
    </row>
    <row r="13340" spans="2:2" x14ac:dyDescent="0.25">
      <c r="B13340" s="23"/>
    </row>
    <row r="13341" spans="2:2" x14ac:dyDescent="0.25">
      <c r="B13341" s="23"/>
    </row>
    <row r="13342" spans="2:2" x14ac:dyDescent="0.25">
      <c r="B13342" s="23"/>
    </row>
    <row r="13343" spans="2:2" x14ac:dyDescent="0.25">
      <c r="B13343" s="23"/>
    </row>
    <row r="13344" spans="2:2" x14ac:dyDescent="0.25">
      <c r="B13344" s="23"/>
    </row>
    <row r="13345" spans="2:2" x14ac:dyDescent="0.25">
      <c r="B13345" s="23"/>
    </row>
    <row r="13346" spans="2:2" x14ac:dyDescent="0.25">
      <c r="B13346" s="23"/>
    </row>
    <row r="13347" spans="2:2" x14ac:dyDescent="0.25">
      <c r="B13347" s="23"/>
    </row>
    <row r="13348" spans="2:2" x14ac:dyDescent="0.25">
      <c r="B13348" s="23"/>
    </row>
    <row r="13349" spans="2:2" x14ac:dyDescent="0.25">
      <c r="B13349" s="23"/>
    </row>
    <row r="13350" spans="2:2" x14ac:dyDescent="0.25">
      <c r="B13350" s="23"/>
    </row>
    <row r="13351" spans="2:2" x14ac:dyDescent="0.25">
      <c r="B13351" s="23"/>
    </row>
    <row r="13352" spans="2:2" x14ac:dyDescent="0.25">
      <c r="B13352" s="23"/>
    </row>
    <row r="13353" spans="2:2" x14ac:dyDescent="0.25">
      <c r="B13353" s="23"/>
    </row>
    <row r="13354" spans="2:2" x14ac:dyDescent="0.25">
      <c r="B13354" s="23"/>
    </row>
    <row r="13355" spans="2:2" x14ac:dyDescent="0.25">
      <c r="B13355" s="23"/>
    </row>
    <row r="13356" spans="2:2" x14ac:dyDescent="0.25">
      <c r="B13356" s="23"/>
    </row>
    <row r="13357" spans="2:2" x14ac:dyDescent="0.25">
      <c r="B13357" s="23"/>
    </row>
    <row r="13358" spans="2:2" x14ac:dyDescent="0.25">
      <c r="B13358" s="23"/>
    </row>
    <row r="13359" spans="2:2" x14ac:dyDescent="0.25">
      <c r="B13359" s="23"/>
    </row>
    <row r="13360" spans="2:2" x14ac:dyDescent="0.25">
      <c r="B13360" s="23"/>
    </row>
    <row r="13361" spans="2:2" x14ac:dyDescent="0.25">
      <c r="B13361" s="23"/>
    </row>
    <row r="13362" spans="2:2" x14ac:dyDescent="0.25">
      <c r="B13362" s="23"/>
    </row>
    <row r="13363" spans="2:2" x14ac:dyDescent="0.25">
      <c r="B13363" s="23"/>
    </row>
    <row r="13364" spans="2:2" x14ac:dyDescent="0.25">
      <c r="B13364" s="23"/>
    </row>
    <row r="13365" spans="2:2" x14ac:dyDescent="0.25">
      <c r="B13365" s="23"/>
    </row>
    <row r="13366" spans="2:2" x14ac:dyDescent="0.25">
      <c r="B13366" s="23"/>
    </row>
    <row r="13367" spans="2:2" x14ac:dyDescent="0.25">
      <c r="B13367" s="23"/>
    </row>
    <row r="13368" spans="2:2" x14ac:dyDescent="0.25">
      <c r="B13368" s="23"/>
    </row>
    <row r="13369" spans="2:2" x14ac:dyDescent="0.25">
      <c r="B13369" s="23"/>
    </row>
    <row r="13370" spans="2:2" x14ac:dyDescent="0.25">
      <c r="B13370" s="23"/>
    </row>
    <row r="13371" spans="2:2" x14ac:dyDescent="0.25">
      <c r="B13371" s="23"/>
    </row>
    <row r="13372" spans="2:2" x14ac:dyDescent="0.25">
      <c r="B13372" s="23"/>
    </row>
    <row r="13373" spans="2:2" x14ac:dyDescent="0.25">
      <c r="B13373" s="23"/>
    </row>
    <row r="13374" spans="2:2" x14ac:dyDescent="0.25">
      <c r="B13374" s="23"/>
    </row>
    <row r="13375" spans="2:2" x14ac:dyDescent="0.25">
      <c r="B13375" s="23"/>
    </row>
    <row r="13376" spans="2:2" x14ac:dyDescent="0.25">
      <c r="B13376" s="23"/>
    </row>
    <row r="13377" spans="2:2" x14ac:dyDescent="0.25">
      <c r="B13377" s="23"/>
    </row>
    <row r="13378" spans="2:2" x14ac:dyDescent="0.25">
      <c r="B13378" s="23"/>
    </row>
    <row r="13379" spans="2:2" x14ac:dyDescent="0.25">
      <c r="B13379" s="23"/>
    </row>
    <row r="13380" spans="2:2" x14ac:dyDescent="0.25">
      <c r="B13380" s="23"/>
    </row>
    <row r="13381" spans="2:2" x14ac:dyDescent="0.25">
      <c r="B13381" s="23"/>
    </row>
    <row r="13382" spans="2:2" x14ac:dyDescent="0.25">
      <c r="B13382" s="23"/>
    </row>
    <row r="13383" spans="2:2" x14ac:dyDescent="0.25">
      <c r="B13383" s="23"/>
    </row>
    <row r="13384" spans="2:2" x14ac:dyDescent="0.25">
      <c r="B13384" s="23"/>
    </row>
    <row r="13385" spans="2:2" x14ac:dyDescent="0.25">
      <c r="B13385" s="23"/>
    </row>
    <row r="13386" spans="2:2" x14ac:dyDescent="0.25">
      <c r="B13386" s="23"/>
    </row>
    <row r="13387" spans="2:2" x14ac:dyDescent="0.25">
      <c r="B13387" s="23"/>
    </row>
    <row r="13388" spans="2:2" x14ac:dyDescent="0.25">
      <c r="B13388" s="23"/>
    </row>
    <row r="13389" spans="2:2" x14ac:dyDescent="0.25">
      <c r="B13389" s="23"/>
    </row>
    <row r="13390" spans="2:2" x14ac:dyDescent="0.25">
      <c r="B13390" s="23"/>
    </row>
    <row r="13391" spans="2:2" x14ac:dyDescent="0.25">
      <c r="B13391" s="23"/>
    </row>
    <row r="13392" spans="2:2" x14ac:dyDescent="0.25">
      <c r="B13392" s="23"/>
    </row>
    <row r="13393" spans="2:2" x14ac:dyDescent="0.25">
      <c r="B13393" s="23"/>
    </row>
    <row r="13394" spans="2:2" x14ac:dyDescent="0.25">
      <c r="B13394" s="23"/>
    </row>
    <row r="13395" spans="2:2" x14ac:dyDescent="0.25">
      <c r="B13395" s="23"/>
    </row>
    <row r="13396" spans="2:2" x14ac:dyDescent="0.25">
      <c r="B13396" s="23"/>
    </row>
    <row r="13397" spans="2:2" x14ac:dyDescent="0.25">
      <c r="B13397" s="23"/>
    </row>
    <row r="13398" spans="2:2" x14ac:dyDescent="0.25">
      <c r="B13398" s="23"/>
    </row>
    <row r="13399" spans="2:2" x14ac:dyDescent="0.25">
      <c r="B13399" s="23"/>
    </row>
    <row r="13400" spans="2:2" x14ac:dyDescent="0.25">
      <c r="B13400" s="23"/>
    </row>
    <row r="13401" spans="2:2" x14ac:dyDescent="0.25">
      <c r="B13401" s="23"/>
    </row>
    <row r="13402" spans="2:2" x14ac:dyDescent="0.25">
      <c r="B13402" s="23"/>
    </row>
    <row r="13403" spans="2:2" x14ac:dyDescent="0.25">
      <c r="B13403" s="23"/>
    </row>
    <row r="13404" spans="2:2" x14ac:dyDescent="0.25">
      <c r="B13404" s="23"/>
    </row>
    <row r="13405" spans="2:2" x14ac:dyDescent="0.25">
      <c r="B13405" s="23"/>
    </row>
    <row r="13406" spans="2:2" x14ac:dyDescent="0.25">
      <c r="B13406" s="23"/>
    </row>
    <row r="13407" spans="2:2" x14ac:dyDescent="0.25">
      <c r="B13407" s="23"/>
    </row>
    <row r="13408" spans="2:2" x14ac:dyDescent="0.25">
      <c r="B13408" s="23"/>
    </row>
    <row r="13409" spans="2:2" x14ac:dyDescent="0.25">
      <c r="B13409" s="23"/>
    </row>
    <row r="13410" spans="2:2" x14ac:dyDescent="0.25">
      <c r="B13410" s="23"/>
    </row>
    <row r="13411" spans="2:2" x14ac:dyDescent="0.25">
      <c r="B13411" s="23"/>
    </row>
    <row r="13412" spans="2:2" x14ac:dyDescent="0.25">
      <c r="B13412" s="23"/>
    </row>
    <row r="13413" spans="2:2" x14ac:dyDescent="0.25">
      <c r="B13413" s="23"/>
    </row>
    <row r="13414" spans="2:2" x14ac:dyDescent="0.25">
      <c r="B13414" s="23"/>
    </row>
    <row r="13415" spans="2:2" x14ac:dyDescent="0.25">
      <c r="B13415" s="23"/>
    </row>
    <row r="13416" spans="2:2" x14ac:dyDescent="0.25">
      <c r="B13416" s="23"/>
    </row>
    <row r="13417" spans="2:2" x14ac:dyDescent="0.25">
      <c r="B13417" s="23"/>
    </row>
    <row r="13418" spans="2:2" x14ac:dyDescent="0.25">
      <c r="B13418" s="23"/>
    </row>
    <row r="13419" spans="2:2" x14ac:dyDescent="0.25">
      <c r="B13419" s="23"/>
    </row>
    <row r="13420" spans="2:2" x14ac:dyDescent="0.25">
      <c r="B13420" s="23"/>
    </row>
    <row r="13421" spans="2:2" x14ac:dyDescent="0.25">
      <c r="B13421" s="23"/>
    </row>
    <row r="13422" spans="2:2" x14ac:dyDescent="0.25">
      <c r="B13422" s="23"/>
    </row>
    <row r="13423" spans="2:2" x14ac:dyDescent="0.25">
      <c r="B13423" s="23"/>
    </row>
    <row r="13424" spans="2:2" x14ac:dyDescent="0.25">
      <c r="B13424" s="23"/>
    </row>
    <row r="13425" spans="2:2" x14ac:dyDescent="0.25">
      <c r="B13425" s="23"/>
    </row>
    <row r="13426" spans="2:2" x14ac:dyDescent="0.25">
      <c r="B13426" s="23"/>
    </row>
    <row r="13427" spans="2:2" x14ac:dyDescent="0.25">
      <c r="B13427" s="23"/>
    </row>
    <row r="13428" spans="2:2" x14ac:dyDescent="0.25">
      <c r="B13428" s="23"/>
    </row>
    <row r="13429" spans="2:2" x14ac:dyDescent="0.25">
      <c r="B13429" s="23"/>
    </row>
    <row r="13430" spans="2:2" x14ac:dyDescent="0.25">
      <c r="B13430" s="23"/>
    </row>
    <row r="13431" spans="2:2" x14ac:dyDescent="0.25">
      <c r="B13431" s="23"/>
    </row>
    <row r="13432" spans="2:2" x14ac:dyDescent="0.25">
      <c r="B13432" s="23"/>
    </row>
    <row r="13433" spans="2:2" x14ac:dyDescent="0.25">
      <c r="B13433" s="23"/>
    </row>
    <row r="13434" spans="2:2" x14ac:dyDescent="0.25">
      <c r="B13434" s="23"/>
    </row>
    <row r="13435" spans="2:2" x14ac:dyDescent="0.25">
      <c r="B13435" s="23"/>
    </row>
    <row r="13436" spans="2:2" x14ac:dyDescent="0.25">
      <c r="B13436" s="23"/>
    </row>
    <row r="13437" spans="2:2" x14ac:dyDescent="0.25">
      <c r="B13437" s="23"/>
    </row>
    <row r="13438" spans="2:2" x14ac:dyDescent="0.25">
      <c r="B13438" s="23"/>
    </row>
    <row r="13439" spans="2:2" x14ac:dyDescent="0.25">
      <c r="B13439" s="23"/>
    </row>
    <row r="13440" spans="2:2" x14ac:dyDescent="0.25">
      <c r="B13440" s="23"/>
    </row>
    <row r="13441" spans="2:2" x14ac:dyDescent="0.25">
      <c r="B13441" s="23"/>
    </row>
    <row r="13442" spans="2:2" x14ac:dyDescent="0.25">
      <c r="B13442" s="23"/>
    </row>
    <row r="13443" spans="2:2" x14ac:dyDescent="0.25">
      <c r="B13443" s="23"/>
    </row>
    <row r="13444" spans="2:2" x14ac:dyDescent="0.25">
      <c r="B13444" s="23"/>
    </row>
    <row r="13445" spans="2:2" x14ac:dyDescent="0.25">
      <c r="B13445" s="23"/>
    </row>
    <row r="13446" spans="2:2" x14ac:dyDescent="0.25">
      <c r="B13446" s="23"/>
    </row>
    <row r="13447" spans="2:2" x14ac:dyDescent="0.25">
      <c r="B13447" s="23"/>
    </row>
    <row r="13448" spans="2:2" x14ac:dyDescent="0.25">
      <c r="B13448" s="23"/>
    </row>
    <row r="13449" spans="2:2" x14ac:dyDescent="0.25">
      <c r="B13449" s="23"/>
    </row>
    <row r="13450" spans="2:2" x14ac:dyDescent="0.25">
      <c r="B13450" s="23"/>
    </row>
    <row r="13451" spans="2:2" x14ac:dyDescent="0.25">
      <c r="B13451" s="23"/>
    </row>
    <row r="13452" spans="2:2" x14ac:dyDescent="0.25">
      <c r="B13452" s="23"/>
    </row>
    <row r="13453" spans="2:2" x14ac:dyDescent="0.25">
      <c r="B13453" s="23"/>
    </row>
    <row r="13454" spans="2:2" x14ac:dyDescent="0.25">
      <c r="B13454" s="23"/>
    </row>
    <row r="13455" spans="2:2" x14ac:dyDescent="0.25">
      <c r="B13455" s="23"/>
    </row>
    <row r="13456" spans="2:2" x14ac:dyDescent="0.25">
      <c r="B13456" s="23"/>
    </row>
    <row r="13457" spans="2:2" x14ac:dyDescent="0.25">
      <c r="B13457" s="23"/>
    </row>
    <row r="13458" spans="2:2" x14ac:dyDescent="0.25">
      <c r="B13458" s="23"/>
    </row>
    <row r="13459" spans="2:2" x14ac:dyDescent="0.25">
      <c r="B13459" s="23"/>
    </row>
    <row r="13460" spans="2:2" x14ac:dyDescent="0.25">
      <c r="B13460" s="23"/>
    </row>
    <row r="13461" spans="2:2" x14ac:dyDescent="0.25">
      <c r="B13461" s="23"/>
    </row>
    <row r="13462" spans="2:2" x14ac:dyDescent="0.25">
      <c r="B13462" s="23"/>
    </row>
    <row r="13463" spans="2:2" x14ac:dyDescent="0.25">
      <c r="B13463" s="23"/>
    </row>
    <row r="13464" spans="2:2" x14ac:dyDescent="0.25">
      <c r="B13464" s="23"/>
    </row>
    <row r="13465" spans="2:2" x14ac:dyDescent="0.25">
      <c r="B13465" s="23"/>
    </row>
    <row r="13466" spans="2:2" x14ac:dyDescent="0.25">
      <c r="B13466" s="23"/>
    </row>
    <row r="13467" spans="2:2" x14ac:dyDescent="0.25">
      <c r="B13467" s="23"/>
    </row>
    <row r="13468" spans="2:2" x14ac:dyDescent="0.25">
      <c r="B13468" s="23"/>
    </row>
    <row r="13469" spans="2:2" x14ac:dyDescent="0.25">
      <c r="B13469" s="23"/>
    </row>
    <row r="13470" spans="2:2" x14ac:dyDescent="0.25">
      <c r="B13470" s="23"/>
    </row>
    <row r="13471" spans="2:2" x14ac:dyDescent="0.25">
      <c r="B13471" s="23"/>
    </row>
    <row r="13472" spans="2:2" x14ac:dyDescent="0.25">
      <c r="B13472" s="23"/>
    </row>
    <row r="13473" spans="2:2" x14ac:dyDescent="0.25">
      <c r="B13473" s="23"/>
    </row>
    <row r="13474" spans="2:2" x14ac:dyDescent="0.25">
      <c r="B13474" s="23"/>
    </row>
    <row r="13475" spans="2:2" x14ac:dyDescent="0.25">
      <c r="B13475" s="23"/>
    </row>
    <row r="13476" spans="2:2" x14ac:dyDescent="0.25">
      <c r="B13476" s="23"/>
    </row>
    <row r="13477" spans="2:2" x14ac:dyDescent="0.25">
      <c r="B13477" s="23"/>
    </row>
    <row r="13478" spans="2:2" x14ac:dyDescent="0.25">
      <c r="B13478" s="23"/>
    </row>
    <row r="13479" spans="2:2" x14ac:dyDescent="0.25">
      <c r="B13479" s="23"/>
    </row>
    <row r="13480" spans="2:2" x14ac:dyDescent="0.25">
      <c r="B13480" s="23"/>
    </row>
    <row r="13481" spans="2:2" x14ac:dyDescent="0.25">
      <c r="B13481" s="23"/>
    </row>
    <row r="13482" spans="2:2" x14ac:dyDescent="0.25">
      <c r="B13482" s="23"/>
    </row>
    <row r="13483" spans="2:2" x14ac:dyDescent="0.25">
      <c r="B13483" s="23"/>
    </row>
    <row r="13484" spans="2:2" x14ac:dyDescent="0.25">
      <c r="B13484" s="23"/>
    </row>
    <row r="13485" spans="2:2" x14ac:dyDescent="0.25">
      <c r="B13485" s="23"/>
    </row>
    <row r="13486" spans="2:2" x14ac:dyDescent="0.25">
      <c r="B13486" s="23"/>
    </row>
    <row r="13487" spans="2:2" x14ac:dyDescent="0.25">
      <c r="B13487" s="23"/>
    </row>
    <row r="13488" spans="2:2" x14ac:dyDescent="0.25">
      <c r="B13488" s="23"/>
    </row>
    <row r="13489" spans="2:2" x14ac:dyDescent="0.25">
      <c r="B13489" s="23"/>
    </row>
    <row r="13490" spans="2:2" x14ac:dyDescent="0.25">
      <c r="B13490" s="23"/>
    </row>
    <row r="13491" spans="2:2" x14ac:dyDescent="0.25">
      <c r="B13491" s="23"/>
    </row>
    <row r="13492" spans="2:2" x14ac:dyDescent="0.25">
      <c r="B13492" s="23"/>
    </row>
    <row r="13493" spans="2:2" x14ac:dyDescent="0.25">
      <c r="B13493" s="23"/>
    </row>
    <row r="13494" spans="2:2" x14ac:dyDescent="0.25">
      <c r="B13494" s="23"/>
    </row>
    <row r="13495" spans="2:2" x14ac:dyDescent="0.25">
      <c r="B13495" s="23"/>
    </row>
    <row r="13496" spans="2:2" x14ac:dyDescent="0.25">
      <c r="B13496" s="23"/>
    </row>
    <row r="13497" spans="2:2" x14ac:dyDescent="0.25">
      <c r="B13497" s="23"/>
    </row>
    <row r="13498" spans="2:2" x14ac:dyDescent="0.25">
      <c r="B13498" s="23"/>
    </row>
    <row r="13499" spans="2:2" x14ac:dyDescent="0.25">
      <c r="B13499" s="23"/>
    </row>
    <row r="13500" spans="2:2" x14ac:dyDescent="0.25">
      <c r="B13500" s="23"/>
    </row>
    <row r="13501" spans="2:2" x14ac:dyDescent="0.25">
      <c r="B13501" s="23"/>
    </row>
    <row r="13502" spans="2:2" x14ac:dyDescent="0.25">
      <c r="B13502" s="23"/>
    </row>
    <row r="13503" spans="2:2" x14ac:dyDescent="0.25">
      <c r="B13503" s="23"/>
    </row>
    <row r="13504" spans="2:2" x14ac:dyDescent="0.25">
      <c r="B13504" s="23"/>
    </row>
    <row r="13505" spans="2:2" x14ac:dyDescent="0.25">
      <c r="B13505" s="23"/>
    </row>
    <row r="13506" spans="2:2" x14ac:dyDescent="0.25">
      <c r="B13506" s="23"/>
    </row>
    <row r="13507" spans="2:2" x14ac:dyDescent="0.25">
      <c r="B13507" s="23"/>
    </row>
    <row r="13508" spans="2:2" x14ac:dyDescent="0.25">
      <c r="B13508" s="23"/>
    </row>
    <row r="13509" spans="2:2" x14ac:dyDescent="0.25">
      <c r="B13509" s="23"/>
    </row>
    <row r="13510" spans="2:2" x14ac:dyDescent="0.25">
      <c r="B13510" s="23"/>
    </row>
    <row r="13511" spans="2:2" x14ac:dyDescent="0.25">
      <c r="B13511" s="23"/>
    </row>
    <row r="13512" spans="2:2" x14ac:dyDescent="0.25">
      <c r="B13512" s="23"/>
    </row>
    <row r="13513" spans="2:2" x14ac:dyDescent="0.25">
      <c r="B13513" s="23"/>
    </row>
    <row r="13514" spans="2:2" x14ac:dyDescent="0.25">
      <c r="B13514" s="23"/>
    </row>
    <row r="13515" spans="2:2" x14ac:dyDescent="0.25">
      <c r="B13515" s="23"/>
    </row>
    <row r="13516" spans="2:2" x14ac:dyDescent="0.25">
      <c r="B13516" s="23"/>
    </row>
    <row r="13517" spans="2:2" x14ac:dyDescent="0.25">
      <c r="B13517" s="23"/>
    </row>
    <row r="13518" spans="2:2" x14ac:dyDescent="0.25">
      <c r="B13518" s="23"/>
    </row>
    <row r="13519" spans="2:2" x14ac:dyDescent="0.25">
      <c r="B13519" s="23"/>
    </row>
    <row r="13520" spans="2:2" x14ac:dyDescent="0.25">
      <c r="B13520" s="23"/>
    </row>
    <row r="13521" spans="2:2" x14ac:dyDescent="0.25">
      <c r="B13521" s="23"/>
    </row>
    <row r="13522" spans="2:2" x14ac:dyDescent="0.25">
      <c r="B13522" s="23"/>
    </row>
    <row r="13523" spans="2:2" x14ac:dyDescent="0.25">
      <c r="B13523" s="23"/>
    </row>
    <row r="13524" spans="2:2" x14ac:dyDescent="0.25">
      <c r="B13524" s="23"/>
    </row>
    <row r="13525" spans="2:2" x14ac:dyDescent="0.25">
      <c r="B13525" s="23"/>
    </row>
    <row r="13526" spans="2:2" x14ac:dyDescent="0.25">
      <c r="B13526" s="23"/>
    </row>
    <row r="13527" spans="2:2" x14ac:dyDescent="0.25">
      <c r="B13527" s="23"/>
    </row>
    <row r="13528" spans="2:2" x14ac:dyDescent="0.25">
      <c r="B13528" s="23"/>
    </row>
    <row r="13529" spans="2:2" x14ac:dyDescent="0.25">
      <c r="B13529" s="23"/>
    </row>
    <row r="13530" spans="2:2" x14ac:dyDescent="0.25">
      <c r="B13530" s="23"/>
    </row>
    <row r="13531" spans="2:2" x14ac:dyDescent="0.25">
      <c r="B13531" s="23"/>
    </row>
    <row r="13532" spans="2:2" x14ac:dyDescent="0.25">
      <c r="B13532" s="23"/>
    </row>
    <row r="13533" spans="2:2" x14ac:dyDescent="0.25">
      <c r="B13533" s="23"/>
    </row>
    <row r="13534" spans="2:2" x14ac:dyDescent="0.25">
      <c r="B13534" s="23"/>
    </row>
    <row r="13535" spans="2:2" x14ac:dyDescent="0.25">
      <c r="B13535" s="23"/>
    </row>
    <row r="13536" spans="2:2" x14ac:dyDescent="0.25">
      <c r="B13536" s="23"/>
    </row>
    <row r="13537" spans="2:2" x14ac:dyDescent="0.25">
      <c r="B13537" s="23"/>
    </row>
    <row r="13538" spans="2:2" x14ac:dyDescent="0.25">
      <c r="B13538" s="23"/>
    </row>
    <row r="13539" spans="2:2" x14ac:dyDescent="0.25">
      <c r="B13539" s="23"/>
    </row>
    <row r="13540" spans="2:2" x14ac:dyDescent="0.25">
      <c r="B13540" s="23"/>
    </row>
    <row r="13541" spans="2:2" x14ac:dyDescent="0.25">
      <c r="B13541" s="23"/>
    </row>
    <row r="13542" spans="2:2" x14ac:dyDescent="0.25">
      <c r="B13542" s="23"/>
    </row>
    <row r="13543" spans="2:2" x14ac:dyDescent="0.25">
      <c r="B13543" s="23"/>
    </row>
    <row r="13544" spans="2:2" x14ac:dyDescent="0.25">
      <c r="B13544" s="23"/>
    </row>
    <row r="13545" spans="2:2" x14ac:dyDescent="0.25">
      <c r="B13545" s="23"/>
    </row>
    <row r="13546" spans="2:2" x14ac:dyDescent="0.25">
      <c r="B13546" s="23"/>
    </row>
    <row r="13547" spans="2:2" x14ac:dyDescent="0.25">
      <c r="B13547" s="23"/>
    </row>
    <row r="13548" spans="2:2" x14ac:dyDescent="0.25">
      <c r="B13548" s="23"/>
    </row>
    <row r="13549" spans="2:2" x14ac:dyDescent="0.25">
      <c r="B13549" s="23"/>
    </row>
    <row r="13550" spans="2:2" x14ac:dyDescent="0.25">
      <c r="B13550" s="23"/>
    </row>
    <row r="13551" spans="2:2" x14ac:dyDescent="0.25">
      <c r="B13551" s="23"/>
    </row>
    <row r="13552" spans="2:2" x14ac:dyDescent="0.25">
      <c r="B13552" s="23"/>
    </row>
    <row r="13553" spans="2:2" x14ac:dyDescent="0.25">
      <c r="B13553" s="23"/>
    </row>
    <row r="13554" spans="2:2" x14ac:dyDescent="0.25">
      <c r="B13554" s="23"/>
    </row>
    <row r="13555" spans="2:2" x14ac:dyDescent="0.25">
      <c r="B13555" s="23"/>
    </row>
    <row r="13556" spans="2:2" x14ac:dyDescent="0.25">
      <c r="B13556" s="23"/>
    </row>
    <row r="13557" spans="2:2" x14ac:dyDescent="0.25">
      <c r="B13557" s="23"/>
    </row>
    <row r="13558" spans="2:2" x14ac:dyDescent="0.25">
      <c r="B13558" s="23"/>
    </row>
    <row r="13559" spans="2:2" x14ac:dyDescent="0.25">
      <c r="B13559" s="23"/>
    </row>
    <row r="13560" spans="2:2" x14ac:dyDescent="0.25">
      <c r="B13560" s="23"/>
    </row>
    <row r="13561" spans="2:2" x14ac:dyDescent="0.25">
      <c r="B13561" s="23"/>
    </row>
    <row r="13562" spans="2:2" x14ac:dyDescent="0.25">
      <c r="B13562" s="23"/>
    </row>
    <row r="13563" spans="2:2" x14ac:dyDescent="0.25">
      <c r="B13563" s="23"/>
    </row>
    <row r="13564" spans="2:2" x14ac:dyDescent="0.25">
      <c r="B13564" s="23"/>
    </row>
    <row r="13565" spans="2:2" x14ac:dyDescent="0.25">
      <c r="B13565" s="23"/>
    </row>
    <row r="13566" spans="2:2" x14ac:dyDescent="0.25">
      <c r="B13566" s="23"/>
    </row>
    <row r="13567" spans="2:2" x14ac:dyDescent="0.25">
      <c r="B13567" s="23"/>
    </row>
    <row r="13568" spans="2:2" x14ac:dyDescent="0.25">
      <c r="B13568" s="23"/>
    </row>
    <row r="13569" spans="2:2" x14ac:dyDescent="0.25">
      <c r="B13569" s="23"/>
    </row>
    <row r="13570" spans="2:2" x14ac:dyDescent="0.25">
      <c r="B13570" s="23"/>
    </row>
    <row r="13571" spans="2:2" x14ac:dyDescent="0.25">
      <c r="B13571" s="23"/>
    </row>
    <row r="13572" spans="2:2" x14ac:dyDescent="0.25">
      <c r="B13572" s="23"/>
    </row>
    <row r="13573" spans="2:2" x14ac:dyDescent="0.25">
      <c r="B13573" s="23"/>
    </row>
    <row r="13574" spans="2:2" x14ac:dyDescent="0.25">
      <c r="B13574" s="23"/>
    </row>
    <row r="13575" spans="2:2" x14ac:dyDescent="0.25">
      <c r="B13575" s="23"/>
    </row>
    <row r="13576" spans="2:2" x14ac:dyDescent="0.25">
      <c r="B13576" s="23"/>
    </row>
    <row r="13577" spans="2:2" x14ac:dyDescent="0.25">
      <c r="B13577" s="23"/>
    </row>
    <row r="13578" spans="2:2" x14ac:dyDescent="0.25">
      <c r="B13578" s="23"/>
    </row>
    <row r="13579" spans="2:2" x14ac:dyDescent="0.25">
      <c r="B13579" s="23"/>
    </row>
    <row r="13580" spans="2:2" x14ac:dyDescent="0.25">
      <c r="B13580" s="23"/>
    </row>
    <row r="13581" spans="2:2" x14ac:dyDescent="0.25">
      <c r="B13581" s="23"/>
    </row>
    <row r="13582" spans="2:2" x14ac:dyDescent="0.25">
      <c r="B13582" s="23"/>
    </row>
    <row r="13583" spans="2:2" x14ac:dyDescent="0.25">
      <c r="B13583" s="23"/>
    </row>
    <row r="13584" spans="2:2" x14ac:dyDescent="0.25">
      <c r="B13584" s="23"/>
    </row>
    <row r="13585" spans="2:2" x14ac:dyDescent="0.25">
      <c r="B13585" s="23"/>
    </row>
    <row r="13586" spans="2:2" x14ac:dyDescent="0.25">
      <c r="B13586" s="23"/>
    </row>
    <row r="13587" spans="2:2" x14ac:dyDescent="0.25">
      <c r="B13587" s="23"/>
    </row>
    <row r="13588" spans="2:2" x14ac:dyDescent="0.25">
      <c r="B13588" s="23"/>
    </row>
    <row r="13589" spans="2:2" x14ac:dyDescent="0.25">
      <c r="B13589" s="23"/>
    </row>
    <row r="13590" spans="2:2" x14ac:dyDescent="0.25">
      <c r="B13590" s="23"/>
    </row>
    <row r="13591" spans="2:2" x14ac:dyDescent="0.25">
      <c r="B13591" s="23"/>
    </row>
    <row r="13592" spans="2:2" x14ac:dyDescent="0.25">
      <c r="B13592" s="23"/>
    </row>
    <row r="13593" spans="2:2" x14ac:dyDescent="0.25">
      <c r="B13593" s="23"/>
    </row>
    <row r="13594" spans="2:2" x14ac:dyDescent="0.25">
      <c r="B13594" s="23"/>
    </row>
    <row r="13595" spans="2:2" x14ac:dyDescent="0.25">
      <c r="B13595" s="23"/>
    </row>
    <row r="13596" spans="2:2" x14ac:dyDescent="0.25">
      <c r="B13596" s="23"/>
    </row>
    <row r="13597" spans="2:2" x14ac:dyDescent="0.25">
      <c r="B13597" s="23"/>
    </row>
    <row r="13598" spans="2:2" x14ac:dyDescent="0.25">
      <c r="B13598" s="23"/>
    </row>
    <row r="13599" spans="2:2" x14ac:dyDescent="0.25">
      <c r="B13599" s="23"/>
    </row>
    <row r="13600" spans="2:2" x14ac:dyDescent="0.25">
      <c r="B13600" s="23"/>
    </row>
    <row r="13601" spans="2:2" x14ac:dyDescent="0.25">
      <c r="B13601" s="23"/>
    </row>
    <row r="13602" spans="2:2" x14ac:dyDescent="0.25">
      <c r="B13602" s="23"/>
    </row>
    <row r="13603" spans="2:2" x14ac:dyDescent="0.25">
      <c r="B13603" s="23"/>
    </row>
    <row r="13604" spans="2:2" x14ac:dyDescent="0.25">
      <c r="B13604" s="23"/>
    </row>
    <row r="13605" spans="2:2" x14ac:dyDescent="0.25">
      <c r="B13605" s="23"/>
    </row>
    <row r="13606" spans="2:2" x14ac:dyDescent="0.25">
      <c r="B13606" s="23"/>
    </row>
    <row r="13607" spans="2:2" x14ac:dyDescent="0.25">
      <c r="B13607" s="23"/>
    </row>
    <row r="13608" spans="2:2" x14ac:dyDescent="0.25">
      <c r="B13608" s="23"/>
    </row>
    <row r="13609" spans="2:2" x14ac:dyDescent="0.25">
      <c r="B13609" s="23"/>
    </row>
    <row r="13610" spans="2:2" x14ac:dyDescent="0.25">
      <c r="B13610" s="23"/>
    </row>
    <row r="13611" spans="2:2" x14ac:dyDescent="0.25">
      <c r="B13611" s="23"/>
    </row>
    <row r="13612" spans="2:2" x14ac:dyDescent="0.25">
      <c r="B13612" s="23"/>
    </row>
    <row r="13613" spans="2:2" x14ac:dyDescent="0.25">
      <c r="B13613" s="23"/>
    </row>
    <row r="13614" spans="2:2" x14ac:dyDescent="0.25">
      <c r="B13614" s="23"/>
    </row>
    <row r="13615" spans="2:2" x14ac:dyDescent="0.25">
      <c r="B13615" s="23"/>
    </row>
    <row r="13616" spans="2:2" x14ac:dyDescent="0.25">
      <c r="B13616" s="23"/>
    </row>
    <row r="13617" spans="2:2" x14ac:dyDescent="0.25">
      <c r="B13617" s="23"/>
    </row>
    <row r="13618" spans="2:2" x14ac:dyDescent="0.25">
      <c r="B13618" s="23"/>
    </row>
    <row r="13619" spans="2:2" x14ac:dyDescent="0.25">
      <c r="B13619" s="23"/>
    </row>
    <row r="13620" spans="2:2" x14ac:dyDescent="0.25">
      <c r="B13620" s="23"/>
    </row>
    <row r="13621" spans="2:2" x14ac:dyDescent="0.25">
      <c r="B13621" s="23"/>
    </row>
    <row r="13622" spans="2:2" x14ac:dyDescent="0.25">
      <c r="B13622" s="23"/>
    </row>
    <row r="13623" spans="2:2" x14ac:dyDescent="0.25">
      <c r="B13623" s="23"/>
    </row>
    <row r="13624" spans="2:2" x14ac:dyDescent="0.25">
      <c r="B13624" s="23"/>
    </row>
    <row r="13625" spans="2:2" x14ac:dyDescent="0.25">
      <c r="B13625" s="23"/>
    </row>
    <row r="13626" spans="2:2" x14ac:dyDescent="0.25">
      <c r="B13626" s="23"/>
    </row>
    <row r="13627" spans="2:2" x14ac:dyDescent="0.25">
      <c r="B13627" s="23"/>
    </row>
    <row r="13628" spans="2:2" x14ac:dyDescent="0.25">
      <c r="B13628" s="23"/>
    </row>
    <row r="13629" spans="2:2" x14ac:dyDescent="0.25">
      <c r="B13629" s="23"/>
    </row>
    <row r="13630" spans="2:2" x14ac:dyDescent="0.25">
      <c r="B13630" s="23"/>
    </row>
    <row r="13631" spans="2:2" x14ac:dyDescent="0.25">
      <c r="B13631" s="23"/>
    </row>
    <row r="13632" spans="2:2" x14ac:dyDescent="0.25">
      <c r="B13632" s="23"/>
    </row>
    <row r="13633" spans="2:2" x14ac:dyDescent="0.25">
      <c r="B13633" s="23"/>
    </row>
    <row r="13634" spans="2:2" x14ac:dyDescent="0.25">
      <c r="B13634" s="23"/>
    </row>
    <row r="13635" spans="2:2" x14ac:dyDescent="0.25">
      <c r="B13635" s="23"/>
    </row>
    <row r="13636" spans="2:2" x14ac:dyDescent="0.25">
      <c r="B13636" s="23"/>
    </row>
    <row r="13637" spans="2:2" x14ac:dyDescent="0.25">
      <c r="B13637" s="23"/>
    </row>
    <row r="13638" spans="2:2" x14ac:dyDescent="0.25">
      <c r="B13638" s="23"/>
    </row>
    <row r="13639" spans="2:2" x14ac:dyDescent="0.25">
      <c r="B13639" s="23"/>
    </row>
    <row r="13640" spans="2:2" x14ac:dyDescent="0.25">
      <c r="B13640" s="23"/>
    </row>
    <row r="13641" spans="2:2" x14ac:dyDescent="0.25">
      <c r="B13641" s="23"/>
    </row>
    <row r="13642" spans="2:2" x14ac:dyDescent="0.25">
      <c r="B13642" s="23"/>
    </row>
    <row r="13643" spans="2:2" x14ac:dyDescent="0.25">
      <c r="B13643" s="23"/>
    </row>
    <row r="13644" spans="2:2" x14ac:dyDescent="0.25">
      <c r="B13644" s="23"/>
    </row>
    <row r="13645" spans="2:2" x14ac:dyDescent="0.25">
      <c r="B13645" s="23"/>
    </row>
    <row r="13646" spans="2:2" x14ac:dyDescent="0.25">
      <c r="B13646" s="23"/>
    </row>
    <row r="13647" spans="2:2" x14ac:dyDescent="0.25">
      <c r="B13647" s="23"/>
    </row>
    <row r="13648" spans="2:2" x14ac:dyDescent="0.25">
      <c r="B13648" s="23"/>
    </row>
    <row r="13649" spans="2:2" x14ac:dyDescent="0.25">
      <c r="B13649" s="23"/>
    </row>
    <row r="13650" spans="2:2" x14ac:dyDescent="0.25">
      <c r="B13650" s="23"/>
    </row>
    <row r="13651" spans="2:2" x14ac:dyDescent="0.25">
      <c r="B13651" s="23"/>
    </row>
    <row r="13652" spans="2:2" x14ac:dyDescent="0.25">
      <c r="B13652" s="23"/>
    </row>
    <row r="13653" spans="2:2" x14ac:dyDescent="0.25">
      <c r="B13653" s="23"/>
    </row>
    <row r="13654" spans="2:2" x14ac:dyDescent="0.25">
      <c r="B13654" s="23"/>
    </row>
    <row r="13655" spans="2:2" x14ac:dyDescent="0.25">
      <c r="B13655" s="23"/>
    </row>
    <row r="13656" spans="2:2" x14ac:dyDescent="0.25">
      <c r="B13656" s="23"/>
    </row>
    <row r="13657" spans="2:2" x14ac:dyDescent="0.25">
      <c r="B13657" s="23"/>
    </row>
    <row r="13658" spans="2:2" x14ac:dyDescent="0.25">
      <c r="B13658" s="23"/>
    </row>
    <row r="13659" spans="2:2" x14ac:dyDescent="0.25">
      <c r="B13659" s="23"/>
    </row>
    <row r="13660" spans="2:2" x14ac:dyDescent="0.25">
      <c r="B13660" s="23"/>
    </row>
    <row r="13661" spans="2:2" x14ac:dyDescent="0.25">
      <c r="B13661" s="23"/>
    </row>
    <row r="13662" spans="2:2" x14ac:dyDescent="0.25">
      <c r="B13662" s="23"/>
    </row>
    <row r="13663" spans="2:2" x14ac:dyDescent="0.25">
      <c r="B13663" s="23"/>
    </row>
    <row r="13664" spans="2:2" x14ac:dyDescent="0.25">
      <c r="B13664" s="23"/>
    </row>
    <row r="13665" spans="2:2" x14ac:dyDescent="0.25">
      <c r="B13665" s="23"/>
    </row>
    <row r="13666" spans="2:2" x14ac:dyDescent="0.25">
      <c r="B13666" s="23"/>
    </row>
    <row r="13667" spans="2:2" x14ac:dyDescent="0.25">
      <c r="B13667" s="23"/>
    </row>
    <row r="13668" spans="2:2" x14ac:dyDescent="0.25">
      <c r="B13668" s="23"/>
    </row>
    <row r="13669" spans="2:2" x14ac:dyDescent="0.25">
      <c r="B13669" s="23"/>
    </row>
    <row r="13670" spans="2:2" x14ac:dyDescent="0.25">
      <c r="B13670" s="23"/>
    </row>
    <row r="13671" spans="2:2" x14ac:dyDescent="0.25">
      <c r="B13671" s="23"/>
    </row>
    <row r="13672" spans="2:2" x14ac:dyDescent="0.25">
      <c r="B13672" s="23"/>
    </row>
    <row r="13673" spans="2:2" x14ac:dyDescent="0.25">
      <c r="B13673" s="23"/>
    </row>
    <row r="13674" spans="2:2" x14ac:dyDescent="0.25">
      <c r="B13674" s="23"/>
    </row>
    <row r="13675" spans="2:2" x14ac:dyDescent="0.25">
      <c r="B13675" s="23"/>
    </row>
    <row r="13676" spans="2:2" x14ac:dyDescent="0.25">
      <c r="B13676" s="23"/>
    </row>
    <row r="13677" spans="2:2" x14ac:dyDescent="0.25">
      <c r="B13677" s="23"/>
    </row>
    <row r="13678" spans="2:2" x14ac:dyDescent="0.25">
      <c r="B13678" s="23"/>
    </row>
    <row r="13679" spans="2:2" x14ac:dyDescent="0.25">
      <c r="B13679" s="23"/>
    </row>
    <row r="13680" spans="2:2" x14ac:dyDescent="0.25">
      <c r="B13680" s="23"/>
    </row>
    <row r="13681" spans="2:2" x14ac:dyDescent="0.25">
      <c r="B13681" s="23"/>
    </row>
    <row r="13682" spans="2:2" x14ac:dyDescent="0.25">
      <c r="B13682" s="23"/>
    </row>
    <row r="13683" spans="2:2" x14ac:dyDescent="0.25">
      <c r="B13683" s="23"/>
    </row>
    <row r="13684" spans="2:2" x14ac:dyDescent="0.25">
      <c r="B13684" s="23"/>
    </row>
    <row r="13685" spans="2:2" x14ac:dyDescent="0.25">
      <c r="B13685" s="23"/>
    </row>
    <row r="13686" spans="2:2" x14ac:dyDescent="0.25">
      <c r="B13686" s="23"/>
    </row>
    <row r="13687" spans="2:2" x14ac:dyDescent="0.25">
      <c r="B13687" s="23"/>
    </row>
    <row r="13688" spans="2:2" x14ac:dyDescent="0.25">
      <c r="B13688" s="23"/>
    </row>
    <row r="13689" spans="2:2" x14ac:dyDescent="0.25">
      <c r="B13689" s="23"/>
    </row>
    <row r="13690" spans="2:2" x14ac:dyDescent="0.25">
      <c r="B13690" s="23"/>
    </row>
    <row r="13691" spans="2:2" x14ac:dyDescent="0.25">
      <c r="B13691" s="23"/>
    </row>
    <row r="13692" spans="2:2" x14ac:dyDescent="0.25">
      <c r="B13692" s="23"/>
    </row>
    <row r="13693" spans="2:2" x14ac:dyDescent="0.25">
      <c r="B13693" s="23"/>
    </row>
    <row r="13694" spans="2:2" x14ac:dyDescent="0.25">
      <c r="B13694" s="23"/>
    </row>
    <row r="13695" spans="2:2" x14ac:dyDescent="0.25">
      <c r="B13695" s="23"/>
    </row>
    <row r="13696" spans="2:2" x14ac:dyDescent="0.25">
      <c r="B13696" s="23"/>
    </row>
    <row r="13697" spans="2:2" x14ac:dyDescent="0.25">
      <c r="B13697" s="23"/>
    </row>
    <row r="13698" spans="2:2" x14ac:dyDescent="0.25">
      <c r="B13698" s="23"/>
    </row>
    <row r="13699" spans="2:2" x14ac:dyDescent="0.25">
      <c r="B13699" s="23"/>
    </row>
    <row r="13700" spans="2:2" x14ac:dyDescent="0.25">
      <c r="B13700" s="23"/>
    </row>
    <row r="13701" spans="2:2" x14ac:dyDescent="0.25">
      <c r="B13701" s="23"/>
    </row>
    <row r="13702" spans="2:2" x14ac:dyDescent="0.25">
      <c r="B13702" s="23"/>
    </row>
    <row r="13703" spans="2:2" x14ac:dyDescent="0.25">
      <c r="B13703" s="23"/>
    </row>
    <row r="13704" spans="2:2" x14ac:dyDescent="0.25">
      <c r="B13704" s="23"/>
    </row>
    <row r="13705" spans="2:2" x14ac:dyDescent="0.25">
      <c r="B13705" s="23"/>
    </row>
    <row r="13706" spans="2:2" x14ac:dyDescent="0.25">
      <c r="B13706" s="23"/>
    </row>
    <row r="13707" spans="2:2" x14ac:dyDescent="0.25">
      <c r="B13707" s="23"/>
    </row>
    <row r="13708" spans="2:2" x14ac:dyDescent="0.25">
      <c r="B13708" s="23"/>
    </row>
    <row r="13709" spans="2:2" x14ac:dyDescent="0.25">
      <c r="B13709" s="23"/>
    </row>
    <row r="13710" spans="2:2" x14ac:dyDescent="0.25">
      <c r="B13710" s="23"/>
    </row>
    <row r="13711" spans="2:2" x14ac:dyDescent="0.25">
      <c r="B13711" s="23"/>
    </row>
    <row r="13712" spans="2:2" x14ac:dyDescent="0.25">
      <c r="B13712" s="23"/>
    </row>
    <row r="13713" spans="2:2" x14ac:dyDescent="0.25">
      <c r="B13713" s="23"/>
    </row>
    <row r="13714" spans="2:2" x14ac:dyDescent="0.25">
      <c r="B13714" s="23"/>
    </row>
    <row r="13715" spans="2:2" x14ac:dyDescent="0.25">
      <c r="B13715" s="23"/>
    </row>
    <row r="13716" spans="2:2" x14ac:dyDescent="0.25">
      <c r="B13716" s="23"/>
    </row>
    <row r="13717" spans="2:2" x14ac:dyDescent="0.25">
      <c r="B13717" s="23"/>
    </row>
    <row r="13718" spans="2:2" x14ac:dyDescent="0.25">
      <c r="B13718" s="23"/>
    </row>
    <row r="13719" spans="2:2" x14ac:dyDescent="0.25">
      <c r="B13719" s="23"/>
    </row>
    <row r="13720" spans="2:2" x14ac:dyDescent="0.25">
      <c r="B13720" s="23"/>
    </row>
    <row r="13721" spans="2:2" x14ac:dyDescent="0.25">
      <c r="B13721" s="23"/>
    </row>
    <row r="13722" spans="2:2" x14ac:dyDescent="0.25">
      <c r="B13722" s="23"/>
    </row>
    <row r="13723" spans="2:2" x14ac:dyDescent="0.25">
      <c r="B13723" s="23"/>
    </row>
    <row r="13724" spans="2:2" x14ac:dyDescent="0.25">
      <c r="B13724" s="23"/>
    </row>
    <row r="13725" spans="2:2" x14ac:dyDescent="0.25">
      <c r="B13725" s="23"/>
    </row>
    <row r="13726" spans="2:2" x14ac:dyDescent="0.25">
      <c r="B13726" s="23"/>
    </row>
    <row r="13727" spans="2:2" x14ac:dyDescent="0.25">
      <c r="B13727" s="23"/>
    </row>
    <row r="13728" spans="2:2" x14ac:dyDescent="0.25">
      <c r="B13728" s="23"/>
    </row>
    <row r="13729" spans="2:2" x14ac:dyDescent="0.25">
      <c r="B13729" s="23"/>
    </row>
    <row r="13730" spans="2:2" x14ac:dyDescent="0.25">
      <c r="B13730" s="23"/>
    </row>
    <row r="13731" spans="2:2" x14ac:dyDescent="0.25">
      <c r="B13731" s="23"/>
    </row>
    <row r="13732" spans="2:2" x14ac:dyDescent="0.25">
      <c r="B13732" s="23"/>
    </row>
    <row r="13733" spans="2:2" x14ac:dyDescent="0.25">
      <c r="B13733" s="23"/>
    </row>
    <row r="13734" spans="2:2" x14ac:dyDescent="0.25">
      <c r="B13734" s="23"/>
    </row>
    <row r="13735" spans="2:2" x14ac:dyDescent="0.25">
      <c r="B13735" s="23"/>
    </row>
    <row r="13736" spans="2:2" x14ac:dyDescent="0.25">
      <c r="B13736" s="23"/>
    </row>
    <row r="13737" spans="2:2" x14ac:dyDescent="0.25">
      <c r="B13737" s="23"/>
    </row>
    <row r="13738" spans="2:2" x14ac:dyDescent="0.25">
      <c r="B13738" s="23"/>
    </row>
    <row r="13739" spans="2:2" x14ac:dyDescent="0.25">
      <c r="B13739" s="23"/>
    </row>
    <row r="13740" spans="2:2" x14ac:dyDescent="0.25">
      <c r="B13740" s="23"/>
    </row>
    <row r="13741" spans="2:2" x14ac:dyDescent="0.25">
      <c r="B13741" s="23"/>
    </row>
    <row r="13742" spans="2:2" x14ac:dyDescent="0.25">
      <c r="B13742" s="23"/>
    </row>
    <row r="13743" spans="2:2" x14ac:dyDescent="0.25">
      <c r="B13743" s="23"/>
    </row>
    <row r="13744" spans="2:2" x14ac:dyDescent="0.25">
      <c r="B13744" s="23"/>
    </row>
    <row r="13745" spans="2:2" x14ac:dyDescent="0.25">
      <c r="B13745" s="23"/>
    </row>
    <row r="13746" spans="2:2" x14ac:dyDescent="0.25">
      <c r="B13746" s="23"/>
    </row>
    <row r="13747" spans="2:2" x14ac:dyDescent="0.25">
      <c r="B13747" s="23"/>
    </row>
    <row r="13748" spans="2:2" x14ac:dyDescent="0.25">
      <c r="B13748" s="23"/>
    </row>
    <row r="13749" spans="2:2" x14ac:dyDescent="0.25">
      <c r="B13749" s="23"/>
    </row>
    <row r="13750" spans="2:2" x14ac:dyDescent="0.25">
      <c r="B13750" s="23"/>
    </row>
    <row r="13751" spans="2:2" x14ac:dyDescent="0.25">
      <c r="B13751" s="23"/>
    </row>
    <row r="13752" spans="2:2" x14ac:dyDescent="0.25">
      <c r="B13752" s="23"/>
    </row>
    <row r="13753" spans="2:2" x14ac:dyDescent="0.25">
      <c r="B13753" s="23"/>
    </row>
    <row r="13754" spans="2:2" x14ac:dyDescent="0.25">
      <c r="B13754" s="23"/>
    </row>
    <row r="13755" spans="2:2" x14ac:dyDescent="0.25">
      <c r="B13755" s="23"/>
    </row>
    <row r="13756" spans="2:2" x14ac:dyDescent="0.25">
      <c r="B13756" s="23"/>
    </row>
    <row r="13757" spans="2:2" x14ac:dyDescent="0.25">
      <c r="B13757" s="23"/>
    </row>
    <row r="13758" spans="2:2" x14ac:dyDescent="0.25">
      <c r="B13758" s="23"/>
    </row>
    <row r="13759" spans="2:2" x14ac:dyDescent="0.25">
      <c r="B13759" s="23"/>
    </row>
    <row r="13760" spans="2:2" x14ac:dyDescent="0.25">
      <c r="B13760" s="23"/>
    </row>
    <row r="13761" spans="2:2" x14ac:dyDescent="0.25">
      <c r="B13761" s="23"/>
    </row>
    <row r="13762" spans="2:2" x14ac:dyDescent="0.25">
      <c r="B13762" s="23"/>
    </row>
    <row r="13763" spans="2:2" x14ac:dyDescent="0.25">
      <c r="B13763" s="23"/>
    </row>
    <row r="13764" spans="2:2" x14ac:dyDescent="0.25">
      <c r="B13764" s="23"/>
    </row>
    <row r="13765" spans="2:2" x14ac:dyDescent="0.25">
      <c r="B13765" s="23"/>
    </row>
    <row r="13766" spans="2:2" x14ac:dyDescent="0.25">
      <c r="B13766" s="23"/>
    </row>
    <row r="13767" spans="2:2" x14ac:dyDescent="0.25">
      <c r="B13767" s="23"/>
    </row>
    <row r="13768" spans="2:2" x14ac:dyDescent="0.25">
      <c r="B13768" s="23"/>
    </row>
    <row r="13769" spans="2:2" x14ac:dyDescent="0.25">
      <c r="B13769" s="23"/>
    </row>
    <row r="13770" spans="2:2" x14ac:dyDescent="0.25">
      <c r="B13770" s="23"/>
    </row>
    <row r="13771" spans="2:2" x14ac:dyDescent="0.25">
      <c r="B13771" s="23"/>
    </row>
    <row r="13772" spans="2:2" x14ac:dyDescent="0.25">
      <c r="B13772" s="23"/>
    </row>
    <row r="13773" spans="2:2" x14ac:dyDescent="0.25">
      <c r="B13773" s="23"/>
    </row>
    <row r="13774" spans="2:2" x14ac:dyDescent="0.25">
      <c r="B13774" s="23"/>
    </row>
    <row r="13775" spans="2:2" x14ac:dyDescent="0.25">
      <c r="B13775" s="23"/>
    </row>
    <row r="13776" spans="2:2" x14ac:dyDescent="0.25">
      <c r="B13776" s="23"/>
    </row>
    <row r="13777" spans="2:2" x14ac:dyDescent="0.25">
      <c r="B13777" s="23"/>
    </row>
    <row r="13778" spans="2:2" x14ac:dyDescent="0.25">
      <c r="B13778" s="23"/>
    </row>
    <row r="13779" spans="2:2" x14ac:dyDescent="0.25">
      <c r="B13779" s="23"/>
    </row>
    <row r="13780" spans="2:2" x14ac:dyDescent="0.25">
      <c r="B13780" s="23"/>
    </row>
    <row r="13781" spans="2:2" x14ac:dyDescent="0.25">
      <c r="B13781" s="23"/>
    </row>
    <row r="13782" spans="2:2" x14ac:dyDescent="0.25">
      <c r="B13782" s="23"/>
    </row>
    <row r="13783" spans="2:2" x14ac:dyDescent="0.25">
      <c r="B13783" s="23"/>
    </row>
    <row r="13784" spans="2:2" x14ac:dyDescent="0.25">
      <c r="B13784" s="23"/>
    </row>
    <row r="13785" spans="2:2" x14ac:dyDescent="0.25">
      <c r="B13785" s="23"/>
    </row>
    <row r="13786" spans="2:2" x14ac:dyDescent="0.25">
      <c r="B13786" s="23"/>
    </row>
    <row r="13787" spans="2:2" x14ac:dyDescent="0.25">
      <c r="B13787" s="23"/>
    </row>
    <row r="13788" spans="2:2" x14ac:dyDescent="0.25">
      <c r="B13788" s="23"/>
    </row>
    <row r="13789" spans="2:2" x14ac:dyDescent="0.25">
      <c r="B13789" s="23"/>
    </row>
    <row r="13790" spans="2:2" x14ac:dyDescent="0.25">
      <c r="B13790" s="23"/>
    </row>
    <row r="13791" spans="2:2" x14ac:dyDescent="0.25">
      <c r="B13791" s="23"/>
    </row>
    <row r="13792" spans="2:2" x14ac:dyDescent="0.25">
      <c r="B13792" s="23"/>
    </row>
    <row r="13793" spans="2:2" x14ac:dyDescent="0.25">
      <c r="B13793" s="23"/>
    </row>
    <row r="13794" spans="2:2" x14ac:dyDescent="0.25">
      <c r="B13794" s="23"/>
    </row>
    <row r="13795" spans="2:2" x14ac:dyDescent="0.25">
      <c r="B13795" s="23"/>
    </row>
    <row r="13796" spans="2:2" x14ac:dyDescent="0.25">
      <c r="B13796" s="23"/>
    </row>
    <row r="13797" spans="2:2" x14ac:dyDescent="0.25">
      <c r="B13797" s="23"/>
    </row>
    <row r="13798" spans="2:2" x14ac:dyDescent="0.25">
      <c r="B13798" s="23"/>
    </row>
    <row r="13799" spans="2:2" x14ac:dyDescent="0.25">
      <c r="B13799" s="23"/>
    </row>
    <row r="13800" spans="2:2" x14ac:dyDescent="0.25">
      <c r="B13800" s="23"/>
    </row>
    <row r="13801" spans="2:2" x14ac:dyDescent="0.25">
      <c r="B13801" s="23"/>
    </row>
    <row r="13802" spans="2:2" x14ac:dyDescent="0.25">
      <c r="B13802" s="23"/>
    </row>
    <row r="13803" spans="2:2" x14ac:dyDescent="0.25">
      <c r="B13803" s="23"/>
    </row>
    <row r="13804" spans="2:2" x14ac:dyDescent="0.25">
      <c r="B13804" s="23"/>
    </row>
    <row r="13805" spans="2:2" x14ac:dyDescent="0.25">
      <c r="B13805" s="23"/>
    </row>
    <row r="13806" spans="2:2" x14ac:dyDescent="0.25">
      <c r="B13806" s="23"/>
    </row>
    <row r="13807" spans="2:2" x14ac:dyDescent="0.25">
      <c r="B13807" s="23"/>
    </row>
    <row r="13808" spans="2:2" x14ac:dyDescent="0.25">
      <c r="B13808" s="23"/>
    </row>
    <row r="13809" spans="2:2" x14ac:dyDescent="0.25">
      <c r="B13809" s="23"/>
    </row>
    <row r="13810" spans="2:2" x14ac:dyDescent="0.25">
      <c r="B13810" s="23"/>
    </row>
    <row r="13811" spans="2:2" x14ac:dyDescent="0.25">
      <c r="B13811" s="23"/>
    </row>
    <row r="13812" spans="2:2" x14ac:dyDescent="0.25">
      <c r="B13812" s="23"/>
    </row>
    <row r="13813" spans="2:2" x14ac:dyDescent="0.25">
      <c r="B13813" s="23"/>
    </row>
    <row r="13814" spans="2:2" x14ac:dyDescent="0.25">
      <c r="B13814" s="23"/>
    </row>
    <row r="13815" spans="2:2" x14ac:dyDescent="0.25">
      <c r="B13815" s="23"/>
    </row>
    <row r="13816" spans="2:2" x14ac:dyDescent="0.25">
      <c r="B13816" s="23"/>
    </row>
    <row r="13817" spans="2:2" x14ac:dyDescent="0.25">
      <c r="B13817" s="23"/>
    </row>
    <row r="13818" spans="2:2" x14ac:dyDescent="0.25">
      <c r="B13818" s="23"/>
    </row>
    <row r="13819" spans="2:2" x14ac:dyDescent="0.25">
      <c r="B13819" s="23"/>
    </row>
    <row r="13820" spans="2:2" x14ac:dyDescent="0.25">
      <c r="B13820" s="23"/>
    </row>
    <row r="13821" spans="2:2" x14ac:dyDescent="0.25">
      <c r="B13821" s="23"/>
    </row>
    <row r="13822" spans="2:2" x14ac:dyDescent="0.25">
      <c r="B13822" s="23"/>
    </row>
    <row r="13823" spans="2:2" x14ac:dyDescent="0.25">
      <c r="B13823" s="23"/>
    </row>
    <row r="13824" spans="2:2" x14ac:dyDescent="0.25">
      <c r="B13824" s="23"/>
    </row>
    <row r="13825" spans="2:2" x14ac:dyDescent="0.25">
      <c r="B13825" s="23"/>
    </row>
    <row r="13826" spans="2:2" x14ac:dyDescent="0.25">
      <c r="B13826" s="23"/>
    </row>
    <row r="13827" spans="2:2" x14ac:dyDescent="0.25">
      <c r="B13827" s="23"/>
    </row>
    <row r="13828" spans="2:2" x14ac:dyDescent="0.25">
      <c r="B13828" s="23"/>
    </row>
    <row r="13829" spans="2:2" x14ac:dyDescent="0.25">
      <c r="B13829" s="23"/>
    </row>
    <row r="13830" spans="2:2" x14ac:dyDescent="0.25">
      <c r="B13830" s="23"/>
    </row>
    <row r="13831" spans="2:2" x14ac:dyDescent="0.25">
      <c r="B13831" s="23"/>
    </row>
    <row r="13832" spans="2:2" x14ac:dyDescent="0.25">
      <c r="B13832" s="23"/>
    </row>
    <row r="13833" spans="2:2" x14ac:dyDescent="0.25">
      <c r="B13833" s="23"/>
    </row>
    <row r="13834" spans="2:2" x14ac:dyDescent="0.25">
      <c r="B13834" s="23"/>
    </row>
    <row r="13835" spans="2:2" x14ac:dyDescent="0.25">
      <c r="B13835" s="23"/>
    </row>
    <row r="13836" spans="2:2" x14ac:dyDescent="0.25">
      <c r="B13836" s="23"/>
    </row>
    <row r="13837" spans="2:2" x14ac:dyDescent="0.25">
      <c r="B13837" s="23"/>
    </row>
    <row r="13838" spans="2:2" x14ac:dyDescent="0.25">
      <c r="B13838" s="23"/>
    </row>
    <row r="13839" spans="2:2" x14ac:dyDescent="0.25">
      <c r="B13839" s="23"/>
    </row>
    <row r="13840" spans="2:2" x14ac:dyDescent="0.25">
      <c r="B13840" s="23"/>
    </row>
    <row r="13841" spans="2:2" x14ac:dyDescent="0.25">
      <c r="B13841" s="23"/>
    </row>
    <row r="13842" spans="2:2" x14ac:dyDescent="0.25">
      <c r="B13842" s="23"/>
    </row>
    <row r="13843" spans="2:2" x14ac:dyDescent="0.25">
      <c r="B13843" s="23"/>
    </row>
    <row r="13844" spans="2:2" x14ac:dyDescent="0.25">
      <c r="B13844" s="23"/>
    </row>
    <row r="13845" spans="2:2" x14ac:dyDescent="0.25">
      <c r="B13845" s="23"/>
    </row>
    <row r="13846" spans="2:2" x14ac:dyDescent="0.25">
      <c r="B13846" s="23"/>
    </row>
    <row r="13847" spans="2:2" x14ac:dyDescent="0.25">
      <c r="B13847" s="23"/>
    </row>
    <row r="13848" spans="2:2" x14ac:dyDescent="0.25">
      <c r="B13848" s="23"/>
    </row>
    <row r="13849" spans="2:2" x14ac:dyDescent="0.25">
      <c r="B13849" s="23"/>
    </row>
    <row r="13850" spans="2:2" x14ac:dyDescent="0.25">
      <c r="B13850" s="23"/>
    </row>
    <row r="13851" spans="2:2" x14ac:dyDescent="0.25">
      <c r="B13851" s="23"/>
    </row>
    <row r="13852" spans="2:2" x14ac:dyDescent="0.25">
      <c r="B13852" s="23"/>
    </row>
    <row r="13853" spans="2:2" x14ac:dyDescent="0.25">
      <c r="B13853" s="23"/>
    </row>
    <row r="13854" spans="2:2" x14ac:dyDescent="0.25">
      <c r="B13854" s="23"/>
    </row>
    <row r="13855" spans="2:2" x14ac:dyDescent="0.25">
      <c r="B13855" s="23"/>
    </row>
    <row r="13856" spans="2:2" x14ac:dyDescent="0.25">
      <c r="B13856" s="23"/>
    </row>
    <row r="13857" spans="2:2" x14ac:dyDescent="0.25">
      <c r="B13857" s="23"/>
    </row>
    <row r="13858" spans="2:2" x14ac:dyDescent="0.25">
      <c r="B13858" s="23"/>
    </row>
    <row r="13859" spans="2:2" x14ac:dyDescent="0.25">
      <c r="B13859" s="23"/>
    </row>
    <row r="13860" spans="2:2" x14ac:dyDescent="0.25">
      <c r="B13860" s="23"/>
    </row>
    <row r="13861" spans="2:2" x14ac:dyDescent="0.25">
      <c r="B13861" s="23"/>
    </row>
    <row r="13862" spans="2:2" x14ac:dyDescent="0.25">
      <c r="B13862" s="23"/>
    </row>
    <row r="13863" spans="2:2" x14ac:dyDescent="0.25">
      <c r="B13863" s="23"/>
    </row>
    <row r="13864" spans="2:2" x14ac:dyDescent="0.25">
      <c r="B13864" s="23"/>
    </row>
    <row r="13865" spans="2:2" x14ac:dyDescent="0.25">
      <c r="B13865" s="23"/>
    </row>
    <row r="13866" spans="2:2" x14ac:dyDescent="0.25">
      <c r="B13866" s="23"/>
    </row>
    <row r="13867" spans="2:2" x14ac:dyDescent="0.25">
      <c r="B13867" s="23"/>
    </row>
    <row r="13868" spans="2:2" x14ac:dyDescent="0.25">
      <c r="B13868" s="23"/>
    </row>
    <row r="13869" spans="2:2" x14ac:dyDescent="0.25">
      <c r="B13869" s="23"/>
    </row>
    <row r="13870" spans="2:2" x14ac:dyDescent="0.25">
      <c r="B13870" s="23"/>
    </row>
    <row r="13871" spans="2:2" x14ac:dyDescent="0.25">
      <c r="B13871" s="23"/>
    </row>
    <row r="13872" spans="2:2" x14ac:dyDescent="0.25">
      <c r="B13872" s="23"/>
    </row>
    <row r="13873" spans="2:2" x14ac:dyDescent="0.25">
      <c r="B13873" s="23"/>
    </row>
    <row r="13874" spans="2:2" x14ac:dyDescent="0.25">
      <c r="B13874" s="23"/>
    </row>
    <row r="13875" spans="2:2" x14ac:dyDescent="0.25">
      <c r="B13875" s="23"/>
    </row>
    <row r="13876" spans="2:2" x14ac:dyDescent="0.25">
      <c r="B13876" s="23"/>
    </row>
    <row r="13877" spans="2:2" x14ac:dyDescent="0.25">
      <c r="B13877" s="23"/>
    </row>
    <row r="13878" spans="2:2" x14ac:dyDescent="0.25">
      <c r="B13878" s="23"/>
    </row>
    <row r="13879" spans="2:2" x14ac:dyDescent="0.25">
      <c r="B13879" s="23"/>
    </row>
    <row r="13880" spans="2:2" x14ac:dyDescent="0.25">
      <c r="B13880" s="23"/>
    </row>
    <row r="13881" spans="2:2" x14ac:dyDescent="0.25">
      <c r="B13881" s="23"/>
    </row>
    <row r="13882" spans="2:2" x14ac:dyDescent="0.25">
      <c r="B13882" s="23"/>
    </row>
    <row r="13883" spans="2:2" x14ac:dyDescent="0.25">
      <c r="B13883" s="23"/>
    </row>
    <row r="13884" spans="2:2" x14ac:dyDescent="0.25">
      <c r="B13884" s="23"/>
    </row>
    <row r="13885" spans="2:2" x14ac:dyDescent="0.25">
      <c r="B13885" s="23"/>
    </row>
    <row r="13886" spans="2:2" x14ac:dyDescent="0.25">
      <c r="B13886" s="23"/>
    </row>
    <row r="13887" spans="2:2" x14ac:dyDescent="0.25">
      <c r="B13887" s="23"/>
    </row>
    <row r="13888" spans="2:2" x14ac:dyDescent="0.25">
      <c r="B13888" s="23"/>
    </row>
    <row r="13889" spans="2:2" x14ac:dyDescent="0.25">
      <c r="B13889" s="23"/>
    </row>
    <row r="13890" spans="2:2" x14ac:dyDescent="0.25">
      <c r="B13890" s="23"/>
    </row>
    <row r="13891" spans="2:2" x14ac:dyDescent="0.25">
      <c r="B13891" s="23"/>
    </row>
    <row r="13892" spans="2:2" x14ac:dyDescent="0.25">
      <c r="B13892" s="23"/>
    </row>
    <row r="13893" spans="2:2" x14ac:dyDescent="0.25">
      <c r="B13893" s="23"/>
    </row>
    <row r="13894" spans="2:2" x14ac:dyDescent="0.25">
      <c r="B13894" s="23"/>
    </row>
    <row r="13895" spans="2:2" x14ac:dyDescent="0.25">
      <c r="B13895" s="23"/>
    </row>
    <row r="13896" spans="2:2" x14ac:dyDescent="0.25">
      <c r="B13896" s="23"/>
    </row>
    <row r="13897" spans="2:2" x14ac:dyDescent="0.25">
      <c r="B13897" s="23"/>
    </row>
    <row r="13898" spans="2:2" x14ac:dyDescent="0.25">
      <c r="B13898" s="23"/>
    </row>
    <row r="13899" spans="2:2" x14ac:dyDescent="0.25">
      <c r="B13899" s="23"/>
    </row>
    <row r="13900" spans="2:2" x14ac:dyDescent="0.25">
      <c r="B13900" s="23"/>
    </row>
    <row r="13901" spans="2:2" x14ac:dyDescent="0.25">
      <c r="B13901" s="23"/>
    </row>
    <row r="13902" spans="2:2" x14ac:dyDescent="0.25">
      <c r="B13902" s="23"/>
    </row>
    <row r="13903" spans="2:2" x14ac:dyDescent="0.25">
      <c r="B13903" s="23"/>
    </row>
    <row r="13904" spans="2:2" x14ac:dyDescent="0.25">
      <c r="B13904" s="23"/>
    </row>
    <row r="13905" spans="2:2" x14ac:dyDescent="0.25">
      <c r="B13905" s="23"/>
    </row>
    <row r="13906" spans="2:2" x14ac:dyDescent="0.25">
      <c r="B13906" s="23"/>
    </row>
    <row r="13907" spans="2:2" x14ac:dyDescent="0.25">
      <c r="B13907" s="23"/>
    </row>
    <row r="13908" spans="2:2" x14ac:dyDescent="0.25">
      <c r="B13908" s="23"/>
    </row>
    <row r="13909" spans="2:2" x14ac:dyDescent="0.25">
      <c r="B13909" s="23"/>
    </row>
    <row r="13910" spans="2:2" x14ac:dyDescent="0.25">
      <c r="B13910" s="23"/>
    </row>
    <row r="13911" spans="2:2" x14ac:dyDescent="0.25">
      <c r="B13911" s="23"/>
    </row>
    <row r="13912" spans="2:2" x14ac:dyDescent="0.25">
      <c r="B13912" s="23"/>
    </row>
    <row r="13913" spans="2:2" x14ac:dyDescent="0.25">
      <c r="B13913" s="23"/>
    </row>
    <row r="13914" spans="2:2" x14ac:dyDescent="0.25">
      <c r="B13914" s="23"/>
    </row>
    <row r="13915" spans="2:2" x14ac:dyDescent="0.25">
      <c r="B13915" s="23"/>
    </row>
    <row r="13916" spans="2:2" x14ac:dyDescent="0.25">
      <c r="B13916" s="23"/>
    </row>
    <row r="13917" spans="2:2" x14ac:dyDescent="0.25">
      <c r="B13917" s="23"/>
    </row>
    <row r="13918" spans="2:2" x14ac:dyDescent="0.25">
      <c r="B13918" s="23"/>
    </row>
    <row r="13919" spans="2:2" x14ac:dyDescent="0.25">
      <c r="B13919" s="23"/>
    </row>
    <row r="13920" spans="2:2" x14ac:dyDescent="0.25">
      <c r="B13920" s="23"/>
    </row>
    <row r="13921" spans="2:2" x14ac:dyDescent="0.25">
      <c r="B13921" s="23"/>
    </row>
    <row r="13922" spans="2:2" x14ac:dyDescent="0.25">
      <c r="B13922" s="23"/>
    </row>
    <row r="13923" spans="2:2" x14ac:dyDescent="0.25">
      <c r="B13923" s="23"/>
    </row>
    <row r="13924" spans="2:2" x14ac:dyDescent="0.25">
      <c r="B13924" s="23"/>
    </row>
    <row r="13925" spans="2:2" x14ac:dyDescent="0.25">
      <c r="B13925" s="23"/>
    </row>
    <row r="13926" spans="2:2" x14ac:dyDescent="0.25">
      <c r="B13926" s="23"/>
    </row>
    <row r="13927" spans="2:2" x14ac:dyDescent="0.25">
      <c r="B13927" s="23"/>
    </row>
    <row r="13928" spans="2:2" x14ac:dyDescent="0.25">
      <c r="B13928" s="23"/>
    </row>
    <row r="13929" spans="2:2" x14ac:dyDescent="0.25">
      <c r="B13929" s="23"/>
    </row>
    <row r="13930" spans="2:2" x14ac:dyDescent="0.25">
      <c r="B13930" s="23"/>
    </row>
    <row r="13931" spans="2:2" x14ac:dyDescent="0.25">
      <c r="B13931" s="23"/>
    </row>
    <row r="13932" spans="2:2" x14ac:dyDescent="0.25">
      <c r="B13932" s="23"/>
    </row>
    <row r="13933" spans="2:2" x14ac:dyDescent="0.25">
      <c r="B13933" s="23"/>
    </row>
    <row r="13934" spans="2:2" x14ac:dyDescent="0.25">
      <c r="B13934" s="23"/>
    </row>
    <row r="13935" spans="2:2" x14ac:dyDescent="0.25">
      <c r="B13935" s="23"/>
    </row>
    <row r="13936" spans="2:2" x14ac:dyDescent="0.25">
      <c r="B13936" s="23"/>
    </row>
    <row r="13937" spans="2:2" x14ac:dyDescent="0.25">
      <c r="B13937" s="23"/>
    </row>
    <row r="13938" spans="2:2" x14ac:dyDescent="0.25">
      <c r="B13938" s="23"/>
    </row>
    <row r="13939" spans="2:2" x14ac:dyDescent="0.25">
      <c r="B13939" s="23"/>
    </row>
    <row r="13940" spans="2:2" x14ac:dyDescent="0.25">
      <c r="B13940" s="23"/>
    </row>
    <row r="13941" spans="2:2" x14ac:dyDescent="0.25">
      <c r="B13941" s="23"/>
    </row>
    <row r="13942" spans="2:2" x14ac:dyDescent="0.25">
      <c r="B13942" s="23"/>
    </row>
    <row r="13943" spans="2:2" x14ac:dyDescent="0.25">
      <c r="B13943" s="23"/>
    </row>
    <row r="13944" spans="2:2" x14ac:dyDescent="0.25">
      <c r="B13944" s="23"/>
    </row>
    <row r="13945" spans="2:2" x14ac:dyDescent="0.25">
      <c r="B13945" s="23"/>
    </row>
    <row r="13946" spans="2:2" x14ac:dyDescent="0.25">
      <c r="B13946" s="23"/>
    </row>
    <row r="13947" spans="2:2" x14ac:dyDescent="0.25">
      <c r="B13947" s="23"/>
    </row>
    <row r="13948" spans="2:2" x14ac:dyDescent="0.25">
      <c r="B13948" s="23"/>
    </row>
    <row r="13949" spans="2:2" x14ac:dyDescent="0.25">
      <c r="B13949" s="23"/>
    </row>
    <row r="13950" spans="2:2" x14ac:dyDescent="0.25">
      <c r="B13950" s="23"/>
    </row>
    <row r="13951" spans="2:2" x14ac:dyDescent="0.25">
      <c r="B13951" s="23"/>
    </row>
    <row r="13952" spans="2:2" x14ac:dyDescent="0.25">
      <c r="B13952" s="23"/>
    </row>
    <row r="13953" spans="2:2" x14ac:dyDescent="0.25">
      <c r="B13953" s="23"/>
    </row>
    <row r="13954" spans="2:2" x14ac:dyDescent="0.25">
      <c r="B13954" s="23"/>
    </row>
    <row r="13955" spans="2:2" x14ac:dyDescent="0.25">
      <c r="B13955" s="23"/>
    </row>
    <row r="13956" spans="2:2" x14ac:dyDescent="0.25">
      <c r="B13956" s="23"/>
    </row>
    <row r="13957" spans="2:2" x14ac:dyDescent="0.25">
      <c r="B13957" s="23"/>
    </row>
    <row r="13958" spans="2:2" x14ac:dyDescent="0.25">
      <c r="B13958" s="23"/>
    </row>
    <row r="13959" spans="2:2" x14ac:dyDescent="0.25">
      <c r="B13959" s="23"/>
    </row>
    <row r="13960" spans="2:2" x14ac:dyDescent="0.25">
      <c r="B13960" s="23"/>
    </row>
    <row r="13961" spans="2:2" x14ac:dyDescent="0.25">
      <c r="B13961" s="23"/>
    </row>
    <row r="13962" spans="2:2" x14ac:dyDescent="0.25">
      <c r="B13962" s="23"/>
    </row>
    <row r="13963" spans="2:2" x14ac:dyDescent="0.25">
      <c r="B13963" s="23"/>
    </row>
    <row r="13964" spans="2:2" x14ac:dyDescent="0.25">
      <c r="B13964" s="23"/>
    </row>
    <row r="13965" spans="2:2" x14ac:dyDescent="0.25">
      <c r="B13965" s="23"/>
    </row>
    <row r="13966" spans="2:2" x14ac:dyDescent="0.25">
      <c r="B13966" s="23"/>
    </row>
    <row r="13967" spans="2:2" x14ac:dyDescent="0.25">
      <c r="B13967" s="23"/>
    </row>
    <row r="13968" spans="2:2" x14ac:dyDescent="0.25">
      <c r="B13968" s="23"/>
    </row>
    <row r="13969" spans="2:2" x14ac:dyDescent="0.25">
      <c r="B13969" s="23"/>
    </row>
    <row r="13970" spans="2:2" x14ac:dyDescent="0.25">
      <c r="B13970" s="23"/>
    </row>
    <row r="13971" spans="2:2" x14ac:dyDescent="0.25">
      <c r="B13971" s="23"/>
    </row>
    <row r="13972" spans="2:2" x14ac:dyDescent="0.25">
      <c r="B13972" s="23"/>
    </row>
    <row r="13973" spans="2:2" x14ac:dyDescent="0.25">
      <c r="B13973" s="23"/>
    </row>
    <row r="13974" spans="2:2" x14ac:dyDescent="0.25">
      <c r="B13974" s="23"/>
    </row>
    <row r="13975" spans="2:2" x14ac:dyDescent="0.25">
      <c r="B13975" s="23"/>
    </row>
    <row r="13976" spans="2:2" x14ac:dyDescent="0.25">
      <c r="B13976" s="23"/>
    </row>
    <row r="13977" spans="2:2" x14ac:dyDescent="0.25">
      <c r="B13977" s="23"/>
    </row>
    <row r="13978" spans="2:2" x14ac:dyDescent="0.25">
      <c r="B13978" s="23"/>
    </row>
    <row r="13979" spans="2:2" x14ac:dyDescent="0.25">
      <c r="B13979" s="23"/>
    </row>
    <row r="13980" spans="2:2" x14ac:dyDescent="0.25">
      <c r="B13980" s="23"/>
    </row>
    <row r="13981" spans="2:2" x14ac:dyDescent="0.25">
      <c r="B13981" s="23"/>
    </row>
    <row r="13982" spans="2:2" x14ac:dyDescent="0.25">
      <c r="B13982" s="23"/>
    </row>
    <row r="13983" spans="2:2" x14ac:dyDescent="0.25">
      <c r="B13983" s="23"/>
    </row>
    <row r="13984" spans="2:2" x14ac:dyDescent="0.25">
      <c r="B13984" s="23"/>
    </row>
    <row r="13985" spans="2:2" x14ac:dyDescent="0.25">
      <c r="B13985" s="23"/>
    </row>
    <row r="13986" spans="2:2" x14ac:dyDescent="0.25">
      <c r="B13986" s="23"/>
    </row>
    <row r="13987" spans="2:2" x14ac:dyDescent="0.25">
      <c r="B13987" s="23"/>
    </row>
    <row r="13988" spans="2:2" x14ac:dyDescent="0.25">
      <c r="B13988" s="23"/>
    </row>
    <row r="13989" spans="2:2" x14ac:dyDescent="0.25">
      <c r="B13989" s="23"/>
    </row>
    <row r="13990" spans="2:2" x14ac:dyDescent="0.25">
      <c r="B13990" s="23"/>
    </row>
    <row r="13991" spans="2:2" x14ac:dyDescent="0.25">
      <c r="B13991" s="23"/>
    </row>
    <row r="13992" spans="2:2" x14ac:dyDescent="0.25">
      <c r="B13992" s="23"/>
    </row>
    <row r="13993" spans="2:2" x14ac:dyDescent="0.25">
      <c r="B13993" s="23"/>
    </row>
    <row r="13994" spans="2:2" x14ac:dyDescent="0.25">
      <c r="B13994" s="23"/>
    </row>
    <row r="13995" spans="2:2" x14ac:dyDescent="0.25">
      <c r="B13995" s="23"/>
    </row>
    <row r="13996" spans="2:2" x14ac:dyDescent="0.25">
      <c r="B13996" s="23"/>
    </row>
    <row r="13997" spans="2:2" x14ac:dyDescent="0.25">
      <c r="B13997" s="23"/>
    </row>
    <row r="13998" spans="2:2" x14ac:dyDescent="0.25">
      <c r="B13998" s="23"/>
    </row>
    <row r="13999" spans="2:2" x14ac:dyDescent="0.25">
      <c r="B13999" s="23"/>
    </row>
    <row r="14000" spans="2:2" x14ac:dyDescent="0.25">
      <c r="B14000" s="23"/>
    </row>
    <row r="14001" spans="2:2" x14ac:dyDescent="0.25">
      <c r="B14001" s="23"/>
    </row>
    <row r="14002" spans="2:2" x14ac:dyDescent="0.25">
      <c r="B14002" s="23"/>
    </row>
    <row r="14003" spans="2:2" x14ac:dyDescent="0.25">
      <c r="B14003" s="23"/>
    </row>
    <row r="14004" spans="2:2" x14ac:dyDescent="0.25">
      <c r="B14004" s="23"/>
    </row>
    <row r="14005" spans="2:2" x14ac:dyDescent="0.25">
      <c r="B14005" s="23"/>
    </row>
    <row r="14006" spans="2:2" x14ac:dyDescent="0.25">
      <c r="B14006" s="23"/>
    </row>
    <row r="14007" spans="2:2" x14ac:dyDescent="0.25">
      <c r="B14007" s="23"/>
    </row>
    <row r="14008" spans="2:2" x14ac:dyDescent="0.25">
      <c r="B14008" s="23"/>
    </row>
    <row r="14009" spans="2:2" x14ac:dyDescent="0.25">
      <c r="B14009" s="23"/>
    </row>
    <row r="14010" spans="2:2" x14ac:dyDescent="0.25">
      <c r="B14010" s="23"/>
    </row>
    <row r="14011" spans="2:2" x14ac:dyDescent="0.25">
      <c r="B14011" s="23"/>
    </row>
    <row r="14012" spans="2:2" x14ac:dyDescent="0.25">
      <c r="B14012" s="23"/>
    </row>
    <row r="14013" spans="2:2" x14ac:dyDescent="0.25">
      <c r="B14013" s="23"/>
    </row>
    <row r="14014" spans="2:2" x14ac:dyDescent="0.25">
      <c r="B14014" s="23"/>
    </row>
    <row r="14015" spans="2:2" x14ac:dyDescent="0.25">
      <c r="B14015" s="23"/>
    </row>
    <row r="14016" spans="2:2" x14ac:dyDescent="0.25">
      <c r="B14016" s="23"/>
    </row>
    <row r="14017" spans="2:2" x14ac:dyDescent="0.25">
      <c r="B14017" s="23"/>
    </row>
    <row r="14018" spans="2:2" x14ac:dyDescent="0.25">
      <c r="B14018" s="23"/>
    </row>
    <row r="14019" spans="2:2" x14ac:dyDescent="0.25">
      <c r="B14019" s="23"/>
    </row>
    <row r="14020" spans="2:2" x14ac:dyDescent="0.25">
      <c r="B14020" s="23"/>
    </row>
    <row r="14021" spans="2:2" x14ac:dyDescent="0.25">
      <c r="B14021" s="23"/>
    </row>
    <row r="14022" spans="2:2" x14ac:dyDescent="0.25">
      <c r="B14022" s="23"/>
    </row>
    <row r="14023" spans="2:2" x14ac:dyDescent="0.25">
      <c r="B14023" s="23"/>
    </row>
    <row r="14024" spans="2:2" x14ac:dyDescent="0.25">
      <c r="B14024" s="23"/>
    </row>
    <row r="14025" spans="2:2" x14ac:dyDescent="0.25">
      <c r="B14025" s="23"/>
    </row>
    <row r="14026" spans="2:2" x14ac:dyDescent="0.25">
      <c r="B14026" s="23"/>
    </row>
    <row r="14027" spans="2:2" x14ac:dyDescent="0.25">
      <c r="B14027" s="23"/>
    </row>
    <row r="14028" spans="2:2" x14ac:dyDescent="0.25">
      <c r="B14028" s="23"/>
    </row>
    <row r="14029" spans="2:2" x14ac:dyDescent="0.25">
      <c r="B14029" s="23"/>
    </row>
    <row r="14030" spans="2:2" x14ac:dyDescent="0.25">
      <c r="B14030" s="23"/>
    </row>
    <row r="14031" spans="2:2" x14ac:dyDescent="0.25">
      <c r="B14031" s="23"/>
    </row>
    <row r="14032" spans="2:2" x14ac:dyDescent="0.25">
      <c r="B14032" s="23"/>
    </row>
    <row r="14033" spans="2:2" x14ac:dyDescent="0.25">
      <c r="B14033" s="23"/>
    </row>
    <row r="14034" spans="2:2" x14ac:dyDescent="0.25">
      <c r="B14034" s="23"/>
    </row>
    <row r="14035" spans="2:2" x14ac:dyDescent="0.25">
      <c r="B14035" s="23"/>
    </row>
    <row r="14036" spans="2:2" x14ac:dyDescent="0.25">
      <c r="B14036" s="23"/>
    </row>
    <row r="14037" spans="2:2" x14ac:dyDescent="0.25">
      <c r="B14037" s="23"/>
    </row>
    <row r="14038" spans="2:2" x14ac:dyDescent="0.25">
      <c r="B14038" s="23"/>
    </row>
    <row r="14039" spans="2:2" x14ac:dyDescent="0.25">
      <c r="B14039" s="23"/>
    </row>
    <row r="14040" spans="2:2" x14ac:dyDescent="0.25">
      <c r="B14040" s="23"/>
    </row>
    <row r="14041" spans="2:2" x14ac:dyDescent="0.25">
      <c r="B14041" s="23"/>
    </row>
    <row r="14042" spans="2:2" x14ac:dyDescent="0.25">
      <c r="B14042" s="23"/>
    </row>
    <row r="14043" spans="2:2" x14ac:dyDescent="0.25">
      <c r="B14043" s="23"/>
    </row>
    <row r="14044" spans="2:2" x14ac:dyDescent="0.25">
      <c r="B14044" s="23"/>
    </row>
    <row r="14045" spans="2:2" x14ac:dyDescent="0.25">
      <c r="B14045" s="23"/>
    </row>
    <row r="14046" spans="2:2" x14ac:dyDescent="0.25">
      <c r="B14046" s="23"/>
    </row>
    <row r="14047" spans="2:2" x14ac:dyDescent="0.25">
      <c r="B14047" s="23"/>
    </row>
    <row r="14048" spans="2:2" x14ac:dyDescent="0.25">
      <c r="B14048" s="23"/>
    </row>
    <row r="14049" spans="2:2" x14ac:dyDescent="0.25">
      <c r="B14049" s="23"/>
    </row>
    <row r="14050" spans="2:2" x14ac:dyDescent="0.25">
      <c r="B14050" s="23"/>
    </row>
    <row r="14051" spans="2:2" x14ac:dyDescent="0.25">
      <c r="B14051" s="23"/>
    </row>
    <row r="14052" spans="2:2" x14ac:dyDescent="0.25">
      <c r="B14052" s="23"/>
    </row>
    <row r="14053" spans="2:2" x14ac:dyDescent="0.25">
      <c r="B14053" s="23"/>
    </row>
    <row r="14054" spans="2:2" x14ac:dyDescent="0.25">
      <c r="B14054" s="23"/>
    </row>
    <row r="14055" spans="2:2" x14ac:dyDescent="0.25">
      <c r="B14055" s="23"/>
    </row>
    <row r="14056" spans="2:2" x14ac:dyDescent="0.25">
      <c r="B14056" s="23"/>
    </row>
    <row r="14057" spans="2:2" x14ac:dyDescent="0.25">
      <c r="B14057" s="23"/>
    </row>
    <row r="14058" spans="2:2" x14ac:dyDescent="0.25">
      <c r="B14058" s="23"/>
    </row>
    <row r="14059" spans="2:2" x14ac:dyDescent="0.25">
      <c r="B14059" s="23"/>
    </row>
    <row r="14060" spans="2:2" x14ac:dyDescent="0.25">
      <c r="B14060" s="23"/>
    </row>
    <row r="14061" spans="2:2" x14ac:dyDescent="0.25">
      <c r="B14061" s="23"/>
    </row>
    <row r="14062" spans="2:2" x14ac:dyDescent="0.25">
      <c r="B14062" s="23"/>
    </row>
    <row r="14063" spans="2:2" x14ac:dyDescent="0.25">
      <c r="B14063" s="23"/>
    </row>
    <row r="14064" spans="2:2" x14ac:dyDescent="0.25">
      <c r="B14064" s="23"/>
    </row>
    <row r="14065" spans="2:2" x14ac:dyDescent="0.25">
      <c r="B14065" s="23"/>
    </row>
    <row r="14066" spans="2:2" x14ac:dyDescent="0.25">
      <c r="B14066" s="23"/>
    </row>
    <row r="14067" spans="2:2" x14ac:dyDescent="0.25">
      <c r="B14067" s="23"/>
    </row>
    <row r="14068" spans="2:2" x14ac:dyDescent="0.25">
      <c r="B14068" s="23"/>
    </row>
    <row r="14069" spans="2:2" x14ac:dyDescent="0.25">
      <c r="B14069" s="23"/>
    </row>
    <row r="14070" spans="2:2" x14ac:dyDescent="0.25">
      <c r="B14070" s="23"/>
    </row>
    <row r="14071" spans="2:2" x14ac:dyDescent="0.25">
      <c r="B14071" s="23"/>
    </row>
    <row r="14072" spans="2:2" x14ac:dyDescent="0.25">
      <c r="B14072" s="23"/>
    </row>
    <row r="14073" spans="2:2" x14ac:dyDescent="0.25">
      <c r="B14073" s="23"/>
    </row>
    <row r="14074" spans="2:2" x14ac:dyDescent="0.25">
      <c r="B14074" s="23"/>
    </row>
    <row r="14075" spans="2:2" x14ac:dyDescent="0.25">
      <c r="B14075" s="23"/>
    </row>
    <row r="14076" spans="2:2" x14ac:dyDescent="0.25">
      <c r="B14076" s="23"/>
    </row>
    <row r="14077" spans="2:2" x14ac:dyDescent="0.25">
      <c r="B14077" s="23"/>
    </row>
    <row r="14078" spans="2:2" x14ac:dyDescent="0.25">
      <c r="B14078" s="23"/>
    </row>
    <row r="14079" spans="2:2" x14ac:dyDescent="0.25">
      <c r="B14079" s="23"/>
    </row>
    <row r="14080" spans="2:2" x14ac:dyDescent="0.25">
      <c r="B14080" s="23"/>
    </row>
    <row r="14081" spans="2:2" x14ac:dyDescent="0.25">
      <c r="B14081" s="23"/>
    </row>
    <row r="14082" spans="2:2" x14ac:dyDescent="0.25">
      <c r="B14082" s="23"/>
    </row>
    <row r="14083" spans="2:2" x14ac:dyDescent="0.25">
      <c r="B14083" s="23"/>
    </row>
    <row r="14084" spans="2:2" x14ac:dyDescent="0.25">
      <c r="B14084" s="23"/>
    </row>
    <row r="14085" spans="2:2" x14ac:dyDescent="0.25">
      <c r="B14085" s="23"/>
    </row>
    <row r="14086" spans="2:2" x14ac:dyDescent="0.25">
      <c r="B14086" s="23"/>
    </row>
    <row r="14087" spans="2:2" x14ac:dyDescent="0.25">
      <c r="B14087" s="23"/>
    </row>
    <row r="14088" spans="2:2" x14ac:dyDescent="0.25">
      <c r="B14088" s="23"/>
    </row>
    <row r="14089" spans="2:2" x14ac:dyDescent="0.25">
      <c r="B14089" s="23"/>
    </row>
    <row r="14090" spans="2:2" x14ac:dyDescent="0.25">
      <c r="B14090" s="23"/>
    </row>
    <row r="14091" spans="2:2" x14ac:dyDescent="0.25">
      <c r="B14091" s="23"/>
    </row>
    <row r="14092" spans="2:2" x14ac:dyDescent="0.25">
      <c r="B14092" s="23"/>
    </row>
    <row r="14093" spans="2:2" x14ac:dyDescent="0.25">
      <c r="B14093" s="23"/>
    </row>
    <row r="14094" spans="2:2" x14ac:dyDescent="0.25">
      <c r="B14094" s="23"/>
    </row>
    <row r="14095" spans="2:2" x14ac:dyDescent="0.25">
      <c r="B14095" s="23"/>
    </row>
    <row r="14096" spans="2:2" x14ac:dyDescent="0.25">
      <c r="B14096" s="23"/>
    </row>
    <row r="14097" spans="2:2" x14ac:dyDescent="0.25">
      <c r="B14097" s="23"/>
    </row>
    <row r="14098" spans="2:2" x14ac:dyDescent="0.25">
      <c r="B14098" s="23"/>
    </row>
    <row r="14099" spans="2:2" x14ac:dyDescent="0.25">
      <c r="B14099" s="23"/>
    </row>
    <row r="14100" spans="2:2" x14ac:dyDescent="0.25">
      <c r="B14100" s="23"/>
    </row>
    <row r="14101" spans="2:2" x14ac:dyDescent="0.25">
      <c r="B14101" s="23"/>
    </row>
    <row r="14102" spans="2:2" x14ac:dyDescent="0.25">
      <c r="B14102" s="23"/>
    </row>
    <row r="14103" spans="2:2" x14ac:dyDescent="0.25">
      <c r="B14103" s="23"/>
    </row>
    <row r="14104" spans="2:2" x14ac:dyDescent="0.25">
      <c r="B14104" s="23"/>
    </row>
    <row r="14105" spans="2:2" x14ac:dyDescent="0.25">
      <c r="B14105" s="23"/>
    </row>
    <row r="14106" spans="2:2" x14ac:dyDescent="0.25">
      <c r="B14106" s="23"/>
    </row>
    <row r="14107" spans="2:2" x14ac:dyDescent="0.25">
      <c r="B14107" s="23"/>
    </row>
    <row r="14108" spans="2:2" x14ac:dyDescent="0.25">
      <c r="B14108" s="23"/>
    </row>
    <row r="14109" spans="2:2" x14ac:dyDescent="0.25">
      <c r="B14109" s="23"/>
    </row>
    <row r="14110" spans="2:2" x14ac:dyDescent="0.25">
      <c r="B14110" s="23"/>
    </row>
    <row r="14111" spans="2:2" x14ac:dyDescent="0.25">
      <c r="B14111" s="23"/>
    </row>
    <row r="14112" spans="2:2" x14ac:dyDescent="0.25">
      <c r="B14112" s="23"/>
    </row>
    <row r="14113" spans="2:2" x14ac:dyDescent="0.25">
      <c r="B14113" s="23"/>
    </row>
    <row r="14114" spans="2:2" x14ac:dyDescent="0.25">
      <c r="B14114" s="23"/>
    </row>
    <row r="14115" spans="2:2" x14ac:dyDescent="0.25">
      <c r="B14115" s="23"/>
    </row>
    <row r="14116" spans="2:2" x14ac:dyDescent="0.25">
      <c r="B14116" s="23"/>
    </row>
    <row r="14117" spans="2:2" x14ac:dyDescent="0.25">
      <c r="B14117" s="23"/>
    </row>
    <row r="14118" spans="2:2" x14ac:dyDescent="0.25">
      <c r="B14118" s="23"/>
    </row>
    <row r="14119" spans="2:2" x14ac:dyDescent="0.25">
      <c r="B14119" s="23"/>
    </row>
    <row r="14120" spans="2:2" x14ac:dyDescent="0.25">
      <c r="B14120" s="23"/>
    </row>
    <row r="14121" spans="2:2" x14ac:dyDescent="0.25">
      <c r="B14121" s="23"/>
    </row>
    <row r="14122" spans="2:2" x14ac:dyDescent="0.25">
      <c r="B14122" s="23"/>
    </row>
    <row r="14123" spans="2:2" x14ac:dyDescent="0.25">
      <c r="B14123" s="23"/>
    </row>
    <row r="14124" spans="2:2" x14ac:dyDescent="0.25">
      <c r="B14124" s="23"/>
    </row>
    <row r="14125" spans="2:2" x14ac:dyDescent="0.25">
      <c r="B14125" s="23"/>
    </row>
    <row r="14126" spans="2:2" x14ac:dyDescent="0.25">
      <c r="B14126" s="23"/>
    </row>
    <row r="14127" spans="2:2" x14ac:dyDescent="0.25">
      <c r="B14127" s="23"/>
    </row>
    <row r="14128" spans="2:2" x14ac:dyDescent="0.25">
      <c r="B14128" s="23"/>
    </row>
    <row r="14129" spans="2:2" x14ac:dyDescent="0.25">
      <c r="B14129" s="23"/>
    </row>
    <row r="14130" spans="2:2" x14ac:dyDescent="0.25">
      <c r="B14130" s="23"/>
    </row>
    <row r="14131" spans="2:2" x14ac:dyDescent="0.25">
      <c r="B14131" s="23"/>
    </row>
    <row r="14132" spans="2:2" x14ac:dyDescent="0.25">
      <c r="B14132" s="23"/>
    </row>
    <row r="14133" spans="2:2" x14ac:dyDescent="0.25">
      <c r="B14133" s="23"/>
    </row>
    <row r="14134" spans="2:2" x14ac:dyDescent="0.25">
      <c r="B14134" s="23"/>
    </row>
    <row r="14135" spans="2:2" x14ac:dyDescent="0.25">
      <c r="B14135" s="23"/>
    </row>
    <row r="14136" spans="2:2" x14ac:dyDescent="0.25">
      <c r="B14136" s="23"/>
    </row>
    <row r="14137" spans="2:2" x14ac:dyDescent="0.25">
      <c r="B14137" s="23"/>
    </row>
    <row r="14138" spans="2:2" x14ac:dyDescent="0.25">
      <c r="B14138" s="23"/>
    </row>
    <row r="14139" spans="2:2" x14ac:dyDescent="0.25">
      <c r="B14139" s="23"/>
    </row>
    <row r="14140" spans="2:2" x14ac:dyDescent="0.25">
      <c r="B14140" s="23"/>
    </row>
    <row r="14141" spans="2:2" x14ac:dyDescent="0.25">
      <c r="B14141" s="23"/>
    </row>
    <row r="14142" spans="2:2" x14ac:dyDescent="0.25">
      <c r="B14142" s="23"/>
    </row>
    <row r="14143" spans="2:2" x14ac:dyDescent="0.25">
      <c r="B14143" s="23"/>
    </row>
    <row r="14144" spans="2:2" x14ac:dyDescent="0.25">
      <c r="B14144" s="23"/>
    </row>
    <row r="14145" spans="2:2" x14ac:dyDescent="0.25">
      <c r="B14145" s="23"/>
    </row>
    <row r="14146" spans="2:2" x14ac:dyDescent="0.25">
      <c r="B14146" s="23"/>
    </row>
    <row r="14147" spans="2:2" x14ac:dyDescent="0.25">
      <c r="B14147" s="23"/>
    </row>
    <row r="14148" spans="2:2" x14ac:dyDescent="0.25">
      <c r="B14148" s="23"/>
    </row>
    <row r="14149" spans="2:2" x14ac:dyDescent="0.25">
      <c r="B14149" s="23"/>
    </row>
    <row r="14150" spans="2:2" x14ac:dyDescent="0.25">
      <c r="B14150" s="23"/>
    </row>
    <row r="14151" spans="2:2" x14ac:dyDescent="0.25">
      <c r="B14151" s="23"/>
    </row>
    <row r="14152" spans="2:2" x14ac:dyDescent="0.25">
      <c r="B14152" s="23"/>
    </row>
    <row r="14153" spans="2:2" x14ac:dyDescent="0.25">
      <c r="B14153" s="23"/>
    </row>
    <row r="14154" spans="2:2" x14ac:dyDescent="0.25">
      <c r="B14154" s="23"/>
    </row>
    <row r="14155" spans="2:2" x14ac:dyDescent="0.25">
      <c r="B14155" s="23"/>
    </row>
    <row r="14156" spans="2:2" x14ac:dyDescent="0.25">
      <c r="B14156" s="23"/>
    </row>
    <row r="14157" spans="2:2" x14ac:dyDescent="0.25">
      <c r="B14157" s="23"/>
    </row>
    <row r="14158" spans="2:2" x14ac:dyDescent="0.25">
      <c r="B14158" s="23"/>
    </row>
    <row r="14159" spans="2:2" x14ac:dyDescent="0.25">
      <c r="B14159" s="23"/>
    </row>
    <row r="14160" spans="2:2" x14ac:dyDescent="0.25">
      <c r="B14160" s="23"/>
    </row>
    <row r="14161" spans="2:2" x14ac:dyDescent="0.25">
      <c r="B14161" s="23"/>
    </row>
    <row r="14162" spans="2:2" x14ac:dyDescent="0.25">
      <c r="B14162" s="23"/>
    </row>
    <row r="14163" spans="2:2" x14ac:dyDescent="0.25">
      <c r="B14163" s="23"/>
    </row>
    <row r="14164" spans="2:2" x14ac:dyDescent="0.25">
      <c r="B14164" s="23"/>
    </row>
    <row r="14165" spans="2:2" x14ac:dyDescent="0.25">
      <c r="B14165" s="23"/>
    </row>
    <row r="14166" spans="2:2" x14ac:dyDescent="0.25">
      <c r="B14166" s="23"/>
    </row>
    <row r="14167" spans="2:2" x14ac:dyDescent="0.25">
      <c r="B14167" s="23"/>
    </row>
    <row r="14168" spans="2:2" x14ac:dyDescent="0.25">
      <c r="B14168" s="23"/>
    </row>
    <row r="14169" spans="2:2" x14ac:dyDescent="0.25">
      <c r="B14169" s="23"/>
    </row>
    <row r="14170" spans="2:2" x14ac:dyDescent="0.25">
      <c r="B14170" s="23"/>
    </row>
    <row r="14171" spans="2:2" x14ac:dyDescent="0.25">
      <c r="B14171" s="23"/>
    </row>
    <row r="14172" spans="2:2" x14ac:dyDescent="0.25">
      <c r="B14172" s="23"/>
    </row>
    <row r="14173" spans="2:2" x14ac:dyDescent="0.25">
      <c r="B14173" s="23"/>
    </row>
    <row r="14174" spans="2:2" x14ac:dyDescent="0.25">
      <c r="B14174" s="23"/>
    </row>
    <row r="14175" spans="2:2" x14ac:dyDescent="0.25">
      <c r="B14175" s="23"/>
    </row>
    <row r="14176" spans="2:2" x14ac:dyDescent="0.25">
      <c r="B14176" s="23"/>
    </row>
    <row r="14177" spans="2:2" x14ac:dyDescent="0.25">
      <c r="B14177" s="23"/>
    </row>
    <row r="14178" spans="2:2" x14ac:dyDescent="0.25">
      <c r="B14178" s="23"/>
    </row>
    <row r="14179" spans="2:2" x14ac:dyDescent="0.25">
      <c r="B14179" s="23"/>
    </row>
    <row r="14180" spans="2:2" x14ac:dyDescent="0.25">
      <c r="B14180" s="23"/>
    </row>
    <row r="14181" spans="2:2" x14ac:dyDescent="0.25">
      <c r="B14181" s="23"/>
    </row>
    <row r="14182" spans="2:2" x14ac:dyDescent="0.25">
      <c r="B14182" s="23"/>
    </row>
    <row r="14183" spans="2:2" x14ac:dyDescent="0.25">
      <c r="B14183" s="23"/>
    </row>
    <row r="14184" spans="2:2" x14ac:dyDescent="0.25">
      <c r="B14184" s="23"/>
    </row>
    <row r="14185" spans="2:2" x14ac:dyDescent="0.25">
      <c r="B14185" s="23"/>
    </row>
    <row r="14186" spans="2:2" x14ac:dyDescent="0.25">
      <c r="B14186" s="23"/>
    </row>
    <row r="14187" spans="2:2" x14ac:dyDescent="0.25">
      <c r="B14187" s="23"/>
    </row>
    <row r="14188" spans="2:2" x14ac:dyDescent="0.25">
      <c r="B14188" s="23"/>
    </row>
    <row r="14189" spans="2:2" x14ac:dyDescent="0.25">
      <c r="B14189" s="23"/>
    </row>
    <row r="14190" spans="2:2" x14ac:dyDescent="0.25">
      <c r="B14190" s="23"/>
    </row>
    <row r="14191" spans="2:2" x14ac:dyDescent="0.25">
      <c r="B14191" s="23"/>
    </row>
    <row r="14192" spans="2:2" x14ac:dyDescent="0.25">
      <c r="B14192" s="23"/>
    </row>
    <row r="14193" spans="2:2" x14ac:dyDescent="0.25">
      <c r="B14193" s="23"/>
    </row>
    <row r="14194" spans="2:2" x14ac:dyDescent="0.25">
      <c r="B14194" s="23"/>
    </row>
    <row r="14195" spans="2:2" x14ac:dyDescent="0.25">
      <c r="B14195" s="23"/>
    </row>
    <row r="14196" spans="2:2" x14ac:dyDescent="0.25">
      <c r="B14196" s="23"/>
    </row>
    <row r="14197" spans="2:2" x14ac:dyDescent="0.25">
      <c r="B14197" s="23"/>
    </row>
    <row r="14198" spans="2:2" x14ac:dyDescent="0.25">
      <c r="B14198" s="23"/>
    </row>
    <row r="14199" spans="2:2" x14ac:dyDescent="0.25">
      <c r="B14199" s="23"/>
    </row>
    <row r="14200" spans="2:2" x14ac:dyDescent="0.25">
      <c r="B14200" s="23"/>
    </row>
    <row r="14201" spans="2:2" x14ac:dyDescent="0.25">
      <c r="B14201" s="23"/>
    </row>
    <row r="14202" spans="2:2" x14ac:dyDescent="0.25">
      <c r="B14202" s="23"/>
    </row>
    <row r="14203" spans="2:2" x14ac:dyDescent="0.25">
      <c r="B14203" s="23"/>
    </row>
    <row r="14204" spans="2:2" x14ac:dyDescent="0.25">
      <c r="B14204" s="23"/>
    </row>
    <row r="14205" spans="2:2" x14ac:dyDescent="0.25">
      <c r="B14205" s="23"/>
    </row>
    <row r="14206" spans="2:2" x14ac:dyDescent="0.25">
      <c r="B14206" s="23"/>
    </row>
    <row r="14207" spans="2:2" x14ac:dyDescent="0.25">
      <c r="B14207" s="23"/>
    </row>
    <row r="14208" spans="2:2" x14ac:dyDescent="0.25">
      <c r="B14208" s="23"/>
    </row>
    <row r="14209" spans="2:2" x14ac:dyDescent="0.25">
      <c r="B14209" s="23"/>
    </row>
    <row r="14210" spans="2:2" x14ac:dyDescent="0.25">
      <c r="B14210" s="23"/>
    </row>
    <row r="14211" spans="2:2" x14ac:dyDescent="0.25">
      <c r="B14211" s="23"/>
    </row>
    <row r="14212" spans="2:2" x14ac:dyDescent="0.25">
      <c r="B14212" s="23"/>
    </row>
    <row r="14213" spans="2:2" x14ac:dyDescent="0.25">
      <c r="B14213" s="23"/>
    </row>
    <row r="14214" spans="2:2" x14ac:dyDescent="0.25">
      <c r="B14214" s="23"/>
    </row>
    <row r="14215" spans="2:2" x14ac:dyDescent="0.25">
      <c r="B14215" s="23"/>
    </row>
    <row r="14216" spans="2:2" x14ac:dyDescent="0.25">
      <c r="B14216" s="23"/>
    </row>
    <row r="14217" spans="2:2" x14ac:dyDescent="0.25">
      <c r="B14217" s="23"/>
    </row>
    <row r="14218" spans="2:2" x14ac:dyDescent="0.25">
      <c r="B14218" s="23"/>
    </row>
    <row r="14219" spans="2:2" x14ac:dyDescent="0.25">
      <c r="B14219" s="23"/>
    </row>
    <row r="14220" spans="2:2" x14ac:dyDescent="0.25">
      <c r="B14220" s="23"/>
    </row>
    <row r="14221" spans="2:2" x14ac:dyDescent="0.25">
      <c r="B14221" s="23"/>
    </row>
    <row r="14222" spans="2:2" x14ac:dyDescent="0.25">
      <c r="B14222" s="23"/>
    </row>
    <row r="14223" spans="2:2" x14ac:dyDescent="0.25">
      <c r="B14223" s="23"/>
    </row>
    <row r="14224" spans="2:2" x14ac:dyDescent="0.25">
      <c r="B14224" s="23"/>
    </row>
    <row r="14225" spans="2:2" x14ac:dyDescent="0.25">
      <c r="B14225" s="23"/>
    </row>
    <row r="14226" spans="2:2" x14ac:dyDescent="0.25">
      <c r="B14226" s="23"/>
    </row>
    <row r="14227" spans="2:2" x14ac:dyDescent="0.25">
      <c r="B14227" s="23"/>
    </row>
    <row r="14228" spans="2:2" x14ac:dyDescent="0.25">
      <c r="B14228" s="23"/>
    </row>
    <row r="14229" spans="2:2" x14ac:dyDescent="0.25">
      <c r="B14229" s="23"/>
    </row>
    <row r="14230" spans="2:2" x14ac:dyDescent="0.25">
      <c r="B14230" s="23"/>
    </row>
    <row r="14231" spans="2:2" x14ac:dyDescent="0.25">
      <c r="B14231" s="23"/>
    </row>
    <row r="14232" spans="2:2" x14ac:dyDescent="0.25">
      <c r="B14232" s="23"/>
    </row>
    <row r="14233" spans="2:2" x14ac:dyDescent="0.25">
      <c r="B14233" s="23"/>
    </row>
    <row r="14234" spans="2:2" x14ac:dyDescent="0.25">
      <c r="B14234" s="23"/>
    </row>
    <row r="14235" spans="2:2" x14ac:dyDescent="0.25">
      <c r="B14235" s="23"/>
    </row>
    <row r="14236" spans="2:2" x14ac:dyDescent="0.25">
      <c r="B14236" s="23"/>
    </row>
    <row r="14237" spans="2:2" x14ac:dyDescent="0.25">
      <c r="B14237" s="23"/>
    </row>
    <row r="14238" spans="2:2" x14ac:dyDescent="0.25">
      <c r="B14238" s="23"/>
    </row>
    <row r="14239" spans="2:2" x14ac:dyDescent="0.25">
      <c r="B14239" s="23"/>
    </row>
    <row r="14240" spans="2:2" x14ac:dyDescent="0.25">
      <c r="B14240" s="23"/>
    </row>
    <row r="14241" spans="2:2" x14ac:dyDescent="0.25">
      <c r="B14241" s="23"/>
    </row>
    <row r="14242" spans="2:2" x14ac:dyDescent="0.25">
      <c r="B14242" s="23"/>
    </row>
    <row r="14243" spans="2:2" x14ac:dyDescent="0.25">
      <c r="B14243" s="23"/>
    </row>
    <row r="14244" spans="2:2" x14ac:dyDescent="0.25">
      <c r="B14244" s="23"/>
    </row>
    <row r="14245" spans="2:2" x14ac:dyDescent="0.25">
      <c r="B14245" s="23"/>
    </row>
    <row r="14246" spans="2:2" x14ac:dyDescent="0.25">
      <c r="B14246" s="23"/>
    </row>
    <row r="14247" spans="2:2" x14ac:dyDescent="0.25">
      <c r="B14247" s="23"/>
    </row>
    <row r="14248" spans="2:2" x14ac:dyDescent="0.25">
      <c r="B14248" s="23"/>
    </row>
    <row r="14249" spans="2:2" x14ac:dyDescent="0.25">
      <c r="B14249" s="23"/>
    </row>
    <row r="14250" spans="2:2" x14ac:dyDescent="0.25">
      <c r="B14250" s="23"/>
    </row>
    <row r="14251" spans="2:2" x14ac:dyDescent="0.25">
      <c r="B14251" s="23"/>
    </row>
    <row r="14252" spans="2:2" x14ac:dyDescent="0.25">
      <c r="B14252" s="23"/>
    </row>
    <row r="14253" spans="2:2" x14ac:dyDescent="0.25">
      <c r="B14253" s="23"/>
    </row>
    <row r="14254" spans="2:2" x14ac:dyDescent="0.25">
      <c r="B14254" s="23"/>
    </row>
    <row r="14255" spans="2:2" x14ac:dyDescent="0.25">
      <c r="B14255" s="23"/>
    </row>
    <row r="14256" spans="2:2" x14ac:dyDescent="0.25">
      <c r="B14256" s="23"/>
    </row>
    <row r="14257" spans="2:2" x14ac:dyDescent="0.25">
      <c r="B14257" s="23"/>
    </row>
    <row r="14258" spans="2:2" x14ac:dyDescent="0.25">
      <c r="B14258" s="23"/>
    </row>
    <row r="14259" spans="2:2" x14ac:dyDescent="0.25">
      <c r="B14259" s="23"/>
    </row>
    <row r="14260" spans="2:2" x14ac:dyDescent="0.25">
      <c r="B14260" s="23"/>
    </row>
    <row r="14261" spans="2:2" x14ac:dyDescent="0.25">
      <c r="B14261" s="23"/>
    </row>
    <row r="14262" spans="2:2" x14ac:dyDescent="0.25">
      <c r="B14262" s="23"/>
    </row>
    <row r="14263" spans="2:2" x14ac:dyDescent="0.25">
      <c r="B14263" s="23"/>
    </row>
    <row r="14264" spans="2:2" x14ac:dyDescent="0.25">
      <c r="B14264" s="23"/>
    </row>
    <row r="14265" spans="2:2" x14ac:dyDescent="0.25">
      <c r="B14265" s="23"/>
    </row>
    <row r="14266" spans="2:2" x14ac:dyDescent="0.25">
      <c r="B14266" s="23"/>
    </row>
    <row r="14267" spans="2:2" x14ac:dyDescent="0.25">
      <c r="B14267" s="23"/>
    </row>
    <row r="14268" spans="2:2" x14ac:dyDescent="0.25">
      <c r="B14268" s="23"/>
    </row>
    <row r="14269" spans="2:2" x14ac:dyDescent="0.25">
      <c r="B14269" s="23"/>
    </row>
    <row r="14270" spans="2:2" x14ac:dyDescent="0.25">
      <c r="B14270" s="23"/>
    </row>
    <row r="14271" spans="2:2" x14ac:dyDescent="0.25">
      <c r="B14271" s="23"/>
    </row>
    <row r="14272" spans="2:2" x14ac:dyDescent="0.25">
      <c r="B14272" s="23"/>
    </row>
    <row r="14273" spans="2:2" x14ac:dyDescent="0.25">
      <c r="B14273" s="23"/>
    </row>
    <row r="14274" spans="2:2" x14ac:dyDescent="0.25">
      <c r="B14274" s="23"/>
    </row>
    <row r="14275" spans="2:2" x14ac:dyDescent="0.25">
      <c r="B14275" s="23"/>
    </row>
    <row r="14276" spans="2:2" x14ac:dyDescent="0.25">
      <c r="B14276" s="23"/>
    </row>
    <row r="14277" spans="2:2" x14ac:dyDescent="0.25">
      <c r="B14277" s="23"/>
    </row>
    <row r="14278" spans="2:2" x14ac:dyDescent="0.25">
      <c r="B14278" s="23"/>
    </row>
    <row r="14279" spans="2:2" x14ac:dyDescent="0.25">
      <c r="B14279" s="23"/>
    </row>
    <row r="14280" spans="2:2" x14ac:dyDescent="0.25">
      <c r="B14280" s="23"/>
    </row>
    <row r="14281" spans="2:2" x14ac:dyDescent="0.25">
      <c r="B14281" s="23"/>
    </row>
    <row r="14282" spans="2:2" x14ac:dyDescent="0.25">
      <c r="B14282" s="23"/>
    </row>
    <row r="14283" spans="2:2" x14ac:dyDescent="0.25">
      <c r="B14283" s="23"/>
    </row>
    <row r="14284" spans="2:2" x14ac:dyDescent="0.25">
      <c r="B14284" s="23"/>
    </row>
    <row r="14285" spans="2:2" x14ac:dyDescent="0.25">
      <c r="B14285" s="23"/>
    </row>
    <row r="14286" spans="2:2" x14ac:dyDescent="0.25">
      <c r="B14286" s="23"/>
    </row>
    <row r="14287" spans="2:2" x14ac:dyDescent="0.25">
      <c r="B14287" s="23"/>
    </row>
    <row r="14288" spans="2:2" x14ac:dyDescent="0.25">
      <c r="B14288" s="23"/>
    </row>
    <row r="14289" spans="2:2" x14ac:dyDescent="0.25">
      <c r="B14289" s="23"/>
    </row>
    <row r="14290" spans="2:2" x14ac:dyDescent="0.25">
      <c r="B14290" s="23"/>
    </row>
    <row r="14291" spans="2:2" x14ac:dyDescent="0.25">
      <c r="B14291" s="23"/>
    </row>
    <row r="14292" spans="2:2" x14ac:dyDescent="0.25">
      <c r="B14292" s="23"/>
    </row>
    <row r="14293" spans="2:2" x14ac:dyDescent="0.25">
      <c r="B14293" s="23"/>
    </row>
    <row r="14294" spans="2:2" x14ac:dyDescent="0.25">
      <c r="B14294" s="23"/>
    </row>
    <row r="14295" spans="2:2" x14ac:dyDescent="0.25">
      <c r="B14295" s="23"/>
    </row>
    <row r="14296" spans="2:2" x14ac:dyDescent="0.25">
      <c r="B14296" s="23"/>
    </row>
    <row r="14297" spans="2:2" x14ac:dyDescent="0.25">
      <c r="B14297" s="23"/>
    </row>
    <row r="14298" spans="2:2" x14ac:dyDescent="0.25">
      <c r="B14298" s="23"/>
    </row>
    <row r="14299" spans="2:2" x14ac:dyDescent="0.25">
      <c r="B14299" s="23"/>
    </row>
    <row r="14300" spans="2:2" x14ac:dyDescent="0.25">
      <c r="B14300" s="23"/>
    </row>
    <row r="14301" spans="2:2" x14ac:dyDescent="0.25">
      <c r="B14301" s="23"/>
    </row>
    <row r="14302" spans="2:2" x14ac:dyDescent="0.25">
      <c r="B14302" s="23"/>
    </row>
    <row r="14303" spans="2:2" x14ac:dyDescent="0.25">
      <c r="B14303" s="23"/>
    </row>
    <row r="14304" spans="2:2" x14ac:dyDescent="0.25">
      <c r="B14304" s="23"/>
    </row>
    <row r="14305" spans="2:2" x14ac:dyDescent="0.25">
      <c r="B14305" s="23"/>
    </row>
    <row r="14306" spans="2:2" x14ac:dyDescent="0.25">
      <c r="B14306" s="23"/>
    </row>
    <row r="14307" spans="2:2" x14ac:dyDescent="0.25">
      <c r="B14307" s="23"/>
    </row>
    <row r="14308" spans="2:2" x14ac:dyDescent="0.25">
      <c r="B14308" s="23"/>
    </row>
    <row r="14309" spans="2:2" x14ac:dyDescent="0.25">
      <c r="B14309" s="23"/>
    </row>
    <row r="14310" spans="2:2" x14ac:dyDescent="0.25">
      <c r="B14310" s="23"/>
    </row>
    <row r="14311" spans="2:2" x14ac:dyDescent="0.25">
      <c r="B14311" s="23"/>
    </row>
    <row r="14312" spans="2:2" x14ac:dyDescent="0.25">
      <c r="B14312" s="23"/>
    </row>
    <row r="14313" spans="2:2" x14ac:dyDescent="0.25">
      <c r="B14313" s="23"/>
    </row>
    <row r="14314" spans="2:2" x14ac:dyDescent="0.25">
      <c r="B14314" s="23"/>
    </row>
    <row r="14315" spans="2:2" x14ac:dyDescent="0.25">
      <c r="B14315" s="23"/>
    </row>
    <row r="14316" spans="2:2" x14ac:dyDescent="0.25">
      <c r="B14316" s="23"/>
    </row>
    <row r="14317" spans="2:2" x14ac:dyDescent="0.25">
      <c r="B14317" s="23"/>
    </row>
    <row r="14318" spans="2:2" x14ac:dyDescent="0.25">
      <c r="B14318" s="23"/>
    </row>
    <row r="14319" spans="2:2" x14ac:dyDescent="0.25">
      <c r="B14319" s="23"/>
    </row>
    <row r="14320" spans="2:2" x14ac:dyDescent="0.25">
      <c r="B14320" s="23"/>
    </row>
    <row r="14321" spans="2:2" x14ac:dyDescent="0.25">
      <c r="B14321" s="23"/>
    </row>
    <row r="14322" spans="2:2" x14ac:dyDescent="0.25">
      <c r="B14322" s="23"/>
    </row>
    <row r="14323" spans="2:2" x14ac:dyDescent="0.25">
      <c r="B14323" s="23"/>
    </row>
    <row r="14324" spans="2:2" x14ac:dyDescent="0.25">
      <c r="B14324" s="23"/>
    </row>
    <row r="14325" spans="2:2" x14ac:dyDescent="0.25">
      <c r="B14325" s="23"/>
    </row>
    <row r="14326" spans="2:2" x14ac:dyDescent="0.25">
      <c r="B14326" s="23"/>
    </row>
    <row r="14327" spans="2:2" x14ac:dyDescent="0.25">
      <c r="B14327" s="23"/>
    </row>
    <row r="14328" spans="2:2" x14ac:dyDescent="0.25">
      <c r="B14328" s="23"/>
    </row>
    <row r="14329" spans="2:2" x14ac:dyDescent="0.25">
      <c r="B14329" s="23"/>
    </row>
    <row r="14330" spans="2:2" x14ac:dyDescent="0.25">
      <c r="B14330" s="23"/>
    </row>
    <row r="14331" spans="2:2" x14ac:dyDescent="0.25">
      <c r="B14331" s="23"/>
    </row>
    <row r="14332" spans="2:2" x14ac:dyDescent="0.25">
      <c r="B14332" s="23"/>
    </row>
    <row r="14333" spans="2:2" x14ac:dyDescent="0.25">
      <c r="B14333" s="23"/>
    </row>
    <row r="14334" spans="2:2" x14ac:dyDescent="0.25">
      <c r="B14334" s="23"/>
    </row>
    <row r="14335" spans="2:2" x14ac:dyDescent="0.25">
      <c r="B14335" s="23"/>
    </row>
    <row r="14336" spans="2:2" x14ac:dyDescent="0.25">
      <c r="B14336" s="23"/>
    </row>
    <row r="14337" spans="2:2" x14ac:dyDescent="0.25">
      <c r="B14337" s="23"/>
    </row>
    <row r="14338" spans="2:2" x14ac:dyDescent="0.25">
      <c r="B14338" s="23"/>
    </row>
    <row r="14339" spans="2:2" x14ac:dyDescent="0.25">
      <c r="B14339" s="23"/>
    </row>
    <row r="14340" spans="2:2" x14ac:dyDescent="0.25">
      <c r="B14340" s="23"/>
    </row>
    <row r="14341" spans="2:2" x14ac:dyDescent="0.25">
      <c r="B14341" s="23"/>
    </row>
    <row r="14342" spans="2:2" x14ac:dyDescent="0.25">
      <c r="B14342" s="23"/>
    </row>
    <row r="14343" spans="2:2" x14ac:dyDescent="0.25">
      <c r="B14343" s="23"/>
    </row>
    <row r="14344" spans="2:2" x14ac:dyDescent="0.25">
      <c r="B14344" s="23"/>
    </row>
    <row r="14345" spans="2:2" x14ac:dyDescent="0.25">
      <c r="B14345" s="23"/>
    </row>
    <row r="14346" spans="2:2" x14ac:dyDescent="0.25">
      <c r="B14346" s="23"/>
    </row>
    <row r="14347" spans="2:2" x14ac:dyDescent="0.25">
      <c r="B14347" s="23"/>
    </row>
    <row r="14348" spans="2:2" x14ac:dyDescent="0.25">
      <c r="B14348" s="23"/>
    </row>
    <row r="14349" spans="2:2" x14ac:dyDescent="0.25">
      <c r="B14349" s="23"/>
    </row>
    <row r="14350" spans="2:2" x14ac:dyDescent="0.25">
      <c r="B14350" s="23"/>
    </row>
    <row r="14351" spans="2:2" x14ac:dyDescent="0.25">
      <c r="B14351" s="23"/>
    </row>
    <row r="14352" spans="2:2" x14ac:dyDescent="0.25">
      <c r="B14352" s="23"/>
    </row>
    <row r="14353" spans="2:2" x14ac:dyDescent="0.25">
      <c r="B14353" s="23"/>
    </row>
    <row r="14354" spans="2:2" x14ac:dyDescent="0.25">
      <c r="B14354" s="23"/>
    </row>
    <row r="14355" spans="2:2" x14ac:dyDescent="0.25">
      <c r="B14355" s="23"/>
    </row>
    <row r="14356" spans="2:2" x14ac:dyDescent="0.25">
      <c r="B14356" s="23"/>
    </row>
    <row r="14357" spans="2:2" x14ac:dyDescent="0.25">
      <c r="B14357" s="23"/>
    </row>
    <row r="14358" spans="2:2" x14ac:dyDescent="0.25">
      <c r="B14358" s="23"/>
    </row>
    <row r="14359" spans="2:2" x14ac:dyDescent="0.25">
      <c r="B14359" s="23"/>
    </row>
    <row r="14360" spans="2:2" x14ac:dyDescent="0.25">
      <c r="B14360" s="23"/>
    </row>
    <row r="14361" spans="2:2" x14ac:dyDescent="0.25">
      <c r="B14361" s="23"/>
    </row>
    <row r="14362" spans="2:2" x14ac:dyDescent="0.25">
      <c r="B14362" s="23"/>
    </row>
    <row r="14363" spans="2:2" x14ac:dyDescent="0.25">
      <c r="B14363" s="23"/>
    </row>
    <row r="14364" spans="2:2" x14ac:dyDescent="0.25">
      <c r="B14364" s="23"/>
    </row>
    <row r="14365" spans="2:2" x14ac:dyDescent="0.25">
      <c r="B14365" s="23"/>
    </row>
    <row r="14366" spans="2:2" x14ac:dyDescent="0.25">
      <c r="B14366" s="23"/>
    </row>
    <row r="14367" spans="2:2" x14ac:dyDescent="0.25">
      <c r="B14367" s="23"/>
    </row>
    <row r="14368" spans="2:2" x14ac:dyDescent="0.25">
      <c r="B14368" s="23"/>
    </row>
    <row r="14369" spans="2:2" x14ac:dyDescent="0.25">
      <c r="B14369" s="23"/>
    </row>
    <row r="14370" spans="2:2" x14ac:dyDescent="0.25">
      <c r="B14370" s="23"/>
    </row>
    <row r="14371" spans="2:2" x14ac:dyDescent="0.25">
      <c r="B14371" s="23"/>
    </row>
    <row r="14372" spans="2:2" x14ac:dyDescent="0.25">
      <c r="B14372" s="23"/>
    </row>
    <row r="14373" spans="2:2" x14ac:dyDescent="0.25">
      <c r="B14373" s="23"/>
    </row>
    <row r="14374" spans="2:2" x14ac:dyDescent="0.25">
      <c r="B14374" s="23"/>
    </row>
    <row r="14375" spans="2:2" x14ac:dyDescent="0.25">
      <c r="B14375" s="23"/>
    </row>
    <row r="14376" spans="2:2" x14ac:dyDescent="0.25">
      <c r="B14376" s="23"/>
    </row>
    <row r="14377" spans="2:2" x14ac:dyDescent="0.25">
      <c r="B14377" s="23"/>
    </row>
    <row r="14378" spans="2:2" x14ac:dyDescent="0.25">
      <c r="B14378" s="23"/>
    </row>
    <row r="14379" spans="2:2" x14ac:dyDescent="0.25">
      <c r="B14379" s="23"/>
    </row>
    <row r="14380" spans="2:2" x14ac:dyDescent="0.25">
      <c r="B14380" s="23"/>
    </row>
    <row r="14381" spans="2:2" x14ac:dyDescent="0.25">
      <c r="B14381" s="23"/>
    </row>
    <row r="14382" spans="2:2" x14ac:dyDescent="0.25">
      <c r="B14382" s="23"/>
    </row>
    <row r="14383" spans="2:2" x14ac:dyDescent="0.25">
      <c r="B14383" s="23"/>
    </row>
    <row r="14384" spans="2:2" x14ac:dyDescent="0.25">
      <c r="B14384" s="23"/>
    </row>
    <row r="14385" spans="2:2" x14ac:dyDescent="0.25">
      <c r="B14385" s="23"/>
    </row>
    <row r="14386" spans="2:2" x14ac:dyDescent="0.25">
      <c r="B14386" s="23"/>
    </row>
    <row r="14387" spans="2:2" x14ac:dyDescent="0.25">
      <c r="B14387" s="23"/>
    </row>
    <row r="14388" spans="2:2" x14ac:dyDescent="0.25">
      <c r="B14388" s="23"/>
    </row>
    <row r="14389" spans="2:2" x14ac:dyDescent="0.25">
      <c r="B14389" s="23"/>
    </row>
    <row r="14390" spans="2:2" x14ac:dyDescent="0.25">
      <c r="B14390" s="23"/>
    </row>
    <row r="14391" spans="2:2" x14ac:dyDescent="0.25">
      <c r="B14391" s="23"/>
    </row>
    <row r="14392" spans="2:2" x14ac:dyDescent="0.25">
      <c r="B14392" s="23"/>
    </row>
    <row r="14393" spans="2:2" x14ac:dyDescent="0.25">
      <c r="B14393" s="23"/>
    </row>
    <row r="14394" spans="2:2" x14ac:dyDescent="0.25">
      <c r="B14394" s="23"/>
    </row>
    <row r="14395" spans="2:2" x14ac:dyDescent="0.25">
      <c r="B14395" s="23"/>
    </row>
    <row r="14396" spans="2:2" x14ac:dyDescent="0.25">
      <c r="B14396" s="23"/>
    </row>
    <row r="14397" spans="2:2" x14ac:dyDescent="0.25">
      <c r="B14397" s="23"/>
    </row>
    <row r="14398" spans="2:2" x14ac:dyDescent="0.25">
      <c r="B14398" s="23"/>
    </row>
    <row r="14399" spans="2:2" x14ac:dyDescent="0.25">
      <c r="B14399" s="23"/>
    </row>
    <row r="14400" spans="2:2" x14ac:dyDescent="0.25">
      <c r="B14400" s="23"/>
    </row>
    <row r="14401" spans="2:2" x14ac:dyDescent="0.25">
      <c r="B14401" s="23"/>
    </row>
    <row r="14402" spans="2:2" x14ac:dyDescent="0.25">
      <c r="B14402" s="23"/>
    </row>
    <row r="14403" spans="2:2" x14ac:dyDescent="0.25">
      <c r="B14403" s="23"/>
    </row>
    <row r="14404" spans="2:2" x14ac:dyDescent="0.25">
      <c r="B14404" s="23"/>
    </row>
    <row r="14405" spans="2:2" x14ac:dyDescent="0.25">
      <c r="B14405" s="23"/>
    </row>
    <row r="14406" spans="2:2" x14ac:dyDescent="0.25">
      <c r="B14406" s="23"/>
    </row>
    <row r="14407" spans="2:2" x14ac:dyDescent="0.25">
      <c r="B14407" s="23"/>
    </row>
    <row r="14408" spans="2:2" x14ac:dyDescent="0.25">
      <c r="B14408" s="23"/>
    </row>
    <row r="14409" spans="2:2" x14ac:dyDescent="0.25">
      <c r="B14409" s="23"/>
    </row>
    <row r="14410" spans="2:2" x14ac:dyDescent="0.25">
      <c r="B14410" s="23"/>
    </row>
    <row r="14411" spans="2:2" x14ac:dyDescent="0.25">
      <c r="B14411" s="23"/>
    </row>
    <row r="14412" spans="2:2" x14ac:dyDescent="0.25">
      <c r="B14412" s="23"/>
    </row>
    <row r="14413" spans="2:2" x14ac:dyDescent="0.25">
      <c r="B14413" s="23"/>
    </row>
    <row r="14414" spans="2:2" x14ac:dyDescent="0.25">
      <c r="B14414" s="23"/>
    </row>
    <row r="14415" spans="2:2" x14ac:dyDescent="0.25">
      <c r="B14415" s="23"/>
    </row>
    <row r="14416" spans="2:2" x14ac:dyDescent="0.25">
      <c r="B14416" s="23"/>
    </row>
    <row r="14417" spans="2:2" x14ac:dyDescent="0.25">
      <c r="B14417" s="23"/>
    </row>
    <row r="14418" spans="2:2" x14ac:dyDescent="0.25">
      <c r="B14418" s="23"/>
    </row>
    <row r="14419" spans="2:2" x14ac:dyDescent="0.25">
      <c r="B14419" s="23"/>
    </row>
    <row r="14420" spans="2:2" x14ac:dyDescent="0.25">
      <c r="B14420" s="23"/>
    </row>
    <row r="14421" spans="2:2" x14ac:dyDescent="0.25">
      <c r="B14421" s="23"/>
    </row>
    <row r="14422" spans="2:2" x14ac:dyDescent="0.25">
      <c r="B14422" s="23"/>
    </row>
    <row r="14423" spans="2:2" x14ac:dyDescent="0.25">
      <c r="B14423" s="23"/>
    </row>
    <row r="14424" spans="2:2" x14ac:dyDescent="0.25">
      <c r="B14424" s="23"/>
    </row>
    <row r="14425" spans="2:2" x14ac:dyDescent="0.25">
      <c r="B14425" s="23"/>
    </row>
    <row r="14426" spans="2:2" x14ac:dyDescent="0.25">
      <c r="B14426" s="23"/>
    </row>
    <row r="14427" spans="2:2" x14ac:dyDescent="0.25">
      <c r="B14427" s="23"/>
    </row>
    <row r="14428" spans="2:2" x14ac:dyDescent="0.25">
      <c r="B14428" s="23"/>
    </row>
    <row r="14429" spans="2:2" x14ac:dyDescent="0.25">
      <c r="B14429" s="23"/>
    </row>
    <row r="14430" spans="2:2" x14ac:dyDescent="0.25">
      <c r="B14430" s="23"/>
    </row>
    <row r="14431" spans="2:2" x14ac:dyDescent="0.25">
      <c r="B14431" s="23"/>
    </row>
    <row r="14432" spans="2:2" x14ac:dyDescent="0.25">
      <c r="B14432" s="23"/>
    </row>
    <row r="14433" spans="2:2" x14ac:dyDescent="0.25">
      <c r="B14433" s="23"/>
    </row>
    <row r="14434" spans="2:2" x14ac:dyDescent="0.25">
      <c r="B14434" s="23"/>
    </row>
    <row r="14435" spans="2:2" x14ac:dyDescent="0.25">
      <c r="B14435" s="23"/>
    </row>
    <row r="14436" spans="2:2" x14ac:dyDescent="0.25">
      <c r="B14436" s="23"/>
    </row>
    <row r="14437" spans="2:2" x14ac:dyDescent="0.25">
      <c r="B14437" s="23"/>
    </row>
    <row r="14438" spans="2:2" x14ac:dyDescent="0.25">
      <c r="B14438" s="23"/>
    </row>
    <row r="14439" spans="2:2" x14ac:dyDescent="0.25">
      <c r="B14439" s="23"/>
    </row>
    <row r="14440" spans="2:2" x14ac:dyDescent="0.25">
      <c r="B14440" s="23"/>
    </row>
    <row r="14441" spans="2:2" x14ac:dyDescent="0.25">
      <c r="B14441" s="23"/>
    </row>
    <row r="14442" spans="2:2" x14ac:dyDescent="0.25">
      <c r="B14442" s="23"/>
    </row>
    <row r="14443" spans="2:2" x14ac:dyDescent="0.25">
      <c r="B14443" s="23"/>
    </row>
    <row r="14444" spans="2:2" x14ac:dyDescent="0.25">
      <c r="B14444" s="23"/>
    </row>
    <row r="14445" spans="2:2" x14ac:dyDescent="0.25">
      <c r="B14445" s="23"/>
    </row>
    <row r="14446" spans="2:2" x14ac:dyDescent="0.25">
      <c r="B14446" s="23"/>
    </row>
    <row r="14447" spans="2:2" x14ac:dyDescent="0.25">
      <c r="B14447" s="23"/>
    </row>
    <row r="14448" spans="2:2" x14ac:dyDescent="0.25">
      <c r="B14448" s="23"/>
    </row>
    <row r="14449" spans="2:2" x14ac:dyDescent="0.25">
      <c r="B14449" s="23"/>
    </row>
    <row r="14450" spans="2:2" x14ac:dyDescent="0.25">
      <c r="B14450" s="23"/>
    </row>
    <row r="14451" spans="2:2" x14ac:dyDescent="0.25">
      <c r="B14451" s="23"/>
    </row>
    <row r="14452" spans="2:2" x14ac:dyDescent="0.25">
      <c r="B14452" s="23"/>
    </row>
    <row r="14453" spans="2:2" x14ac:dyDescent="0.25">
      <c r="B14453" s="23"/>
    </row>
    <row r="14454" spans="2:2" x14ac:dyDescent="0.25">
      <c r="B14454" s="23"/>
    </row>
    <row r="14455" spans="2:2" x14ac:dyDescent="0.25">
      <c r="B14455" s="23"/>
    </row>
    <row r="14456" spans="2:2" x14ac:dyDescent="0.25">
      <c r="B14456" s="23"/>
    </row>
    <row r="14457" spans="2:2" x14ac:dyDescent="0.25">
      <c r="B14457" s="23"/>
    </row>
    <row r="14458" spans="2:2" x14ac:dyDescent="0.25">
      <c r="B14458" s="23"/>
    </row>
    <row r="14459" spans="2:2" x14ac:dyDescent="0.25">
      <c r="B14459" s="23"/>
    </row>
    <row r="14460" spans="2:2" x14ac:dyDescent="0.25">
      <c r="B14460" s="23"/>
    </row>
    <row r="14461" spans="2:2" x14ac:dyDescent="0.25">
      <c r="B14461" s="23"/>
    </row>
    <row r="14462" spans="2:2" x14ac:dyDescent="0.25">
      <c r="B14462" s="23"/>
    </row>
    <row r="14463" spans="2:2" x14ac:dyDescent="0.25">
      <c r="B14463" s="23"/>
    </row>
    <row r="14464" spans="2:2" x14ac:dyDescent="0.25">
      <c r="B14464" s="23"/>
    </row>
    <row r="14465" spans="2:2" x14ac:dyDescent="0.25">
      <c r="B14465" s="23"/>
    </row>
    <row r="14466" spans="2:2" x14ac:dyDescent="0.25">
      <c r="B14466" s="23"/>
    </row>
    <row r="14467" spans="2:2" x14ac:dyDescent="0.25">
      <c r="B14467" s="23"/>
    </row>
    <row r="14468" spans="2:2" x14ac:dyDescent="0.25">
      <c r="B14468" s="23"/>
    </row>
    <row r="14469" spans="2:2" x14ac:dyDescent="0.25">
      <c r="B14469" s="23"/>
    </row>
    <row r="14470" spans="2:2" x14ac:dyDescent="0.25">
      <c r="B14470" s="23"/>
    </row>
    <row r="14471" spans="2:2" x14ac:dyDescent="0.25">
      <c r="B14471" s="23"/>
    </row>
    <row r="14472" spans="2:2" x14ac:dyDescent="0.25">
      <c r="B14472" s="23"/>
    </row>
    <row r="14473" spans="2:2" x14ac:dyDescent="0.25">
      <c r="B14473" s="23"/>
    </row>
    <row r="14474" spans="2:2" x14ac:dyDescent="0.25">
      <c r="B14474" s="23"/>
    </row>
    <row r="14475" spans="2:2" x14ac:dyDescent="0.25">
      <c r="B14475" s="23"/>
    </row>
    <row r="14476" spans="2:2" x14ac:dyDescent="0.25">
      <c r="B14476" s="23"/>
    </row>
    <row r="14477" spans="2:2" x14ac:dyDescent="0.25">
      <c r="B14477" s="23"/>
    </row>
    <row r="14478" spans="2:2" x14ac:dyDescent="0.25">
      <c r="B14478" s="23"/>
    </row>
    <row r="14479" spans="2:2" x14ac:dyDescent="0.25">
      <c r="B14479" s="23"/>
    </row>
    <row r="14480" spans="2:2" x14ac:dyDescent="0.25">
      <c r="B14480" s="23"/>
    </row>
    <row r="14481" spans="2:2" x14ac:dyDescent="0.25">
      <c r="B14481" s="23"/>
    </row>
    <row r="14482" spans="2:2" x14ac:dyDescent="0.25">
      <c r="B14482" s="23"/>
    </row>
    <row r="14483" spans="2:2" x14ac:dyDescent="0.25">
      <c r="B14483" s="23"/>
    </row>
    <row r="14484" spans="2:2" x14ac:dyDescent="0.25">
      <c r="B14484" s="23"/>
    </row>
    <row r="14485" spans="2:2" x14ac:dyDescent="0.25">
      <c r="B14485" s="23"/>
    </row>
    <row r="14486" spans="2:2" x14ac:dyDescent="0.25">
      <c r="B14486" s="23"/>
    </row>
    <row r="14487" spans="2:2" x14ac:dyDescent="0.25">
      <c r="B14487" s="23"/>
    </row>
    <row r="14488" spans="2:2" x14ac:dyDescent="0.25">
      <c r="B14488" s="23"/>
    </row>
    <row r="14489" spans="2:2" x14ac:dyDescent="0.25">
      <c r="B14489" s="23"/>
    </row>
    <row r="14490" spans="2:2" x14ac:dyDescent="0.25">
      <c r="B14490" s="23"/>
    </row>
    <row r="14491" spans="2:2" x14ac:dyDescent="0.25">
      <c r="B14491" s="23"/>
    </row>
    <row r="14492" spans="2:2" x14ac:dyDescent="0.25">
      <c r="B14492" s="23"/>
    </row>
    <row r="14493" spans="2:2" x14ac:dyDescent="0.25">
      <c r="B14493" s="23"/>
    </row>
    <row r="14494" spans="2:2" x14ac:dyDescent="0.25">
      <c r="B14494" s="23"/>
    </row>
    <row r="14495" spans="2:2" x14ac:dyDescent="0.25">
      <c r="B14495" s="23"/>
    </row>
    <row r="14496" spans="2:2" x14ac:dyDescent="0.25">
      <c r="B14496" s="23"/>
    </row>
    <row r="14497" spans="2:2" x14ac:dyDescent="0.25">
      <c r="B14497" s="23"/>
    </row>
    <row r="14498" spans="2:2" x14ac:dyDescent="0.25">
      <c r="B14498" s="23"/>
    </row>
    <row r="14499" spans="2:2" x14ac:dyDescent="0.25">
      <c r="B14499" s="23"/>
    </row>
    <row r="14500" spans="2:2" x14ac:dyDescent="0.25">
      <c r="B14500" s="23"/>
    </row>
    <row r="14501" spans="2:2" x14ac:dyDescent="0.25">
      <c r="B14501" s="23"/>
    </row>
    <row r="14502" spans="2:2" x14ac:dyDescent="0.25">
      <c r="B14502" s="23"/>
    </row>
    <row r="14503" spans="2:2" x14ac:dyDescent="0.25">
      <c r="B14503" s="23"/>
    </row>
    <row r="14504" spans="2:2" x14ac:dyDescent="0.25">
      <c r="B14504" s="23"/>
    </row>
    <row r="14505" spans="2:2" x14ac:dyDescent="0.25">
      <c r="B14505" s="23"/>
    </row>
    <row r="14506" spans="2:2" x14ac:dyDescent="0.25">
      <c r="B14506" s="23"/>
    </row>
    <row r="14507" spans="2:2" x14ac:dyDescent="0.25">
      <c r="B14507" s="23"/>
    </row>
    <row r="14508" spans="2:2" x14ac:dyDescent="0.25">
      <c r="B14508" s="23"/>
    </row>
    <row r="14509" spans="2:2" x14ac:dyDescent="0.25">
      <c r="B14509" s="23"/>
    </row>
    <row r="14510" spans="2:2" x14ac:dyDescent="0.25">
      <c r="B14510" s="23"/>
    </row>
    <row r="14511" spans="2:2" x14ac:dyDescent="0.25">
      <c r="B14511" s="23"/>
    </row>
    <row r="14512" spans="2:2" x14ac:dyDescent="0.25">
      <c r="B14512" s="23"/>
    </row>
    <row r="14513" spans="2:2" x14ac:dyDescent="0.25">
      <c r="B14513" s="23"/>
    </row>
    <row r="14514" spans="2:2" x14ac:dyDescent="0.25">
      <c r="B14514" s="23"/>
    </row>
    <row r="14515" spans="2:2" x14ac:dyDescent="0.25">
      <c r="B14515" s="23"/>
    </row>
    <row r="14516" spans="2:2" x14ac:dyDescent="0.25">
      <c r="B14516" s="23"/>
    </row>
    <row r="14517" spans="2:2" x14ac:dyDescent="0.25">
      <c r="B14517" s="23"/>
    </row>
    <row r="14518" spans="2:2" x14ac:dyDescent="0.25">
      <c r="B14518" s="23"/>
    </row>
    <row r="14519" spans="2:2" x14ac:dyDescent="0.25">
      <c r="B14519" s="23"/>
    </row>
    <row r="14520" spans="2:2" x14ac:dyDescent="0.25">
      <c r="B14520" s="23"/>
    </row>
    <row r="14521" spans="2:2" x14ac:dyDescent="0.25">
      <c r="B14521" s="23"/>
    </row>
    <row r="14522" spans="2:2" x14ac:dyDescent="0.25">
      <c r="B14522" s="23"/>
    </row>
    <row r="14523" spans="2:2" x14ac:dyDescent="0.25">
      <c r="B14523" s="23"/>
    </row>
    <row r="14524" spans="2:2" x14ac:dyDescent="0.25">
      <c r="B14524" s="23"/>
    </row>
    <row r="14525" spans="2:2" x14ac:dyDescent="0.25">
      <c r="B14525" s="23"/>
    </row>
    <row r="14526" spans="2:2" x14ac:dyDescent="0.25">
      <c r="B14526" s="23"/>
    </row>
    <row r="14527" spans="2:2" x14ac:dyDescent="0.25">
      <c r="B14527" s="23"/>
    </row>
    <row r="14528" spans="2:2" x14ac:dyDescent="0.25">
      <c r="B14528" s="23"/>
    </row>
    <row r="14529" spans="2:2" x14ac:dyDescent="0.25">
      <c r="B14529" s="23"/>
    </row>
    <row r="14530" spans="2:2" x14ac:dyDescent="0.25">
      <c r="B14530" s="23"/>
    </row>
    <row r="14531" spans="2:2" x14ac:dyDescent="0.25">
      <c r="B14531" s="23"/>
    </row>
    <row r="14532" spans="2:2" x14ac:dyDescent="0.25">
      <c r="B14532" s="23"/>
    </row>
    <row r="14533" spans="2:2" x14ac:dyDescent="0.25">
      <c r="B14533" s="23"/>
    </row>
    <row r="14534" spans="2:2" x14ac:dyDescent="0.25">
      <c r="B14534" s="23"/>
    </row>
    <row r="14535" spans="2:2" x14ac:dyDescent="0.25">
      <c r="B14535" s="23"/>
    </row>
    <row r="14536" spans="2:2" x14ac:dyDescent="0.25">
      <c r="B14536" s="23"/>
    </row>
    <row r="14537" spans="2:2" x14ac:dyDescent="0.25">
      <c r="B14537" s="23"/>
    </row>
    <row r="14538" spans="2:2" x14ac:dyDescent="0.25">
      <c r="B14538" s="23"/>
    </row>
    <row r="14539" spans="2:2" x14ac:dyDescent="0.25">
      <c r="B14539" s="23"/>
    </row>
    <row r="14540" spans="2:2" x14ac:dyDescent="0.25">
      <c r="B14540" s="23"/>
    </row>
    <row r="14541" spans="2:2" x14ac:dyDescent="0.25">
      <c r="B14541" s="23"/>
    </row>
    <row r="14542" spans="2:2" x14ac:dyDescent="0.25">
      <c r="B14542" s="23"/>
    </row>
    <row r="14543" spans="2:2" x14ac:dyDescent="0.25">
      <c r="B14543" s="23"/>
    </row>
    <row r="14544" spans="2:2" x14ac:dyDescent="0.25">
      <c r="B14544" s="23"/>
    </row>
    <row r="14545" spans="2:2" x14ac:dyDescent="0.25">
      <c r="B14545" s="23"/>
    </row>
    <row r="14546" spans="2:2" x14ac:dyDescent="0.25">
      <c r="B14546" s="23"/>
    </row>
    <row r="14547" spans="2:2" x14ac:dyDescent="0.25">
      <c r="B14547" s="23"/>
    </row>
    <row r="14548" spans="2:2" x14ac:dyDescent="0.25">
      <c r="B14548" s="23"/>
    </row>
    <row r="14549" spans="2:2" x14ac:dyDescent="0.25">
      <c r="B14549" s="23"/>
    </row>
    <row r="14550" spans="2:2" x14ac:dyDescent="0.25">
      <c r="B14550" s="23"/>
    </row>
    <row r="14551" spans="2:2" x14ac:dyDescent="0.25">
      <c r="B14551" s="23"/>
    </row>
    <row r="14552" spans="2:2" x14ac:dyDescent="0.25">
      <c r="B14552" s="23"/>
    </row>
    <row r="14553" spans="2:2" x14ac:dyDescent="0.25">
      <c r="B14553" s="23"/>
    </row>
    <row r="14554" spans="2:2" x14ac:dyDescent="0.25">
      <c r="B14554" s="23"/>
    </row>
    <row r="14555" spans="2:2" x14ac:dyDescent="0.25">
      <c r="B14555" s="23"/>
    </row>
    <row r="14556" spans="2:2" x14ac:dyDescent="0.25">
      <c r="B14556" s="23"/>
    </row>
    <row r="14557" spans="2:2" x14ac:dyDescent="0.25">
      <c r="B14557" s="23"/>
    </row>
    <row r="14558" spans="2:2" x14ac:dyDescent="0.25">
      <c r="B14558" s="23"/>
    </row>
    <row r="14559" spans="2:2" x14ac:dyDescent="0.25">
      <c r="B14559" s="23"/>
    </row>
    <row r="14560" spans="2:2" x14ac:dyDescent="0.25">
      <c r="B14560" s="23"/>
    </row>
    <row r="14561" spans="2:2" x14ac:dyDescent="0.25">
      <c r="B14561" s="23"/>
    </row>
    <row r="14562" spans="2:2" x14ac:dyDescent="0.25">
      <c r="B14562" s="23"/>
    </row>
    <row r="14563" spans="2:2" x14ac:dyDescent="0.25">
      <c r="B14563" s="23"/>
    </row>
    <row r="14564" spans="2:2" x14ac:dyDescent="0.25">
      <c r="B14564" s="23"/>
    </row>
    <row r="14565" spans="2:2" x14ac:dyDescent="0.25">
      <c r="B14565" s="23"/>
    </row>
    <row r="14566" spans="2:2" x14ac:dyDescent="0.25">
      <c r="B14566" s="23"/>
    </row>
    <row r="14567" spans="2:2" x14ac:dyDescent="0.25">
      <c r="B14567" s="23"/>
    </row>
    <row r="14568" spans="2:2" x14ac:dyDescent="0.25">
      <c r="B14568" s="23"/>
    </row>
    <row r="14569" spans="2:2" x14ac:dyDescent="0.25">
      <c r="B14569" s="23"/>
    </row>
    <row r="14570" spans="2:2" x14ac:dyDescent="0.25">
      <c r="B14570" s="23"/>
    </row>
    <row r="14571" spans="2:2" x14ac:dyDescent="0.25">
      <c r="B14571" s="23"/>
    </row>
    <row r="14572" spans="2:2" x14ac:dyDescent="0.25">
      <c r="B14572" s="23"/>
    </row>
    <row r="14573" spans="2:2" x14ac:dyDescent="0.25">
      <c r="B14573" s="23"/>
    </row>
    <row r="14574" spans="2:2" x14ac:dyDescent="0.25">
      <c r="B14574" s="23"/>
    </row>
    <row r="14575" spans="2:2" x14ac:dyDescent="0.25">
      <c r="B14575" s="23"/>
    </row>
    <row r="14576" spans="2:2" x14ac:dyDescent="0.25">
      <c r="B14576" s="23"/>
    </row>
    <row r="14577" spans="2:2" x14ac:dyDescent="0.25">
      <c r="B14577" s="23"/>
    </row>
    <row r="14578" spans="2:2" x14ac:dyDescent="0.25">
      <c r="B14578" s="23"/>
    </row>
    <row r="14579" spans="2:2" x14ac:dyDescent="0.25">
      <c r="B14579" s="23"/>
    </row>
    <row r="14580" spans="2:2" x14ac:dyDescent="0.25">
      <c r="B14580" s="23"/>
    </row>
    <row r="14581" spans="2:2" x14ac:dyDescent="0.25">
      <c r="B14581" s="23"/>
    </row>
    <row r="14582" spans="2:2" x14ac:dyDescent="0.25">
      <c r="B14582" s="23"/>
    </row>
    <row r="14583" spans="2:2" x14ac:dyDescent="0.25">
      <c r="B14583" s="23"/>
    </row>
    <row r="14584" spans="2:2" x14ac:dyDescent="0.25">
      <c r="B14584" s="23"/>
    </row>
    <row r="14585" spans="2:2" x14ac:dyDescent="0.25">
      <c r="B14585" s="23"/>
    </row>
    <row r="14586" spans="2:2" x14ac:dyDescent="0.25">
      <c r="B14586" s="23"/>
    </row>
    <row r="14587" spans="2:2" x14ac:dyDescent="0.25">
      <c r="B14587" s="23"/>
    </row>
    <row r="14588" spans="2:2" x14ac:dyDescent="0.25">
      <c r="B14588" s="23"/>
    </row>
    <row r="14589" spans="2:2" x14ac:dyDescent="0.25">
      <c r="B14589" s="23"/>
    </row>
    <row r="14590" spans="2:2" x14ac:dyDescent="0.25">
      <c r="B14590" s="23"/>
    </row>
    <row r="14591" spans="2:2" x14ac:dyDescent="0.25">
      <c r="B14591" s="23"/>
    </row>
    <row r="14592" spans="2:2" x14ac:dyDescent="0.25">
      <c r="B14592" s="23"/>
    </row>
    <row r="14593" spans="2:2" x14ac:dyDescent="0.25">
      <c r="B14593" s="23"/>
    </row>
    <row r="14594" spans="2:2" x14ac:dyDescent="0.25">
      <c r="B14594" s="23"/>
    </row>
    <row r="14595" spans="2:2" x14ac:dyDescent="0.25">
      <c r="B14595" s="23"/>
    </row>
    <row r="14596" spans="2:2" x14ac:dyDescent="0.25">
      <c r="B14596" s="23"/>
    </row>
    <row r="14597" spans="2:2" x14ac:dyDescent="0.25">
      <c r="B14597" s="23"/>
    </row>
    <row r="14598" spans="2:2" x14ac:dyDescent="0.25">
      <c r="B14598" s="23"/>
    </row>
    <row r="14599" spans="2:2" x14ac:dyDescent="0.25">
      <c r="B14599" s="23"/>
    </row>
    <row r="14600" spans="2:2" x14ac:dyDescent="0.25">
      <c r="B14600" s="23"/>
    </row>
    <row r="14601" spans="2:2" x14ac:dyDescent="0.25">
      <c r="B14601" s="23"/>
    </row>
    <row r="14602" spans="2:2" x14ac:dyDescent="0.25">
      <c r="B14602" s="23"/>
    </row>
    <row r="14603" spans="2:2" x14ac:dyDescent="0.25">
      <c r="B14603" s="23"/>
    </row>
    <row r="14604" spans="2:2" x14ac:dyDescent="0.25">
      <c r="B14604" s="23"/>
    </row>
    <row r="14605" spans="2:2" x14ac:dyDescent="0.25">
      <c r="B14605" s="23"/>
    </row>
    <row r="14606" spans="2:2" x14ac:dyDescent="0.25">
      <c r="B14606" s="23"/>
    </row>
    <row r="14607" spans="2:2" x14ac:dyDescent="0.25">
      <c r="B14607" s="23"/>
    </row>
    <row r="14608" spans="2:2" x14ac:dyDescent="0.25">
      <c r="B14608" s="23"/>
    </row>
    <row r="14609" spans="2:2" x14ac:dyDescent="0.25">
      <c r="B14609" s="23"/>
    </row>
    <row r="14610" spans="2:2" x14ac:dyDescent="0.25">
      <c r="B14610" s="23"/>
    </row>
    <row r="14611" spans="2:2" x14ac:dyDescent="0.25">
      <c r="B14611" s="23"/>
    </row>
    <row r="14612" spans="2:2" x14ac:dyDescent="0.25">
      <c r="B14612" s="23"/>
    </row>
    <row r="14613" spans="2:2" x14ac:dyDescent="0.25">
      <c r="B14613" s="23"/>
    </row>
    <row r="14614" spans="2:2" x14ac:dyDescent="0.25">
      <c r="B14614" s="23"/>
    </row>
    <row r="14615" spans="2:2" x14ac:dyDescent="0.25">
      <c r="B14615" s="23"/>
    </row>
    <row r="14616" spans="2:2" x14ac:dyDescent="0.25">
      <c r="B14616" s="23"/>
    </row>
    <row r="14617" spans="2:2" x14ac:dyDescent="0.25">
      <c r="B14617" s="23"/>
    </row>
    <row r="14618" spans="2:2" x14ac:dyDescent="0.25">
      <c r="B14618" s="23"/>
    </row>
    <row r="14619" spans="2:2" x14ac:dyDescent="0.25">
      <c r="B14619" s="23"/>
    </row>
    <row r="14620" spans="2:2" x14ac:dyDescent="0.25">
      <c r="B14620" s="23"/>
    </row>
    <row r="14621" spans="2:2" x14ac:dyDescent="0.25">
      <c r="B14621" s="23"/>
    </row>
    <row r="14622" spans="2:2" x14ac:dyDescent="0.25">
      <c r="B14622" s="23"/>
    </row>
    <row r="14623" spans="2:2" x14ac:dyDescent="0.25">
      <c r="B14623" s="23"/>
    </row>
    <row r="14624" spans="2:2" x14ac:dyDescent="0.25">
      <c r="B14624" s="23"/>
    </row>
    <row r="14625" spans="2:2" x14ac:dyDescent="0.25">
      <c r="B14625" s="23"/>
    </row>
    <row r="14626" spans="2:2" x14ac:dyDescent="0.25">
      <c r="B14626" s="23"/>
    </row>
    <row r="14627" spans="2:2" x14ac:dyDescent="0.25">
      <c r="B14627" s="23"/>
    </row>
    <row r="14628" spans="2:2" x14ac:dyDescent="0.25">
      <c r="B14628" s="23"/>
    </row>
    <row r="14629" spans="2:2" x14ac:dyDescent="0.25">
      <c r="B14629" s="23"/>
    </row>
    <row r="14630" spans="2:2" x14ac:dyDescent="0.25">
      <c r="B14630" s="23"/>
    </row>
    <row r="14631" spans="2:2" x14ac:dyDescent="0.25">
      <c r="B14631" s="23"/>
    </row>
    <row r="14632" spans="2:2" x14ac:dyDescent="0.25">
      <c r="B14632" s="23"/>
    </row>
    <row r="14633" spans="2:2" x14ac:dyDescent="0.25">
      <c r="B14633" s="23"/>
    </row>
    <row r="14634" spans="2:2" x14ac:dyDescent="0.25">
      <c r="B14634" s="23"/>
    </row>
    <row r="14635" spans="2:2" x14ac:dyDescent="0.25">
      <c r="B14635" s="23"/>
    </row>
    <row r="14636" spans="2:2" x14ac:dyDescent="0.25">
      <c r="B14636" s="23"/>
    </row>
    <row r="14637" spans="2:2" x14ac:dyDescent="0.25">
      <c r="B14637" s="23"/>
    </row>
    <row r="14638" spans="2:2" x14ac:dyDescent="0.25">
      <c r="B14638" s="23"/>
    </row>
    <row r="14639" spans="2:2" x14ac:dyDescent="0.25">
      <c r="B14639" s="23"/>
    </row>
    <row r="14640" spans="2:2" x14ac:dyDescent="0.25">
      <c r="B14640" s="23"/>
    </row>
    <row r="14641" spans="2:2" x14ac:dyDescent="0.25">
      <c r="B14641" s="23"/>
    </row>
    <row r="14642" spans="2:2" x14ac:dyDescent="0.25">
      <c r="B14642" s="23"/>
    </row>
    <row r="14643" spans="2:2" x14ac:dyDescent="0.25">
      <c r="B14643" s="23"/>
    </row>
    <row r="14644" spans="2:2" x14ac:dyDescent="0.25">
      <c r="B14644" s="23"/>
    </row>
    <row r="14645" spans="2:2" x14ac:dyDescent="0.25">
      <c r="B14645" s="23"/>
    </row>
    <row r="14646" spans="2:2" x14ac:dyDescent="0.25">
      <c r="B14646" s="23"/>
    </row>
    <row r="14647" spans="2:2" x14ac:dyDescent="0.25">
      <c r="B14647" s="23"/>
    </row>
    <row r="14648" spans="2:2" x14ac:dyDescent="0.25">
      <c r="B14648" s="23"/>
    </row>
    <row r="14649" spans="2:2" x14ac:dyDescent="0.25">
      <c r="B14649" s="23"/>
    </row>
    <row r="14650" spans="2:2" x14ac:dyDescent="0.25">
      <c r="B14650" s="23"/>
    </row>
    <row r="14651" spans="2:2" x14ac:dyDescent="0.25">
      <c r="B14651" s="23"/>
    </row>
    <row r="14652" spans="2:2" x14ac:dyDescent="0.25">
      <c r="B14652" s="23"/>
    </row>
    <row r="14653" spans="2:2" x14ac:dyDescent="0.25">
      <c r="B14653" s="23"/>
    </row>
    <row r="14654" spans="2:2" x14ac:dyDescent="0.25">
      <c r="B14654" s="23"/>
    </row>
    <row r="14655" spans="2:2" x14ac:dyDescent="0.25">
      <c r="B14655" s="23"/>
    </row>
    <row r="14656" spans="2:2" x14ac:dyDescent="0.25">
      <c r="B14656" s="23"/>
    </row>
    <row r="14657" spans="2:2" x14ac:dyDescent="0.25">
      <c r="B14657" s="23"/>
    </row>
    <row r="14658" spans="2:2" x14ac:dyDescent="0.25">
      <c r="B14658" s="23"/>
    </row>
    <row r="14659" spans="2:2" x14ac:dyDescent="0.25">
      <c r="B14659" s="23"/>
    </row>
    <row r="14660" spans="2:2" x14ac:dyDescent="0.25">
      <c r="B14660" s="23"/>
    </row>
    <row r="14661" spans="2:2" x14ac:dyDescent="0.25">
      <c r="B14661" s="23"/>
    </row>
    <row r="14662" spans="2:2" x14ac:dyDescent="0.25">
      <c r="B14662" s="23"/>
    </row>
    <row r="14663" spans="2:2" x14ac:dyDescent="0.25">
      <c r="B14663" s="23"/>
    </row>
    <row r="14664" spans="2:2" x14ac:dyDescent="0.25">
      <c r="B14664" s="23"/>
    </row>
    <row r="14665" spans="2:2" x14ac:dyDescent="0.25">
      <c r="B14665" s="23"/>
    </row>
    <row r="14666" spans="2:2" x14ac:dyDescent="0.25">
      <c r="B14666" s="23"/>
    </row>
    <row r="14667" spans="2:2" x14ac:dyDescent="0.25">
      <c r="B14667" s="23"/>
    </row>
    <row r="14668" spans="2:2" x14ac:dyDescent="0.25">
      <c r="B14668" s="23"/>
    </row>
    <row r="14669" spans="2:2" x14ac:dyDescent="0.25">
      <c r="B14669" s="23"/>
    </row>
    <row r="14670" spans="2:2" x14ac:dyDescent="0.25">
      <c r="B14670" s="23"/>
    </row>
    <row r="14671" spans="2:2" x14ac:dyDescent="0.25">
      <c r="B14671" s="23"/>
    </row>
    <row r="14672" spans="2:2" x14ac:dyDescent="0.25">
      <c r="B14672" s="23"/>
    </row>
    <row r="14673" spans="2:2" x14ac:dyDescent="0.25">
      <c r="B14673" s="23"/>
    </row>
    <row r="14674" spans="2:2" x14ac:dyDescent="0.25">
      <c r="B14674" s="23"/>
    </row>
    <row r="14675" spans="2:2" x14ac:dyDescent="0.25">
      <c r="B14675" s="23"/>
    </row>
    <row r="14676" spans="2:2" x14ac:dyDescent="0.25">
      <c r="B14676" s="23"/>
    </row>
    <row r="14677" spans="2:2" x14ac:dyDescent="0.25">
      <c r="B14677" s="23"/>
    </row>
    <row r="14678" spans="2:2" x14ac:dyDescent="0.25">
      <c r="B14678" s="23"/>
    </row>
    <row r="14679" spans="2:2" x14ac:dyDescent="0.25">
      <c r="B14679" s="23"/>
    </row>
    <row r="14680" spans="2:2" x14ac:dyDescent="0.25">
      <c r="B14680" s="23"/>
    </row>
    <row r="14681" spans="2:2" x14ac:dyDescent="0.25">
      <c r="B14681" s="23"/>
    </row>
    <row r="14682" spans="2:2" x14ac:dyDescent="0.25">
      <c r="B14682" s="23"/>
    </row>
    <row r="14683" spans="2:2" x14ac:dyDescent="0.25">
      <c r="B14683" s="23"/>
    </row>
    <row r="14684" spans="2:2" x14ac:dyDescent="0.25">
      <c r="B14684" s="23"/>
    </row>
    <row r="14685" spans="2:2" x14ac:dyDescent="0.25">
      <c r="B14685" s="23"/>
    </row>
    <row r="14686" spans="2:2" x14ac:dyDescent="0.25">
      <c r="B14686" s="23"/>
    </row>
    <row r="14687" spans="2:2" x14ac:dyDescent="0.25">
      <c r="B14687" s="23"/>
    </row>
    <row r="14688" spans="2:2" x14ac:dyDescent="0.25">
      <c r="B14688" s="23"/>
    </row>
    <row r="14689" spans="2:2" x14ac:dyDescent="0.25">
      <c r="B14689" s="23"/>
    </row>
    <row r="14690" spans="2:2" x14ac:dyDescent="0.25">
      <c r="B14690" s="23"/>
    </row>
    <row r="14691" spans="2:2" x14ac:dyDescent="0.25">
      <c r="B14691" s="23"/>
    </row>
    <row r="14692" spans="2:2" x14ac:dyDescent="0.25">
      <c r="B14692" s="23"/>
    </row>
    <row r="14693" spans="2:2" x14ac:dyDescent="0.25">
      <c r="B14693" s="23"/>
    </row>
    <row r="14694" spans="2:2" x14ac:dyDescent="0.25">
      <c r="B14694" s="23"/>
    </row>
    <row r="14695" spans="2:2" x14ac:dyDescent="0.25">
      <c r="B14695" s="23"/>
    </row>
    <row r="14696" spans="2:2" x14ac:dyDescent="0.25">
      <c r="B14696" s="23"/>
    </row>
    <row r="14697" spans="2:2" x14ac:dyDescent="0.25">
      <c r="B14697" s="23"/>
    </row>
    <row r="14698" spans="2:2" x14ac:dyDescent="0.25">
      <c r="B14698" s="23"/>
    </row>
    <row r="14699" spans="2:2" x14ac:dyDescent="0.25">
      <c r="B14699" s="23"/>
    </row>
    <row r="14700" spans="2:2" x14ac:dyDescent="0.25">
      <c r="B14700" s="23"/>
    </row>
    <row r="14701" spans="2:2" x14ac:dyDescent="0.25">
      <c r="B14701" s="23"/>
    </row>
    <row r="14702" spans="2:2" x14ac:dyDescent="0.25">
      <c r="B14702" s="23"/>
    </row>
    <row r="14703" spans="2:2" x14ac:dyDescent="0.25">
      <c r="B14703" s="23"/>
    </row>
    <row r="14704" spans="2:2" x14ac:dyDescent="0.25">
      <c r="B14704" s="23"/>
    </row>
    <row r="14705" spans="2:2" x14ac:dyDescent="0.25">
      <c r="B14705" s="23"/>
    </row>
    <row r="14706" spans="2:2" x14ac:dyDescent="0.25">
      <c r="B14706" s="23"/>
    </row>
    <row r="14707" spans="2:2" x14ac:dyDescent="0.25">
      <c r="B14707" s="23"/>
    </row>
    <row r="14708" spans="2:2" x14ac:dyDescent="0.25">
      <c r="B14708" s="23"/>
    </row>
    <row r="14709" spans="2:2" x14ac:dyDescent="0.25">
      <c r="B14709" s="23"/>
    </row>
    <row r="14710" spans="2:2" x14ac:dyDescent="0.25">
      <c r="B14710" s="23"/>
    </row>
    <row r="14711" spans="2:2" x14ac:dyDescent="0.25">
      <c r="B14711" s="23"/>
    </row>
    <row r="14712" spans="2:2" x14ac:dyDescent="0.25">
      <c r="B14712" s="23"/>
    </row>
    <row r="14713" spans="2:2" x14ac:dyDescent="0.25">
      <c r="B14713" s="23"/>
    </row>
    <row r="14714" spans="2:2" x14ac:dyDescent="0.25">
      <c r="B14714" s="23"/>
    </row>
    <row r="14715" spans="2:2" x14ac:dyDescent="0.25">
      <c r="B14715" s="23"/>
    </row>
    <row r="14716" spans="2:2" x14ac:dyDescent="0.25">
      <c r="B14716" s="23"/>
    </row>
    <row r="14717" spans="2:2" x14ac:dyDescent="0.25">
      <c r="B14717" s="23"/>
    </row>
    <row r="14718" spans="2:2" x14ac:dyDescent="0.25">
      <c r="B14718" s="23"/>
    </row>
    <row r="14719" spans="2:2" x14ac:dyDescent="0.25">
      <c r="B14719" s="23"/>
    </row>
    <row r="14720" spans="2:2" x14ac:dyDescent="0.25">
      <c r="B14720" s="23"/>
    </row>
    <row r="14721" spans="2:2" x14ac:dyDescent="0.25">
      <c r="B14721" s="23"/>
    </row>
    <row r="14722" spans="2:2" x14ac:dyDescent="0.25">
      <c r="B14722" s="23"/>
    </row>
    <row r="14723" spans="2:2" x14ac:dyDescent="0.25">
      <c r="B14723" s="23"/>
    </row>
    <row r="14724" spans="2:2" x14ac:dyDescent="0.25">
      <c r="B14724" s="23"/>
    </row>
    <row r="14725" spans="2:2" x14ac:dyDescent="0.25">
      <c r="B14725" s="23"/>
    </row>
    <row r="14726" spans="2:2" x14ac:dyDescent="0.25">
      <c r="B14726" s="23"/>
    </row>
    <row r="14727" spans="2:2" x14ac:dyDescent="0.25">
      <c r="B14727" s="23"/>
    </row>
    <row r="14728" spans="2:2" x14ac:dyDescent="0.25">
      <c r="B14728" s="23"/>
    </row>
    <row r="14729" spans="2:2" x14ac:dyDescent="0.25">
      <c r="B14729" s="23"/>
    </row>
    <row r="14730" spans="2:2" x14ac:dyDescent="0.25">
      <c r="B14730" s="23"/>
    </row>
    <row r="14731" spans="2:2" x14ac:dyDescent="0.25">
      <c r="B14731" s="23"/>
    </row>
    <row r="14732" spans="2:2" x14ac:dyDescent="0.25">
      <c r="B14732" s="23"/>
    </row>
    <row r="14733" spans="2:2" x14ac:dyDescent="0.25">
      <c r="B14733" s="23"/>
    </row>
    <row r="14734" spans="2:2" x14ac:dyDescent="0.25">
      <c r="B14734" s="23"/>
    </row>
    <row r="14735" spans="2:2" x14ac:dyDescent="0.25">
      <c r="B14735" s="23"/>
    </row>
    <row r="14736" spans="2:2" x14ac:dyDescent="0.25">
      <c r="B14736" s="23"/>
    </row>
    <row r="14737" spans="2:2" x14ac:dyDescent="0.25">
      <c r="B14737" s="23"/>
    </row>
    <row r="14738" spans="2:2" x14ac:dyDescent="0.25">
      <c r="B14738" s="23"/>
    </row>
    <row r="14739" spans="2:2" x14ac:dyDescent="0.25">
      <c r="B14739" s="23"/>
    </row>
    <row r="14740" spans="2:2" x14ac:dyDescent="0.25">
      <c r="B14740" s="23"/>
    </row>
    <row r="14741" spans="2:2" x14ac:dyDescent="0.25">
      <c r="B14741" s="23"/>
    </row>
    <row r="14742" spans="2:2" x14ac:dyDescent="0.25">
      <c r="B14742" s="23"/>
    </row>
    <row r="14743" spans="2:2" x14ac:dyDescent="0.25">
      <c r="B14743" s="23"/>
    </row>
    <row r="14744" spans="2:2" x14ac:dyDescent="0.25">
      <c r="B14744" s="23"/>
    </row>
    <row r="14745" spans="2:2" x14ac:dyDescent="0.25">
      <c r="B14745" s="23"/>
    </row>
    <row r="14746" spans="2:2" x14ac:dyDescent="0.25">
      <c r="B14746" s="23"/>
    </row>
    <row r="14747" spans="2:2" x14ac:dyDescent="0.25">
      <c r="B14747" s="23"/>
    </row>
    <row r="14748" spans="2:2" x14ac:dyDescent="0.25">
      <c r="B14748" s="23"/>
    </row>
    <row r="14749" spans="2:2" x14ac:dyDescent="0.25">
      <c r="B14749" s="23"/>
    </row>
    <row r="14750" spans="2:2" x14ac:dyDescent="0.25">
      <c r="B14750" s="23"/>
    </row>
    <row r="14751" spans="2:2" x14ac:dyDescent="0.25">
      <c r="B14751" s="23"/>
    </row>
    <row r="14752" spans="2:2" x14ac:dyDescent="0.25">
      <c r="B14752" s="23"/>
    </row>
    <row r="14753" spans="2:2" x14ac:dyDescent="0.25">
      <c r="B14753" s="23"/>
    </row>
    <row r="14754" spans="2:2" x14ac:dyDescent="0.25">
      <c r="B14754" s="23"/>
    </row>
    <row r="14755" spans="2:2" x14ac:dyDescent="0.25">
      <c r="B14755" s="23"/>
    </row>
    <row r="14756" spans="2:2" x14ac:dyDescent="0.25">
      <c r="B14756" s="23"/>
    </row>
    <row r="14757" spans="2:2" x14ac:dyDescent="0.25">
      <c r="B14757" s="23"/>
    </row>
    <row r="14758" spans="2:2" x14ac:dyDescent="0.25">
      <c r="B14758" s="23"/>
    </row>
    <row r="14759" spans="2:2" x14ac:dyDescent="0.25">
      <c r="B14759" s="23"/>
    </row>
    <row r="14760" spans="2:2" x14ac:dyDescent="0.25">
      <c r="B14760" s="23"/>
    </row>
    <row r="14761" spans="2:2" x14ac:dyDescent="0.25">
      <c r="B14761" s="23"/>
    </row>
    <row r="14762" spans="2:2" x14ac:dyDescent="0.25">
      <c r="B14762" s="23"/>
    </row>
    <row r="14763" spans="2:2" x14ac:dyDescent="0.25">
      <c r="B14763" s="23"/>
    </row>
    <row r="14764" spans="2:2" x14ac:dyDescent="0.25">
      <c r="B14764" s="23"/>
    </row>
    <row r="14765" spans="2:2" x14ac:dyDescent="0.25">
      <c r="B14765" s="23"/>
    </row>
    <row r="14766" spans="2:2" x14ac:dyDescent="0.25">
      <c r="B14766" s="23"/>
    </row>
    <row r="14767" spans="2:2" x14ac:dyDescent="0.25">
      <c r="B14767" s="23"/>
    </row>
    <row r="14768" spans="2:2" x14ac:dyDescent="0.25">
      <c r="B14768" s="23"/>
    </row>
    <row r="14769" spans="2:2" x14ac:dyDescent="0.25">
      <c r="B14769" s="23"/>
    </row>
    <row r="14770" spans="2:2" x14ac:dyDescent="0.25">
      <c r="B14770" s="23"/>
    </row>
    <row r="14771" spans="2:2" x14ac:dyDescent="0.25">
      <c r="B14771" s="23"/>
    </row>
    <row r="14772" spans="2:2" x14ac:dyDescent="0.25">
      <c r="B14772" s="23"/>
    </row>
    <row r="14773" spans="2:2" x14ac:dyDescent="0.25">
      <c r="B14773" s="23"/>
    </row>
    <row r="14774" spans="2:2" x14ac:dyDescent="0.25">
      <c r="B14774" s="23"/>
    </row>
    <row r="14775" spans="2:2" x14ac:dyDescent="0.25">
      <c r="B14775" s="23"/>
    </row>
    <row r="14776" spans="2:2" x14ac:dyDescent="0.25">
      <c r="B14776" s="23"/>
    </row>
    <row r="14777" spans="2:2" x14ac:dyDescent="0.25">
      <c r="B14777" s="23"/>
    </row>
    <row r="14778" spans="2:2" x14ac:dyDescent="0.25">
      <c r="B14778" s="23"/>
    </row>
    <row r="14779" spans="2:2" x14ac:dyDescent="0.25">
      <c r="B14779" s="23"/>
    </row>
    <row r="14780" spans="2:2" x14ac:dyDescent="0.25">
      <c r="B14780" s="23"/>
    </row>
    <row r="14781" spans="2:2" x14ac:dyDescent="0.25">
      <c r="B14781" s="23"/>
    </row>
    <row r="14782" spans="2:2" x14ac:dyDescent="0.25">
      <c r="B14782" s="23"/>
    </row>
    <row r="14783" spans="2:2" x14ac:dyDescent="0.25">
      <c r="B14783" s="23"/>
    </row>
    <row r="14784" spans="2:2" x14ac:dyDescent="0.25">
      <c r="B14784" s="23"/>
    </row>
    <row r="14785" spans="2:2" x14ac:dyDescent="0.25">
      <c r="B14785" s="23"/>
    </row>
    <row r="14786" spans="2:2" x14ac:dyDescent="0.25">
      <c r="B14786" s="23"/>
    </row>
    <row r="14787" spans="2:2" x14ac:dyDescent="0.25">
      <c r="B14787" s="23"/>
    </row>
    <row r="14788" spans="2:2" x14ac:dyDescent="0.25">
      <c r="B14788" s="23"/>
    </row>
    <row r="14789" spans="2:2" x14ac:dyDescent="0.25">
      <c r="B14789" s="23"/>
    </row>
    <row r="14790" spans="2:2" x14ac:dyDescent="0.25">
      <c r="B14790" s="23"/>
    </row>
    <row r="14791" spans="2:2" x14ac:dyDescent="0.25">
      <c r="B14791" s="23"/>
    </row>
    <row r="14792" spans="2:2" x14ac:dyDescent="0.25">
      <c r="B14792" s="23"/>
    </row>
    <row r="14793" spans="2:2" x14ac:dyDescent="0.25">
      <c r="B14793" s="23"/>
    </row>
    <row r="14794" spans="2:2" x14ac:dyDescent="0.25">
      <c r="B14794" s="23"/>
    </row>
    <row r="14795" spans="2:2" x14ac:dyDescent="0.25">
      <c r="B14795" s="23"/>
    </row>
    <row r="14796" spans="2:2" x14ac:dyDescent="0.25">
      <c r="B14796" s="23"/>
    </row>
    <row r="14797" spans="2:2" x14ac:dyDescent="0.25">
      <c r="B14797" s="23"/>
    </row>
    <row r="14798" spans="2:2" x14ac:dyDescent="0.25">
      <c r="B14798" s="23"/>
    </row>
    <row r="14799" spans="2:2" x14ac:dyDescent="0.25">
      <c r="B14799" s="23"/>
    </row>
    <row r="14800" spans="2:2" x14ac:dyDescent="0.25">
      <c r="B14800" s="23"/>
    </row>
    <row r="14801" spans="2:2" x14ac:dyDescent="0.25">
      <c r="B14801" s="23"/>
    </row>
    <row r="14802" spans="2:2" x14ac:dyDescent="0.25">
      <c r="B14802" s="23"/>
    </row>
    <row r="14803" spans="2:2" x14ac:dyDescent="0.25">
      <c r="B14803" s="23"/>
    </row>
    <row r="14804" spans="2:2" x14ac:dyDescent="0.25">
      <c r="B14804" s="23"/>
    </row>
    <row r="14805" spans="2:2" x14ac:dyDescent="0.25">
      <c r="B14805" s="23"/>
    </row>
    <row r="14806" spans="2:2" x14ac:dyDescent="0.25">
      <c r="B14806" s="23"/>
    </row>
    <row r="14807" spans="2:2" x14ac:dyDescent="0.25">
      <c r="B14807" s="23"/>
    </row>
    <row r="14808" spans="2:2" x14ac:dyDescent="0.25">
      <c r="B14808" s="23"/>
    </row>
    <row r="14809" spans="2:2" x14ac:dyDescent="0.25">
      <c r="B14809" s="23"/>
    </row>
    <row r="14810" spans="2:2" x14ac:dyDescent="0.25">
      <c r="B14810" s="23"/>
    </row>
    <row r="14811" spans="2:2" x14ac:dyDescent="0.25">
      <c r="B14811" s="23"/>
    </row>
    <row r="14812" spans="2:2" x14ac:dyDescent="0.25">
      <c r="B14812" s="23"/>
    </row>
    <row r="14813" spans="2:2" x14ac:dyDescent="0.25">
      <c r="B14813" s="23"/>
    </row>
    <row r="14814" spans="2:2" x14ac:dyDescent="0.25">
      <c r="B14814" s="23"/>
    </row>
    <row r="14815" spans="2:2" x14ac:dyDescent="0.25">
      <c r="B14815" s="23"/>
    </row>
    <row r="14816" spans="2:2" x14ac:dyDescent="0.25">
      <c r="B14816" s="23"/>
    </row>
    <row r="14817" spans="2:2" x14ac:dyDescent="0.25">
      <c r="B14817" s="23"/>
    </row>
    <row r="14818" spans="2:2" x14ac:dyDescent="0.25">
      <c r="B14818" s="23"/>
    </row>
    <row r="14819" spans="2:2" x14ac:dyDescent="0.25">
      <c r="B14819" s="23"/>
    </row>
    <row r="14820" spans="2:2" x14ac:dyDescent="0.25">
      <c r="B14820" s="23"/>
    </row>
    <row r="14821" spans="2:2" x14ac:dyDescent="0.25">
      <c r="B14821" s="23"/>
    </row>
    <row r="14822" spans="2:2" x14ac:dyDescent="0.25">
      <c r="B14822" s="23"/>
    </row>
    <row r="14823" spans="2:2" x14ac:dyDescent="0.25">
      <c r="B14823" s="23"/>
    </row>
    <row r="14824" spans="2:2" x14ac:dyDescent="0.25">
      <c r="B14824" s="23"/>
    </row>
    <row r="14825" spans="2:2" x14ac:dyDescent="0.25">
      <c r="B14825" s="23"/>
    </row>
    <row r="14826" spans="2:2" x14ac:dyDescent="0.25">
      <c r="B14826" s="23"/>
    </row>
    <row r="14827" spans="2:2" x14ac:dyDescent="0.25">
      <c r="B14827" s="23"/>
    </row>
    <row r="14828" spans="2:2" x14ac:dyDescent="0.25">
      <c r="B14828" s="23"/>
    </row>
    <row r="14829" spans="2:2" x14ac:dyDescent="0.25">
      <c r="B14829" s="23"/>
    </row>
    <row r="14830" spans="2:2" x14ac:dyDescent="0.25">
      <c r="B14830" s="23"/>
    </row>
    <row r="14831" spans="2:2" x14ac:dyDescent="0.25">
      <c r="B14831" s="23"/>
    </row>
    <row r="14832" spans="2:2" x14ac:dyDescent="0.25">
      <c r="B14832" s="23"/>
    </row>
    <row r="14833" spans="2:2" x14ac:dyDescent="0.25">
      <c r="B14833" s="23"/>
    </row>
    <row r="14834" spans="2:2" x14ac:dyDescent="0.25">
      <c r="B14834" s="23"/>
    </row>
    <row r="14835" spans="2:2" x14ac:dyDescent="0.25">
      <c r="B14835" s="23"/>
    </row>
    <row r="14836" spans="2:2" x14ac:dyDescent="0.25">
      <c r="B14836" s="23"/>
    </row>
    <row r="14837" spans="2:2" x14ac:dyDescent="0.25">
      <c r="B14837" s="23"/>
    </row>
    <row r="14838" spans="2:2" x14ac:dyDescent="0.25">
      <c r="B14838" s="23"/>
    </row>
    <row r="14839" spans="2:2" x14ac:dyDescent="0.25">
      <c r="B14839" s="23"/>
    </row>
    <row r="14840" spans="2:2" x14ac:dyDescent="0.25">
      <c r="B14840" s="23"/>
    </row>
    <row r="14841" spans="2:2" x14ac:dyDescent="0.25">
      <c r="B14841" s="23"/>
    </row>
    <row r="14842" spans="2:2" x14ac:dyDescent="0.25">
      <c r="B14842" s="23"/>
    </row>
    <row r="14843" spans="2:2" x14ac:dyDescent="0.25">
      <c r="B14843" s="23"/>
    </row>
    <row r="14844" spans="2:2" x14ac:dyDescent="0.25">
      <c r="B14844" s="23"/>
    </row>
    <row r="14845" spans="2:2" x14ac:dyDescent="0.25">
      <c r="B14845" s="23"/>
    </row>
    <row r="14846" spans="2:2" x14ac:dyDescent="0.25">
      <c r="B14846" s="23"/>
    </row>
    <row r="14847" spans="2:2" x14ac:dyDescent="0.25">
      <c r="B14847" s="23"/>
    </row>
    <row r="14848" spans="2:2" x14ac:dyDescent="0.25">
      <c r="B14848" s="23"/>
    </row>
    <row r="14849" spans="2:2" x14ac:dyDescent="0.25">
      <c r="B14849" s="23"/>
    </row>
    <row r="14850" spans="2:2" x14ac:dyDescent="0.25">
      <c r="B14850" s="23"/>
    </row>
    <row r="14851" spans="2:2" x14ac:dyDescent="0.25">
      <c r="B14851" s="23"/>
    </row>
    <row r="14852" spans="2:2" x14ac:dyDescent="0.25">
      <c r="B14852" s="23"/>
    </row>
    <row r="14853" spans="2:2" x14ac:dyDescent="0.25">
      <c r="B14853" s="23"/>
    </row>
    <row r="14854" spans="2:2" x14ac:dyDescent="0.25">
      <c r="B14854" s="23"/>
    </row>
    <row r="14855" spans="2:2" x14ac:dyDescent="0.25">
      <c r="B14855" s="23"/>
    </row>
    <row r="14856" spans="2:2" x14ac:dyDescent="0.25">
      <c r="B14856" s="23"/>
    </row>
    <row r="14857" spans="2:2" x14ac:dyDescent="0.25">
      <c r="B14857" s="23"/>
    </row>
    <row r="14858" spans="2:2" x14ac:dyDescent="0.25">
      <c r="B14858" s="23"/>
    </row>
    <row r="14859" spans="2:2" x14ac:dyDescent="0.25">
      <c r="B14859" s="23"/>
    </row>
    <row r="14860" spans="2:2" x14ac:dyDescent="0.25">
      <c r="B14860" s="23"/>
    </row>
    <row r="14861" spans="2:2" x14ac:dyDescent="0.25">
      <c r="B14861" s="23"/>
    </row>
    <row r="14862" spans="2:2" x14ac:dyDescent="0.25">
      <c r="B14862" s="23"/>
    </row>
    <row r="14863" spans="2:2" x14ac:dyDescent="0.25">
      <c r="B14863" s="23"/>
    </row>
    <row r="14864" spans="2:2" x14ac:dyDescent="0.25">
      <c r="B14864" s="23"/>
    </row>
    <row r="14865" spans="2:2" x14ac:dyDescent="0.25">
      <c r="B14865" s="23"/>
    </row>
    <row r="14866" spans="2:2" x14ac:dyDescent="0.25">
      <c r="B14866" s="23"/>
    </row>
    <row r="14867" spans="2:2" x14ac:dyDescent="0.25">
      <c r="B14867" s="23"/>
    </row>
    <row r="14868" spans="2:2" x14ac:dyDescent="0.25">
      <c r="B14868" s="23"/>
    </row>
    <row r="14869" spans="2:2" x14ac:dyDescent="0.25">
      <c r="B14869" s="23"/>
    </row>
    <row r="14870" spans="2:2" x14ac:dyDescent="0.25">
      <c r="B14870" s="23"/>
    </row>
    <row r="14871" spans="2:2" x14ac:dyDescent="0.25">
      <c r="B14871" s="23"/>
    </row>
    <row r="14872" spans="2:2" x14ac:dyDescent="0.25">
      <c r="B14872" s="23"/>
    </row>
    <row r="14873" spans="2:2" x14ac:dyDescent="0.25">
      <c r="B14873" s="23"/>
    </row>
    <row r="14874" spans="2:2" x14ac:dyDescent="0.25">
      <c r="B14874" s="23"/>
    </row>
    <row r="14875" spans="2:2" x14ac:dyDescent="0.25">
      <c r="B14875" s="23"/>
    </row>
    <row r="14876" spans="2:2" x14ac:dyDescent="0.25">
      <c r="B14876" s="23"/>
    </row>
    <row r="14877" spans="2:2" x14ac:dyDescent="0.25">
      <c r="B14877" s="23"/>
    </row>
    <row r="14878" spans="2:2" x14ac:dyDescent="0.25">
      <c r="B14878" s="23"/>
    </row>
    <row r="14879" spans="2:2" x14ac:dyDescent="0.25">
      <c r="B14879" s="23"/>
    </row>
    <row r="14880" spans="2:2" x14ac:dyDescent="0.25">
      <c r="B14880" s="23"/>
    </row>
    <row r="14881" spans="2:2" x14ac:dyDescent="0.25">
      <c r="B14881" s="23"/>
    </row>
    <row r="14882" spans="2:2" x14ac:dyDescent="0.25">
      <c r="B14882" s="23"/>
    </row>
    <row r="14883" spans="2:2" x14ac:dyDescent="0.25">
      <c r="B14883" s="23"/>
    </row>
    <row r="14884" spans="2:2" x14ac:dyDescent="0.25">
      <c r="B14884" s="23"/>
    </row>
    <row r="14885" spans="2:2" x14ac:dyDescent="0.25">
      <c r="B14885" s="23"/>
    </row>
    <row r="14886" spans="2:2" x14ac:dyDescent="0.25">
      <c r="B14886" s="23"/>
    </row>
    <row r="14887" spans="2:2" x14ac:dyDescent="0.25">
      <c r="B14887" s="23"/>
    </row>
    <row r="14888" spans="2:2" x14ac:dyDescent="0.25">
      <c r="B14888" s="23"/>
    </row>
    <row r="14889" spans="2:2" x14ac:dyDescent="0.25">
      <c r="B14889" s="23"/>
    </row>
    <row r="14890" spans="2:2" x14ac:dyDescent="0.25">
      <c r="B14890" s="23"/>
    </row>
    <row r="14891" spans="2:2" x14ac:dyDescent="0.25">
      <c r="B14891" s="23"/>
    </row>
    <row r="14892" spans="2:2" x14ac:dyDescent="0.25">
      <c r="B14892" s="23"/>
    </row>
    <row r="14893" spans="2:2" x14ac:dyDescent="0.25">
      <c r="B14893" s="23"/>
    </row>
    <row r="14894" spans="2:2" x14ac:dyDescent="0.25">
      <c r="B14894" s="23"/>
    </row>
    <row r="14895" spans="2:2" x14ac:dyDescent="0.25">
      <c r="B14895" s="23"/>
    </row>
    <row r="14896" spans="2:2" x14ac:dyDescent="0.25">
      <c r="B14896" s="23"/>
    </row>
    <row r="14897" spans="2:2" x14ac:dyDescent="0.25">
      <c r="B14897" s="23"/>
    </row>
    <row r="14898" spans="2:2" x14ac:dyDescent="0.25">
      <c r="B14898" s="23"/>
    </row>
    <row r="14899" spans="2:2" x14ac:dyDescent="0.25">
      <c r="B14899" s="23"/>
    </row>
    <row r="14900" spans="2:2" x14ac:dyDescent="0.25">
      <c r="B14900" s="23"/>
    </row>
    <row r="14901" spans="2:2" x14ac:dyDescent="0.25">
      <c r="B14901" s="23"/>
    </row>
    <row r="14902" spans="2:2" x14ac:dyDescent="0.25">
      <c r="B14902" s="23"/>
    </row>
    <row r="14903" spans="2:2" x14ac:dyDescent="0.25">
      <c r="B14903" s="23"/>
    </row>
    <row r="14904" spans="2:2" x14ac:dyDescent="0.25">
      <c r="B14904" s="23"/>
    </row>
    <row r="14905" spans="2:2" x14ac:dyDescent="0.25">
      <c r="B14905" s="23"/>
    </row>
    <row r="14906" spans="2:2" x14ac:dyDescent="0.25">
      <c r="B14906" s="23"/>
    </row>
    <row r="14907" spans="2:2" x14ac:dyDescent="0.25">
      <c r="B14907" s="23"/>
    </row>
    <row r="14908" spans="2:2" x14ac:dyDescent="0.25">
      <c r="B14908" s="23"/>
    </row>
    <row r="14909" spans="2:2" x14ac:dyDescent="0.25">
      <c r="B14909" s="23"/>
    </row>
    <row r="14910" spans="2:2" x14ac:dyDescent="0.25">
      <c r="B14910" s="23"/>
    </row>
    <row r="14911" spans="2:2" x14ac:dyDescent="0.25">
      <c r="B14911" s="23"/>
    </row>
    <row r="14912" spans="2:2" x14ac:dyDescent="0.25">
      <c r="B14912" s="23"/>
    </row>
    <row r="14913" spans="2:2" x14ac:dyDescent="0.25">
      <c r="B14913" s="23"/>
    </row>
    <row r="14914" spans="2:2" x14ac:dyDescent="0.25">
      <c r="B14914" s="23"/>
    </row>
    <row r="14915" spans="2:2" x14ac:dyDescent="0.25">
      <c r="B14915" s="23"/>
    </row>
    <row r="14916" spans="2:2" x14ac:dyDescent="0.25">
      <c r="B14916" s="23"/>
    </row>
    <row r="14917" spans="2:2" x14ac:dyDescent="0.25">
      <c r="B14917" s="23"/>
    </row>
    <row r="14918" spans="2:2" x14ac:dyDescent="0.25">
      <c r="B14918" s="23"/>
    </row>
    <row r="14919" spans="2:2" x14ac:dyDescent="0.25">
      <c r="B14919" s="23"/>
    </row>
    <row r="14920" spans="2:2" x14ac:dyDescent="0.25">
      <c r="B14920" s="23"/>
    </row>
    <row r="14921" spans="2:2" x14ac:dyDescent="0.25">
      <c r="B14921" s="23"/>
    </row>
    <row r="14922" spans="2:2" x14ac:dyDescent="0.25">
      <c r="B14922" s="23"/>
    </row>
    <row r="14923" spans="2:2" x14ac:dyDescent="0.25">
      <c r="B14923" s="23"/>
    </row>
    <row r="14924" spans="2:2" x14ac:dyDescent="0.25">
      <c r="B14924" s="23"/>
    </row>
    <row r="14925" spans="2:2" x14ac:dyDescent="0.25">
      <c r="B14925" s="23"/>
    </row>
    <row r="14926" spans="2:2" x14ac:dyDescent="0.25">
      <c r="B14926" s="23"/>
    </row>
    <row r="14927" spans="2:2" x14ac:dyDescent="0.25">
      <c r="B14927" s="23"/>
    </row>
    <row r="14928" spans="2:2" x14ac:dyDescent="0.25">
      <c r="B14928" s="23"/>
    </row>
    <row r="14929" spans="2:2" x14ac:dyDescent="0.25">
      <c r="B14929" s="23"/>
    </row>
    <row r="14930" spans="2:2" x14ac:dyDescent="0.25">
      <c r="B14930" s="23"/>
    </row>
    <row r="14931" spans="2:2" x14ac:dyDescent="0.25">
      <c r="B14931" s="23"/>
    </row>
    <row r="14932" spans="2:2" x14ac:dyDescent="0.25">
      <c r="B14932" s="23"/>
    </row>
    <row r="14933" spans="2:2" x14ac:dyDescent="0.25">
      <c r="B14933" s="23"/>
    </row>
    <row r="14934" spans="2:2" x14ac:dyDescent="0.25">
      <c r="B14934" s="23"/>
    </row>
    <row r="14935" spans="2:2" x14ac:dyDescent="0.25">
      <c r="B14935" s="23"/>
    </row>
    <row r="14936" spans="2:2" x14ac:dyDescent="0.25">
      <c r="B14936" s="23"/>
    </row>
    <row r="14937" spans="2:2" x14ac:dyDescent="0.25">
      <c r="B14937" s="23"/>
    </row>
    <row r="14938" spans="2:2" x14ac:dyDescent="0.25">
      <c r="B14938" s="23"/>
    </row>
    <row r="14939" spans="2:2" x14ac:dyDescent="0.25">
      <c r="B14939" s="23"/>
    </row>
    <row r="14940" spans="2:2" x14ac:dyDescent="0.25">
      <c r="B14940" s="23"/>
    </row>
    <row r="14941" spans="2:2" x14ac:dyDescent="0.25">
      <c r="B14941" s="23"/>
    </row>
    <row r="14942" spans="2:2" x14ac:dyDescent="0.25">
      <c r="B14942" s="23"/>
    </row>
    <row r="14943" spans="2:2" x14ac:dyDescent="0.25">
      <c r="B14943" s="23"/>
    </row>
    <row r="14944" spans="2:2" x14ac:dyDescent="0.25">
      <c r="B14944" s="23"/>
    </row>
    <row r="14945" spans="2:2" x14ac:dyDescent="0.25">
      <c r="B14945" s="23"/>
    </row>
    <row r="14946" spans="2:2" x14ac:dyDescent="0.25">
      <c r="B14946" s="23"/>
    </row>
    <row r="14947" spans="2:2" x14ac:dyDescent="0.25">
      <c r="B14947" s="23"/>
    </row>
    <row r="14948" spans="2:2" x14ac:dyDescent="0.25">
      <c r="B14948" s="23"/>
    </row>
    <row r="14949" spans="2:2" x14ac:dyDescent="0.25">
      <c r="B14949" s="23"/>
    </row>
    <row r="14950" spans="2:2" x14ac:dyDescent="0.25">
      <c r="B14950" s="23"/>
    </row>
    <row r="14951" spans="2:2" x14ac:dyDescent="0.25">
      <c r="B14951" s="23"/>
    </row>
    <row r="14952" spans="2:2" x14ac:dyDescent="0.25">
      <c r="B14952" s="23"/>
    </row>
    <row r="14953" spans="2:2" x14ac:dyDescent="0.25">
      <c r="B14953" s="23"/>
    </row>
    <row r="14954" spans="2:2" x14ac:dyDescent="0.25">
      <c r="B14954" s="23"/>
    </row>
    <row r="14955" spans="2:2" x14ac:dyDescent="0.25">
      <c r="B14955" s="23"/>
    </row>
    <row r="14956" spans="2:2" x14ac:dyDescent="0.25">
      <c r="B14956" s="23"/>
    </row>
    <row r="14957" spans="2:2" x14ac:dyDescent="0.25">
      <c r="B14957" s="23"/>
    </row>
    <row r="14958" spans="2:2" x14ac:dyDescent="0.25">
      <c r="B14958" s="23"/>
    </row>
    <row r="14959" spans="2:2" x14ac:dyDescent="0.25">
      <c r="B14959" s="23"/>
    </row>
    <row r="14960" spans="2:2" x14ac:dyDescent="0.25">
      <c r="B14960" s="23"/>
    </row>
    <row r="14961" spans="2:2" x14ac:dyDescent="0.25">
      <c r="B14961" s="23"/>
    </row>
    <row r="14962" spans="2:2" x14ac:dyDescent="0.25">
      <c r="B14962" s="23"/>
    </row>
    <row r="14963" spans="2:2" x14ac:dyDescent="0.25">
      <c r="B14963" s="23"/>
    </row>
    <row r="14964" spans="2:2" x14ac:dyDescent="0.25">
      <c r="B14964" s="23"/>
    </row>
    <row r="14965" spans="2:2" x14ac:dyDescent="0.25">
      <c r="B14965" s="23"/>
    </row>
    <row r="14966" spans="2:2" x14ac:dyDescent="0.25">
      <c r="B14966" s="23"/>
    </row>
    <row r="14967" spans="2:2" x14ac:dyDescent="0.25">
      <c r="B14967" s="23"/>
    </row>
    <row r="14968" spans="2:2" x14ac:dyDescent="0.25">
      <c r="B14968" s="23"/>
    </row>
    <row r="14969" spans="2:2" x14ac:dyDescent="0.25">
      <c r="B14969" s="23"/>
    </row>
    <row r="14970" spans="2:2" x14ac:dyDescent="0.25">
      <c r="B14970" s="23"/>
    </row>
    <row r="14971" spans="2:2" x14ac:dyDescent="0.25">
      <c r="B14971" s="23"/>
    </row>
    <row r="14972" spans="2:2" x14ac:dyDescent="0.25">
      <c r="B14972" s="23"/>
    </row>
    <row r="14973" spans="2:2" x14ac:dyDescent="0.25">
      <c r="B14973" s="23"/>
    </row>
    <row r="14974" spans="2:2" x14ac:dyDescent="0.25">
      <c r="B14974" s="23"/>
    </row>
    <row r="14975" spans="2:2" x14ac:dyDescent="0.25">
      <c r="B14975" s="23"/>
    </row>
    <row r="14976" spans="2:2" x14ac:dyDescent="0.25">
      <c r="B14976" s="23"/>
    </row>
    <row r="14977" spans="2:2" x14ac:dyDescent="0.25">
      <c r="B14977" s="23"/>
    </row>
    <row r="14978" spans="2:2" x14ac:dyDescent="0.25">
      <c r="B14978" s="23"/>
    </row>
    <row r="14979" spans="2:2" x14ac:dyDescent="0.25">
      <c r="B14979" s="23"/>
    </row>
    <row r="14980" spans="2:2" x14ac:dyDescent="0.25">
      <c r="B14980" s="23"/>
    </row>
    <row r="14981" spans="2:2" x14ac:dyDescent="0.25">
      <c r="B14981" s="23"/>
    </row>
    <row r="14982" spans="2:2" x14ac:dyDescent="0.25">
      <c r="B14982" s="23"/>
    </row>
    <row r="14983" spans="2:2" x14ac:dyDescent="0.25">
      <c r="B14983" s="23"/>
    </row>
    <row r="14984" spans="2:2" x14ac:dyDescent="0.25">
      <c r="B14984" s="23"/>
    </row>
    <row r="14985" spans="2:2" x14ac:dyDescent="0.25">
      <c r="B14985" s="23"/>
    </row>
    <row r="14986" spans="2:2" x14ac:dyDescent="0.25">
      <c r="B14986" s="23"/>
    </row>
    <row r="14987" spans="2:2" x14ac:dyDescent="0.25">
      <c r="B14987" s="23"/>
    </row>
    <row r="14988" spans="2:2" x14ac:dyDescent="0.25">
      <c r="B14988" s="23"/>
    </row>
    <row r="14989" spans="2:2" x14ac:dyDescent="0.25">
      <c r="B14989" s="23"/>
    </row>
    <row r="14990" spans="2:2" x14ac:dyDescent="0.25">
      <c r="B14990" s="23"/>
    </row>
    <row r="14991" spans="2:2" x14ac:dyDescent="0.25">
      <c r="B14991" s="23"/>
    </row>
    <row r="14992" spans="2:2" x14ac:dyDescent="0.25">
      <c r="B14992" s="23"/>
    </row>
    <row r="14993" spans="2:2" x14ac:dyDescent="0.25">
      <c r="B14993" s="23"/>
    </row>
    <row r="14994" spans="2:2" x14ac:dyDescent="0.25">
      <c r="B14994" s="23"/>
    </row>
    <row r="14995" spans="2:2" x14ac:dyDescent="0.25">
      <c r="B14995" s="23"/>
    </row>
    <row r="14996" spans="2:2" x14ac:dyDescent="0.25">
      <c r="B14996" s="23"/>
    </row>
    <row r="14997" spans="2:2" x14ac:dyDescent="0.25">
      <c r="B14997" s="23"/>
    </row>
    <row r="14998" spans="2:2" x14ac:dyDescent="0.25">
      <c r="B14998" s="23"/>
    </row>
    <row r="14999" spans="2:2" x14ac:dyDescent="0.25">
      <c r="B14999" s="23"/>
    </row>
    <row r="15000" spans="2:2" x14ac:dyDescent="0.25">
      <c r="B15000" s="23"/>
    </row>
    <row r="15001" spans="2:2" x14ac:dyDescent="0.25">
      <c r="B15001" s="23"/>
    </row>
    <row r="15002" spans="2:2" x14ac:dyDescent="0.25">
      <c r="B15002" s="23"/>
    </row>
    <row r="15003" spans="2:2" x14ac:dyDescent="0.25">
      <c r="B15003" s="23"/>
    </row>
    <row r="15004" spans="2:2" x14ac:dyDescent="0.25">
      <c r="B15004" s="23"/>
    </row>
    <row r="15005" spans="2:2" x14ac:dyDescent="0.25">
      <c r="B15005" s="23"/>
    </row>
    <row r="15006" spans="2:2" x14ac:dyDescent="0.25">
      <c r="B15006" s="23"/>
    </row>
    <row r="15007" spans="2:2" x14ac:dyDescent="0.25">
      <c r="B15007" s="23"/>
    </row>
    <row r="15008" spans="2:2" x14ac:dyDescent="0.25">
      <c r="B15008" s="23"/>
    </row>
    <row r="15009" spans="2:2" x14ac:dyDescent="0.25">
      <c r="B15009" s="23"/>
    </row>
    <row r="15010" spans="2:2" x14ac:dyDescent="0.25">
      <c r="B15010" s="23"/>
    </row>
    <row r="15011" spans="2:2" x14ac:dyDescent="0.25">
      <c r="B15011" s="23"/>
    </row>
    <row r="15012" spans="2:2" x14ac:dyDescent="0.25">
      <c r="B15012" s="23"/>
    </row>
    <row r="15013" spans="2:2" x14ac:dyDescent="0.25">
      <c r="B15013" s="23"/>
    </row>
    <row r="15014" spans="2:2" x14ac:dyDescent="0.25">
      <c r="B15014" s="23"/>
    </row>
    <row r="15015" spans="2:2" x14ac:dyDescent="0.25">
      <c r="B15015" s="23"/>
    </row>
    <row r="15016" spans="2:2" x14ac:dyDescent="0.25">
      <c r="B15016" s="23"/>
    </row>
    <row r="15017" spans="2:2" x14ac:dyDescent="0.25">
      <c r="B15017" s="23"/>
    </row>
    <row r="15018" spans="2:2" x14ac:dyDescent="0.25">
      <c r="B15018" s="23"/>
    </row>
    <row r="15019" spans="2:2" x14ac:dyDescent="0.25">
      <c r="B15019" s="23"/>
    </row>
    <row r="15020" spans="2:2" x14ac:dyDescent="0.25">
      <c r="B15020" s="23"/>
    </row>
    <row r="15021" spans="2:2" x14ac:dyDescent="0.25">
      <c r="B15021" s="23"/>
    </row>
    <row r="15022" spans="2:2" x14ac:dyDescent="0.25">
      <c r="B15022" s="23"/>
    </row>
    <row r="15023" spans="2:2" x14ac:dyDescent="0.25">
      <c r="B15023" s="23"/>
    </row>
    <row r="15024" spans="2:2" x14ac:dyDescent="0.25">
      <c r="B15024" s="23"/>
    </row>
    <row r="15025" spans="2:2" x14ac:dyDescent="0.25">
      <c r="B15025" s="23"/>
    </row>
    <row r="15026" spans="2:2" x14ac:dyDescent="0.25">
      <c r="B15026" s="23"/>
    </row>
    <row r="15027" spans="2:2" x14ac:dyDescent="0.25">
      <c r="B15027" s="23"/>
    </row>
    <row r="15028" spans="2:2" x14ac:dyDescent="0.25">
      <c r="B15028" s="23"/>
    </row>
    <row r="15029" spans="2:2" x14ac:dyDescent="0.25">
      <c r="B15029" s="23"/>
    </row>
    <row r="15030" spans="2:2" x14ac:dyDescent="0.25">
      <c r="B15030" s="23"/>
    </row>
    <row r="15031" spans="2:2" x14ac:dyDescent="0.25">
      <c r="B15031" s="23"/>
    </row>
    <row r="15032" spans="2:2" x14ac:dyDescent="0.25">
      <c r="B15032" s="23"/>
    </row>
    <row r="15033" spans="2:2" x14ac:dyDescent="0.25">
      <c r="B15033" s="23"/>
    </row>
    <row r="15034" spans="2:2" x14ac:dyDescent="0.25">
      <c r="B15034" s="23"/>
    </row>
    <row r="15035" spans="2:2" x14ac:dyDescent="0.25">
      <c r="B15035" s="23"/>
    </row>
    <row r="15036" spans="2:2" x14ac:dyDescent="0.25">
      <c r="B15036" s="23"/>
    </row>
    <row r="15037" spans="2:2" x14ac:dyDescent="0.25">
      <c r="B15037" s="23"/>
    </row>
    <row r="15038" spans="2:2" x14ac:dyDescent="0.25">
      <c r="B15038" s="23"/>
    </row>
    <row r="15039" spans="2:2" x14ac:dyDescent="0.25">
      <c r="B15039" s="23"/>
    </row>
    <row r="15040" spans="2:2" x14ac:dyDescent="0.25">
      <c r="B15040" s="23"/>
    </row>
    <row r="15041" spans="2:2" x14ac:dyDescent="0.25">
      <c r="B15041" s="23"/>
    </row>
    <row r="15042" spans="2:2" x14ac:dyDescent="0.25">
      <c r="B15042" s="23"/>
    </row>
    <row r="15043" spans="2:2" x14ac:dyDescent="0.25">
      <c r="B15043" s="23"/>
    </row>
    <row r="15044" spans="2:2" x14ac:dyDescent="0.25">
      <c r="B15044" s="23"/>
    </row>
    <row r="15045" spans="2:2" x14ac:dyDescent="0.25">
      <c r="B15045" s="23"/>
    </row>
    <row r="15046" spans="2:2" x14ac:dyDescent="0.25">
      <c r="B15046" s="23"/>
    </row>
    <row r="15047" spans="2:2" x14ac:dyDescent="0.25">
      <c r="B15047" s="23"/>
    </row>
    <row r="15048" spans="2:2" x14ac:dyDescent="0.25">
      <c r="B15048" s="23"/>
    </row>
    <row r="15049" spans="2:2" x14ac:dyDescent="0.25">
      <c r="B15049" s="23"/>
    </row>
    <row r="15050" spans="2:2" x14ac:dyDescent="0.25">
      <c r="B15050" s="23"/>
    </row>
    <row r="15051" spans="2:2" x14ac:dyDescent="0.25">
      <c r="B15051" s="23"/>
    </row>
    <row r="15052" spans="2:2" x14ac:dyDescent="0.25">
      <c r="B15052" s="23"/>
    </row>
    <row r="15053" spans="2:2" x14ac:dyDescent="0.25">
      <c r="B15053" s="23"/>
    </row>
    <row r="15054" spans="2:2" x14ac:dyDescent="0.25">
      <c r="B15054" s="23"/>
    </row>
    <row r="15055" spans="2:2" x14ac:dyDescent="0.25">
      <c r="B15055" s="23"/>
    </row>
    <row r="15056" spans="2:2" x14ac:dyDescent="0.25">
      <c r="B15056" s="23"/>
    </row>
    <row r="15057" spans="2:2" x14ac:dyDescent="0.25">
      <c r="B15057" s="23"/>
    </row>
    <row r="15058" spans="2:2" x14ac:dyDescent="0.25">
      <c r="B15058" s="23"/>
    </row>
    <row r="15059" spans="2:2" x14ac:dyDescent="0.25">
      <c r="B15059" s="23"/>
    </row>
    <row r="15060" spans="2:2" x14ac:dyDescent="0.25">
      <c r="B15060" s="23"/>
    </row>
    <row r="15061" spans="2:2" x14ac:dyDescent="0.25">
      <c r="B15061" s="23"/>
    </row>
    <row r="15062" spans="2:2" x14ac:dyDescent="0.25">
      <c r="B15062" s="23"/>
    </row>
    <row r="15063" spans="2:2" x14ac:dyDescent="0.25">
      <c r="B15063" s="23"/>
    </row>
    <row r="15064" spans="2:2" x14ac:dyDescent="0.25">
      <c r="B15064" s="23"/>
    </row>
    <row r="15065" spans="2:2" x14ac:dyDescent="0.25">
      <c r="B15065" s="23"/>
    </row>
    <row r="15066" spans="2:2" x14ac:dyDescent="0.25">
      <c r="B15066" s="23"/>
    </row>
    <row r="15067" spans="2:2" x14ac:dyDescent="0.25">
      <c r="B15067" s="23"/>
    </row>
    <row r="15068" spans="2:2" x14ac:dyDescent="0.25">
      <c r="B15068" s="23"/>
    </row>
    <row r="15069" spans="2:2" x14ac:dyDescent="0.25">
      <c r="B15069" s="23"/>
    </row>
    <row r="15070" spans="2:2" x14ac:dyDescent="0.25">
      <c r="B15070" s="23"/>
    </row>
    <row r="15071" spans="2:2" x14ac:dyDescent="0.25">
      <c r="B15071" s="23"/>
    </row>
    <row r="15072" spans="2:2" x14ac:dyDescent="0.25">
      <c r="B15072" s="23"/>
    </row>
    <row r="15073" spans="2:2" x14ac:dyDescent="0.25">
      <c r="B15073" s="23"/>
    </row>
    <row r="15074" spans="2:2" x14ac:dyDescent="0.25">
      <c r="B15074" s="23"/>
    </row>
    <row r="15075" spans="2:2" x14ac:dyDescent="0.25">
      <c r="B15075" s="23"/>
    </row>
    <row r="15076" spans="2:2" x14ac:dyDescent="0.25">
      <c r="B15076" s="23"/>
    </row>
    <row r="15077" spans="2:2" x14ac:dyDescent="0.25">
      <c r="B15077" s="23"/>
    </row>
    <row r="15078" spans="2:2" x14ac:dyDescent="0.25">
      <c r="B15078" s="23"/>
    </row>
    <row r="15079" spans="2:2" x14ac:dyDescent="0.25">
      <c r="B15079" s="23"/>
    </row>
    <row r="15080" spans="2:2" x14ac:dyDescent="0.25">
      <c r="B15080" s="23"/>
    </row>
    <row r="15081" spans="2:2" x14ac:dyDescent="0.25">
      <c r="B15081" s="23"/>
    </row>
    <row r="15082" spans="2:2" x14ac:dyDescent="0.25">
      <c r="B15082" s="23"/>
    </row>
    <row r="15083" spans="2:2" x14ac:dyDescent="0.25">
      <c r="B15083" s="23"/>
    </row>
    <row r="15084" spans="2:2" x14ac:dyDescent="0.25">
      <c r="B15084" s="23"/>
    </row>
    <row r="15085" spans="2:2" x14ac:dyDescent="0.25">
      <c r="B15085" s="23"/>
    </row>
    <row r="15086" spans="2:2" x14ac:dyDescent="0.25">
      <c r="B15086" s="23"/>
    </row>
    <row r="15087" spans="2:2" x14ac:dyDescent="0.25">
      <c r="B15087" s="23"/>
    </row>
    <row r="15088" spans="2:2" x14ac:dyDescent="0.25">
      <c r="B15088" s="23"/>
    </row>
    <row r="15089" spans="2:2" x14ac:dyDescent="0.25">
      <c r="B15089" s="23"/>
    </row>
    <row r="15090" spans="2:2" x14ac:dyDescent="0.25">
      <c r="B15090" s="23"/>
    </row>
    <row r="15091" spans="2:2" x14ac:dyDescent="0.25">
      <c r="B15091" s="23"/>
    </row>
    <row r="15092" spans="2:2" x14ac:dyDescent="0.25">
      <c r="B15092" s="23"/>
    </row>
    <row r="15093" spans="2:2" x14ac:dyDescent="0.25">
      <c r="B15093" s="23"/>
    </row>
    <row r="15094" spans="2:2" x14ac:dyDescent="0.25">
      <c r="B15094" s="23"/>
    </row>
    <row r="15095" spans="2:2" x14ac:dyDescent="0.25">
      <c r="B15095" s="23"/>
    </row>
    <row r="15096" spans="2:2" x14ac:dyDescent="0.25">
      <c r="B15096" s="23"/>
    </row>
    <row r="15097" spans="2:2" x14ac:dyDescent="0.25">
      <c r="B15097" s="23"/>
    </row>
    <row r="15098" spans="2:2" x14ac:dyDescent="0.25">
      <c r="B15098" s="23"/>
    </row>
    <row r="15099" spans="2:2" x14ac:dyDescent="0.25">
      <c r="B15099" s="23"/>
    </row>
    <row r="15100" spans="2:2" x14ac:dyDescent="0.25">
      <c r="B15100" s="23"/>
    </row>
    <row r="15101" spans="2:2" x14ac:dyDescent="0.25">
      <c r="B15101" s="23"/>
    </row>
    <row r="15102" spans="2:2" x14ac:dyDescent="0.25">
      <c r="B15102" s="23"/>
    </row>
    <row r="15103" spans="2:2" x14ac:dyDescent="0.25">
      <c r="B15103" s="23"/>
    </row>
    <row r="15104" spans="2:2" x14ac:dyDescent="0.25">
      <c r="B15104" s="23"/>
    </row>
    <row r="15105" spans="2:2" x14ac:dyDescent="0.25">
      <c r="B15105" s="23"/>
    </row>
    <row r="15106" spans="2:2" x14ac:dyDescent="0.25">
      <c r="B15106" s="23"/>
    </row>
    <row r="15107" spans="2:2" x14ac:dyDescent="0.25">
      <c r="B15107" s="23"/>
    </row>
    <row r="15108" spans="2:2" x14ac:dyDescent="0.25">
      <c r="B15108" s="23"/>
    </row>
    <row r="15109" spans="2:2" x14ac:dyDescent="0.25">
      <c r="B15109" s="23"/>
    </row>
    <row r="15110" spans="2:2" x14ac:dyDescent="0.25">
      <c r="B15110" s="23"/>
    </row>
    <row r="15111" spans="2:2" x14ac:dyDescent="0.25">
      <c r="B15111" s="23"/>
    </row>
    <row r="15112" spans="2:2" x14ac:dyDescent="0.25">
      <c r="B15112" s="23"/>
    </row>
    <row r="15113" spans="2:2" x14ac:dyDescent="0.25">
      <c r="B15113" s="23"/>
    </row>
    <row r="15114" spans="2:2" x14ac:dyDescent="0.25">
      <c r="B15114" s="23"/>
    </row>
    <row r="15115" spans="2:2" x14ac:dyDescent="0.25">
      <c r="B15115" s="23"/>
    </row>
    <row r="15116" spans="2:2" x14ac:dyDescent="0.25">
      <c r="B15116" s="23"/>
    </row>
    <row r="15117" spans="2:2" x14ac:dyDescent="0.25">
      <c r="B15117" s="23"/>
    </row>
    <row r="15118" spans="2:2" x14ac:dyDescent="0.25">
      <c r="B15118" s="23"/>
    </row>
    <row r="15119" spans="2:2" x14ac:dyDescent="0.25">
      <c r="B15119" s="23"/>
    </row>
    <row r="15120" spans="2:2" x14ac:dyDescent="0.25">
      <c r="B15120" s="23"/>
    </row>
    <row r="15121" spans="2:2" x14ac:dyDescent="0.25">
      <c r="B15121" s="23"/>
    </row>
    <row r="15122" spans="2:2" x14ac:dyDescent="0.25">
      <c r="B15122" s="23"/>
    </row>
    <row r="15123" spans="2:2" x14ac:dyDescent="0.25">
      <c r="B15123" s="23"/>
    </row>
    <row r="15124" spans="2:2" x14ac:dyDescent="0.25">
      <c r="B15124" s="23"/>
    </row>
    <row r="15125" spans="2:2" x14ac:dyDescent="0.25">
      <c r="B15125" s="23"/>
    </row>
    <row r="15126" spans="2:2" x14ac:dyDescent="0.25">
      <c r="B15126" s="23"/>
    </row>
    <row r="15127" spans="2:2" x14ac:dyDescent="0.25">
      <c r="B15127" s="23"/>
    </row>
    <row r="15128" spans="2:2" x14ac:dyDescent="0.25">
      <c r="B15128" s="23"/>
    </row>
    <row r="15129" spans="2:2" x14ac:dyDescent="0.25">
      <c r="B15129" s="23"/>
    </row>
    <row r="15130" spans="2:2" x14ac:dyDescent="0.25">
      <c r="B15130" s="23"/>
    </row>
    <row r="15131" spans="2:2" x14ac:dyDescent="0.25">
      <c r="B15131" s="23"/>
    </row>
    <row r="15132" spans="2:2" x14ac:dyDescent="0.25">
      <c r="B15132" s="23"/>
    </row>
    <row r="15133" spans="2:2" x14ac:dyDescent="0.25">
      <c r="B15133" s="23"/>
    </row>
    <row r="15134" spans="2:2" x14ac:dyDescent="0.25">
      <c r="B15134" s="23"/>
    </row>
    <row r="15135" spans="2:2" x14ac:dyDescent="0.25">
      <c r="B15135" s="23"/>
    </row>
    <row r="15136" spans="2:2" x14ac:dyDescent="0.25">
      <c r="B15136" s="23"/>
    </row>
    <row r="15137" spans="2:2" x14ac:dyDescent="0.25">
      <c r="B15137" s="23"/>
    </row>
    <row r="15138" spans="2:2" x14ac:dyDescent="0.25">
      <c r="B15138" s="23"/>
    </row>
    <row r="15139" spans="2:2" x14ac:dyDescent="0.25">
      <c r="B15139" s="23"/>
    </row>
    <row r="15140" spans="2:2" x14ac:dyDescent="0.25">
      <c r="B15140" s="23"/>
    </row>
    <row r="15141" spans="2:2" x14ac:dyDescent="0.25">
      <c r="B15141" s="23"/>
    </row>
    <row r="15142" spans="2:2" x14ac:dyDescent="0.25">
      <c r="B15142" s="23"/>
    </row>
    <row r="15143" spans="2:2" x14ac:dyDescent="0.25">
      <c r="B15143" s="23"/>
    </row>
    <row r="15144" spans="2:2" x14ac:dyDescent="0.25">
      <c r="B15144" s="23"/>
    </row>
    <row r="15145" spans="2:2" x14ac:dyDescent="0.25">
      <c r="B15145" s="23"/>
    </row>
    <row r="15146" spans="2:2" x14ac:dyDescent="0.25">
      <c r="B15146" s="23"/>
    </row>
    <row r="15147" spans="2:2" x14ac:dyDescent="0.25">
      <c r="B15147" s="23"/>
    </row>
    <row r="15148" spans="2:2" x14ac:dyDescent="0.25">
      <c r="B15148" s="23"/>
    </row>
    <row r="15149" spans="2:2" x14ac:dyDescent="0.25">
      <c r="B15149" s="23"/>
    </row>
    <row r="15150" spans="2:2" x14ac:dyDescent="0.25">
      <c r="B15150" s="23"/>
    </row>
    <row r="15151" spans="2:2" x14ac:dyDescent="0.25">
      <c r="B15151" s="23"/>
    </row>
    <row r="15152" spans="2:2" x14ac:dyDescent="0.25">
      <c r="B15152" s="23"/>
    </row>
    <row r="15153" spans="2:2" x14ac:dyDescent="0.25">
      <c r="B15153" s="23"/>
    </row>
    <row r="15154" spans="2:2" x14ac:dyDescent="0.25">
      <c r="B15154" s="23"/>
    </row>
    <row r="15155" spans="2:2" x14ac:dyDescent="0.25">
      <c r="B15155" s="23"/>
    </row>
    <row r="15156" spans="2:2" x14ac:dyDescent="0.25">
      <c r="B15156" s="23"/>
    </row>
    <row r="15157" spans="2:2" x14ac:dyDescent="0.25">
      <c r="B15157" s="23"/>
    </row>
    <row r="15158" spans="2:2" x14ac:dyDescent="0.25">
      <c r="B15158" s="23"/>
    </row>
    <row r="15159" spans="2:2" x14ac:dyDescent="0.25">
      <c r="B15159" s="23"/>
    </row>
    <row r="15160" spans="2:2" x14ac:dyDescent="0.25">
      <c r="B15160" s="23"/>
    </row>
    <row r="15161" spans="2:2" x14ac:dyDescent="0.25">
      <c r="B15161" s="23"/>
    </row>
    <row r="15162" spans="2:2" x14ac:dyDescent="0.25">
      <c r="B15162" s="23"/>
    </row>
    <row r="15163" spans="2:2" x14ac:dyDescent="0.25">
      <c r="B15163" s="23"/>
    </row>
    <row r="15164" spans="2:2" x14ac:dyDescent="0.25">
      <c r="B15164" s="23"/>
    </row>
    <row r="15165" spans="2:2" x14ac:dyDescent="0.25">
      <c r="B15165" s="23"/>
    </row>
    <row r="15166" spans="2:2" x14ac:dyDescent="0.25">
      <c r="B15166" s="23"/>
    </row>
    <row r="15167" spans="2:2" x14ac:dyDescent="0.25">
      <c r="B15167" s="23"/>
    </row>
    <row r="15168" spans="2:2" x14ac:dyDescent="0.25">
      <c r="B15168" s="23"/>
    </row>
    <row r="15169" spans="2:2" x14ac:dyDescent="0.25">
      <c r="B15169" s="23"/>
    </row>
    <row r="15170" spans="2:2" x14ac:dyDescent="0.25">
      <c r="B15170" s="23"/>
    </row>
    <row r="15171" spans="2:2" x14ac:dyDescent="0.25">
      <c r="B15171" s="23"/>
    </row>
    <row r="15172" spans="2:2" x14ac:dyDescent="0.25">
      <c r="B15172" s="23"/>
    </row>
    <row r="15173" spans="2:2" x14ac:dyDescent="0.25">
      <c r="B15173" s="23"/>
    </row>
    <row r="15174" spans="2:2" x14ac:dyDescent="0.25">
      <c r="B15174" s="23"/>
    </row>
    <row r="15175" spans="2:2" x14ac:dyDescent="0.25">
      <c r="B15175" s="23"/>
    </row>
    <row r="15176" spans="2:2" x14ac:dyDescent="0.25">
      <c r="B15176" s="23"/>
    </row>
    <row r="15177" spans="2:2" x14ac:dyDescent="0.25">
      <c r="B15177" s="23"/>
    </row>
    <row r="15178" spans="2:2" x14ac:dyDescent="0.25">
      <c r="B15178" s="23"/>
    </row>
    <row r="15179" spans="2:2" x14ac:dyDescent="0.25">
      <c r="B15179" s="23"/>
    </row>
    <row r="15180" spans="2:2" x14ac:dyDescent="0.25">
      <c r="B15180" s="23"/>
    </row>
    <row r="15181" spans="2:2" x14ac:dyDescent="0.25">
      <c r="B15181" s="23"/>
    </row>
    <row r="15182" spans="2:2" x14ac:dyDescent="0.25">
      <c r="B15182" s="23"/>
    </row>
    <row r="15183" spans="2:2" x14ac:dyDescent="0.25">
      <c r="B15183" s="23"/>
    </row>
    <row r="15184" spans="2:2" x14ac:dyDescent="0.25">
      <c r="B15184" s="23"/>
    </row>
    <row r="15185" spans="2:2" x14ac:dyDescent="0.25">
      <c r="B15185" s="23"/>
    </row>
    <row r="15186" spans="2:2" x14ac:dyDescent="0.25">
      <c r="B15186" s="23"/>
    </row>
    <row r="15187" spans="2:2" x14ac:dyDescent="0.25">
      <c r="B15187" s="23"/>
    </row>
    <row r="15188" spans="2:2" x14ac:dyDescent="0.25">
      <c r="B15188" s="23"/>
    </row>
    <row r="15189" spans="2:2" x14ac:dyDescent="0.25">
      <c r="B15189" s="23"/>
    </row>
    <row r="15190" spans="2:2" x14ac:dyDescent="0.25">
      <c r="B15190" s="23"/>
    </row>
    <row r="15191" spans="2:2" x14ac:dyDescent="0.25">
      <c r="B15191" s="23"/>
    </row>
    <row r="15192" spans="2:2" x14ac:dyDescent="0.25">
      <c r="B15192" s="23"/>
    </row>
    <row r="15193" spans="2:2" x14ac:dyDescent="0.25">
      <c r="B15193" s="23"/>
    </row>
    <row r="15194" spans="2:2" x14ac:dyDescent="0.25">
      <c r="B15194" s="23"/>
    </row>
    <row r="15195" spans="2:2" x14ac:dyDescent="0.25">
      <c r="B15195" s="23"/>
    </row>
    <row r="15196" spans="2:2" x14ac:dyDescent="0.25">
      <c r="B15196" s="23"/>
    </row>
    <row r="15197" spans="2:2" x14ac:dyDescent="0.25">
      <c r="B15197" s="23"/>
    </row>
    <row r="15198" spans="2:2" x14ac:dyDescent="0.25">
      <c r="B15198" s="23"/>
    </row>
    <row r="15199" spans="2:2" x14ac:dyDescent="0.25">
      <c r="B15199" s="23"/>
    </row>
    <row r="15200" spans="2:2" x14ac:dyDescent="0.25">
      <c r="B15200" s="23"/>
    </row>
    <row r="15201" spans="2:2" x14ac:dyDescent="0.25">
      <c r="B15201" s="23"/>
    </row>
    <row r="15202" spans="2:2" x14ac:dyDescent="0.25">
      <c r="B15202" s="23"/>
    </row>
    <row r="15203" spans="2:2" x14ac:dyDescent="0.25">
      <c r="B15203" s="23"/>
    </row>
    <row r="15204" spans="2:2" x14ac:dyDescent="0.25">
      <c r="B15204" s="23"/>
    </row>
    <row r="15205" spans="2:2" x14ac:dyDescent="0.25">
      <c r="B15205" s="23"/>
    </row>
    <row r="15206" spans="2:2" x14ac:dyDescent="0.25">
      <c r="B15206" s="23"/>
    </row>
    <row r="15207" spans="2:2" x14ac:dyDescent="0.25">
      <c r="B15207" s="23"/>
    </row>
    <row r="15208" spans="2:2" x14ac:dyDescent="0.25">
      <c r="B15208" s="23"/>
    </row>
    <row r="15209" spans="2:2" x14ac:dyDescent="0.25">
      <c r="B15209" s="23"/>
    </row>
    <row r="15210" spans="2:2" x14ac:dyDescent="0.25">
      <c r="B15210" s="23"/>
    </row>
    <row r="15211" spans="2:2" x14ac:dyDescent="0.25">
      <c r="B15211" s="23"/>
    </row>
    <row r="15212" spans="2:2" x14ac:dyDescent="0.25">
      <c r="B15212" s="23"/>
    </row>
    <row r="15213" spans="2:2" x14ac:dyDescent="0.25">
      <c r="B15213" s="23"/>
    </row>
    <row r="15214" spans="2:2" x14ac:dyDescent="0.25">
      <c r="B15214" s="23"/>
    </row>
    <row r="15215" spans="2:2" x14ac:dyDescent="0.25">
      <c r="B15215" s="23"/>
    </row>
    <row r="15216" spans="2:2" x14ac:dyDescent="0.25">
      <c r="B15216" s="23"/>
    </row>
    <row r="15217" spans="2:2" x14ac:dyDescent="0.25">
      <c r="B15217" s="23"/>
    </row>
    <row r="15218" spans="2:2" x14ac:dyDescent="0.25">
      <c r="B15218" s="23"/>
    </row>
    <row r="15219" spans="2:2" x14ac:dyDescent="0.25">
      <c r="B15219" s="23"/>
    </row>
    <row r="15220" spans="2:2" x14ac:dyDescent="0.25">
      <c r="B15220" s="23"/>
    </row>
    <row r="15221" spans="2:2" x14ac:dyDescent="0.25">
      <c r="B15221" s="23"/>
    </row>
    <row r="15222" spans="2:2" x14ac:dyDescent="0.25">
      <c r="B15222" s="23"/>
    </row>
    <row r="15223" spans="2:2" x14ac:dyDescent="0.25">
      <c r="B15223" s="23"/>
    </row>
    <row r="15224" spans="2:2" x14ac:dyDescent="0.25">
      <c r="B15224" s="23"/>
    </row>
    <row r="15225" spans="2:2" x14ac:dyDescent="0.25">
      <c r="B15225" s="23"/>
    </row>
    <row r="15226" spans="2:2" x14ac:dyDescent="0.25">
      <c r="B15226" s="23"/>
    </row>
    <row r="15227" spans="2:2" x14ac:dyDescent="0.25">
      <c r="B15227" s="23"/>
    </row>
    <row r="15228" spans="2:2" x14ac:dyDescent="0.25">
      <c r="B15228" s="23"/>
    </row>
    <row r="15229" spans="2:2" x14ac:dyDescent="0.25">
      <c r="B15229" s="23"/>
    </row>
    <row r="15230" spans="2:2" x14ac:dyDescent="0.25">
      <c r="B15230" s="23"/>
    </row>
    <row r="15231" spans="2:2" x14ac:dyDescent="0.25">
      <c r="B15231" s="23"/>
    </row>
    <row r="15232" spans="2:2" x14ac:dyDescent="0.25">
      <c r="B15232" s="23"/>
    </row>
    <row r="15233" spans="2:2" x14ac:dyDescent="0.25">
      <c r="B15233" s="23"/>
    </row>
    <row r="15234" spans="2:2" x14ac:dyDescent="0.25">
      <c r="B15234" s="23"/>
    </row>
    <row r="15235" spans="2:2" x14ac:dyDescent="0.25">
      <c r="B15235" s="23"/>
    </row>
    <row r="15236" spans="2:2" x14ac:dyDescent="0.25">
      <c r="B15236" s="23"/>
    </row>
    <row r="15237" spans="2:2" x14ac:dyDescent="0.25">
      <c r="B15237" s="23"/>
    </row>
    <row r="15238" spans="2:2" x14ac:dyDescent="0.25">
      <c r="B15238" s="23"/>
    </row>
    <row r="15239" spans="2:2" x14ac:dyDescent="0.25">
      <c r="B15239" s="23"/>
    </row>
    <row r="15240" spans="2:2" x14ac:dyDescent="0.25">
      <c r="B15240" s="23"/>
    </row>
    <row r="15241" spans="2:2" x14ac:dyDescent="0.25">
      <c r="B15241" s="23"/>
    </row>
    <row r="15242" spans="2:2" x14ac:dyDescent="0.25">
      <c r="B15242" s="23"/>
    </row>
    <row r="15243" spans="2:2" x14ac:dyDescent="0.25">
      <c r="B15243" s="23"/>
    </row>
    <row r="15244" spans="2:2" x14ac:dyDescent="0.25">
      <c r="B15244" s="23"/>
    </row>
    <row r="15245" spans="2:2" x14ac:dyDescent="0.25">
      <c r="B15245" s="23"/>
    </row>
    <row r="15246" spans="2:2" x14ac:dyDescent="0.25">
      <c r="B15246" s="23"/>
    </row>
    <row r="15247" spans="2:2" x14ac:dyDescent="0.25">
      <c r="B15247" s="23"/>
    </row>
    <row r="15248" spans="2:2" x14ac:dyDescent="0.25">
      <c r="B15248" s="23"/>
    </row>
    <row r="15249" spans="2:2" x14ac:dyDescent="0.25">
      <c r="B15249" s="23"/>
    </row>
    <row r="15250" spans="2:2" x14ac:dyDescent="0.25">
      <c r="B15250" s="23"/>
    </row>
    <row r="15251" spans="2:2" x14ac:dyDescent="0.25">
      <c r="B15251" s="23"/>
    </row>
    <row r="15252" spans="2:2" x14ac:dyDescent="0.25">
      <c r="B15252" s="23"/>
    </row>
    <row r="15253" spans="2:2" x14ac:dyDescent="0.25">
      <c r="B15253" s="23"/>
    </row>
    <row r="15254" spans="2:2" x14ac:dyDescent="0.25">
      <c r="B15254" s="23"/>
    </row>
    <row r="15255" spans="2:2" x14ac:dyDescent="0.25">
      <c r="B15255" s="23"/>
    </row>
    <row r="15256" spans="2:2" x14ac:dyDescent="0.25">
      <c r="B15256" s="23"/>
    </row>
    <row r="15257" spans="2:2" x14ac:dyDescent="0.25">
      <c r="B15257" s="23"/>
    </row>
    <row r="15258" spans="2:2" x14ac:dyDescent="0.25">
      <c r="B15258" s="23"/>
    </row>
    <row r="15259" spans="2:2" x14ac:dyDescent="0.25">
      <c r="B15259" s="23"/>
    </row>
    <row r="15260" spans="2:2" x14ac:dyDescent="0.25">
      <c r="B15260" s="23"/>
    </row>
    <row r="15261" spans="2:2" x14ac:dyDescent="0.25">
      <c r="B15261" s="23"/>
    </row>
    <row r="15262" spans="2:2" x14ac:dyDescent="0.25">
      <c r="B15262" s="23"/>
    </row>
    <row r="15263" spans="2:2" x14ac:dyDescent="0.25">
      <c r="B15263" s="23"/>
    </row>
    <row r="15264" spans="2:2" x14ac:dyDescent="0.25">
      <c r="B15264" s="23"/>
    </row>
    <row r="15265" spans="2:2" x14ac:dyDescent="0.25">
      <c r="B15265" s="23"/>
    </row>
    <row r="15266" spans="2:2" x14ac:dyDescent="0.25">
      <c r="B15266" s="23"/>
    </row>
    <row r="15267" spans="2:2" x14ac:dyDescent="0.25">
      <c r="B15267" s="23"/>
    </row>
    <row r="15268" spans="2:2" x14ac:dyDescent="0.25">
      <c r="B15268" s="23"/>
    </row>
    <row r="15269" spans="2:2" x14ac:dyDescent="0.25">
      <c r="B15269" s="23"/>
    </row>
    <row r="15270" spans="2:2" x14ac:dyDescent="0.25">
      <c r="B15270" s="23"/>
    </row>
    <row r="15271" spans="2:2" x14ac:dyDescent="0.25">
      <c r="B15271" s="23"/>
    </row>
    <row r="15272" spans="2:2" x14ac:dyDescent="0.25">
      <c r="B15272" s="23"/>
    </row>
    <row r="15273" spans="2:2" x14ac:dyDescent="0.25">
      <c r="B15273" s="23"/>
    </row>
    <row r="15274" spans="2:2" x14ac:dyDescent="0.25">
      <c r="B15274" s="23"/>
    </row>
    <row r="15275" spans="2:2" x14ac:dyDescent="0.25">
      <c r="B15275" s="23"/>
    </row>
    <row r="15276" spans="2:2" x14ac:dyDescent="0.25">
      <c r="B15276" s="23"/>
    </row>
    <row r="15277" spans="2:2" x14ac:dyDescent="0.25">
      <c r="B15277" s="23"/>
    </row>
    <row r="15278" spans="2:2" x14ac:dyDescent="0.25">
      <c r="B15278" s="23"/>
    </row>
    <row r="15279" spans="2:2" x14ac:dyDescent="0.25">
      <c r="B15279" s="23"/>
    </row>
    <row r="15280" spans="2:2" x14ac:dyDescent="0.25">
      <c r="B15280" s="23"/>
    </row>
    <row r="15281" spans="2:2" x14ac:dyDescent="0.25">
      <c r="B15281" s="23"/>
    </row>
    <row r="15282" spans="2:2" x14ac:dyDescent="0.25">
      <c r="B15282" s="23"/>
    </row>
    <row r="15283" spans="2:2" x14ac:dyDescent="0.25">
      <c r="B15283" s="23"/>
    </row>
    <row r="15284" spans="2:2" x14ac:dyDescent="0.25">
      <c r="B15284" s="23"/>
    </row>
    <row r="15285" spans="2:2" x14ac:dyDescent="0.25">
      <c r="B15285" s="23"/>
    </row>
    <row r="15286" spans="2:2" x14ac:dyDescent="0.25">
      <c r="B15286" s="23"/>
    </row>
    <row r="15287" spans="2:2" x14ac:dyDescent="0.25">
      <c r="B15287" s="23"/>
    </row>
    <row r="15288" spans="2:2" x14ac:dyDescent="0.25">
      <c r="B15288" s="23"/>
    </row>
    <row r="15289" spans="2:2" x14ac:dyDescent="0.25">
      <c r="B15289" s="23"/>
    </row>
    <row r="15290" spans="2:2" x14ac:dyDescent="0.25">
      <c r="B15290" s="23"/>
    </row>
    <row r="15291" spans="2:2" x14ac:dyDescent="0.25">
      <c r="B15291" s="23"/>
    </row>
    <row r="15292" spans="2:2" x14ac:dyDescent="0.25">
      <c r="B15292" s="23"/>
    </row>
    <row r="15293" spans="2:2" x14ac:dyDescent="0.25">
      <c r="B15293" s="23"/>
    </row>
    <row r="15294" spans="2:2" x14ac:dyDescent="0.25">
      <c r="B15294" s="23"/>
    </row>
    <row r="15295" spans="2:2" x14ac:dyDescent="0.25">
      <c r="B15295" s="23"/>
    </row>
    <row r="15296" spans="2:2" x14ac:dyDescent="0.25">
      <c r="B15296" s="23"/>
    </row>
    <row r="15297" spans="2:2" x14ac:dyDescent="0.25">
      <c r="B15297" s="23"/>
    </row>
    <row r="15298" spans="2:2" x14ac:dyDescent="0.25">
      <c r="B15298" s="23"/>
    </row>
    <row r="15299" spans="2:2" x14ac:dyDescent="0.25">
      <c r="B15299" s="23"/>
    </row>
    <row r="15300" spans="2:2" x14ac:dyDescent="0.25">
      <c r="B15300" s="23"/>
    </row>
    <row r="15301" spans="2:2" x14ac:dyDescent="0.25">
      <c r="B15301" s="23"/>
    </row>
    <row r="15302" spans="2:2" x14ac:dyDescent="0.25">
      <c r="B15302" s="23"/>
    </row>
    <row r="15303" spans="2:2" x14ac:dyDescent="0.25">
      <c r="B15303" s="23"/>
    </row>
    <row r="15304" spans="2:2" x14ac:dyDescent="0.25">
      <c r="B15304" s="23"/>
    </row>
    <row r="15305" spans="2:2" x14ac:dyDescent="0.25">
      <c r="B15305" s="23"/>
    </row>
    <row r="15306" spans="2:2" x14ac:dyDescent="0.25">
      <c r="B15306" s="23"/>
    </row>
    <row r="15307" spans="2:2" x14ac:dyDescent="0.25">
      <c r="B15307" s="23"/>
    </row>
    <row r="15308" spans="2:2" x14ac:dyDescent="0.25">
      <c r="B15308" s="23"/>
    </row>
    <row r="15309" spans="2:2" x14ac:dyDescent="0.25">
      <c r="B15309" s="23"/>
    </row>
    <row r="15310" spans="2:2" x14ac:dyDescent="0.25">
      <c r="B15310" s="23"/>
    </row>
    <row r="15311" spans="2:2" x14ac:dyDescent="0.25">
      <c r="B15311" s="23"/>
    </row>
    <row r="15312" spans="2:2" x14ac:dyDescent="0.25">
      <c r="B15312" s="23"/>
    </row>
    <row r="15313" spans="2:2" x14ac:dyDescent="0.25">
      <c r="B15313" s="23"/>
    </row>
    <row r="15314" spans="2:2" x14ac:dyDescent="0.25">
      <c r="B15314" s="23"/>
    </row>
    <row r="15315" spans="2:2" x14ac:dyDescent="0.25">
      <c r="B15315" s="23"/>
    </row>
    <row r="15316" spans="2:2" x14ac:dyDescent="0.25">
      <c r="B15316" s="23"/>
    </row>
    <row r="15317" spans="2:2" x14ac:dyDescent="0.25">
      <c r="B15317" s="23"/>
    </row>
    <row r="15318" spans="2:2" x14ac:dyDescent="0.25">
      <c r="B15318" s="23"/>
    </row>
    <row r="15319" spans="2:2" x14ac:dyDescent="0.25">
      <c r="B15319" s="23"/>
    </row>
    <row r="15320" spans="2:2" x14ac:dyDescent="0.25">
      <c r="B15320" s="23"/>
    </row>
    <row r="15321" spans="2:2" x14ac:dyDescent="0.25">
      <c r="B15321" s="23"/>
    </row>
    <row r="15322" spans="2:2" x14ac:dyDescent="0.25">
      <c r="B15322" s="23"/>
    </row>
    <row r="15323" spans="2:2" x14ac:dyDescent="0.25">
      <c r="B15323" s="23"/>
    </row>
    <row r="15324" spans="2:2" x14ac:dyDescent="0.25">
      <c r="B15324" s="23"/>
    </row>
    <row r="15325" spans="2:2" x14ac:dyDescent="0.25">
      <c r="B15325" s="23"/>
    </row>
    <row r="15326" spans="2:2" x14ac:dyDescent="0.25">
      <c r="B15326" s="23"/>
    </row>
    <row r="15327" spans="2:2" x14ac:dyDescent="0.25">
      <c r="B15327" s="23"/>
    </row>
    <row r="15328" spans="2:2" x14ac:dyDescent="0.25">
      <c r="B15328" s="23"/>
    </row>
    <row r="15329" spans="2:2" x14ac:dyDescent="0.25">
      <c r="B15329" s="23"/>
    </row>
    <row r="15330" spans="2:2" x14ac:dyDescent="0.25">
      <c r="B15330" s="23"/>
    </row>
    <row r="15331" spans="2:2" x14ac:dyDescent="0.25">
      <c r="B15331" s="23"/>
    </row>
    <row r="15332" spans="2:2" x14ac:dyDescent="0.25">
      <c r="B15332" s="23"/>
    </row>
    <row r="15333" spans="2:2" x14ac:dyDescent="0.25">
      <c r="B15333" s="23"/>
    </row>
    <row r="15334" spans="2:2" x14ac:dyDescent="0.25">
      <c r="B15334" s="23"/>
    </row>
    <row r="15335" spans="2:2" x14ac:dyDescent="0.25">
      <c r="B15335" s="23"/>
    </row>
    <row r="15336" spans="2:2" x14ac:dyDescent="0.25">
      <c r="B15336" s="23"/>
    </row>
    <row r="15337" spans="2:2" x14ac:dyDescent="0.25">
      <c r="B15337" s="23"/>
    </row>
    <row r="15338" spans="2:2" x14ac:dyDescent="0.25">
      <c r="B15338" s="23"/>
    </row>
    <row r="15339" spans="2:2" x14ac:dyDescent="0.25">
      <c r="B15339" s="23"/>
    </row>
    <row r="15340" spans="2:2" x14ac:dyDescent="0.25">
      <c r="B15340" s="23"/>
    </row>
    <row r="15341" spans="2:2" x14ac:dyDescent="0.25">
      <c r="B15341" s="23"/>
    </row>
    <row r="15342" spans="2:2" x14ac:dyDescent="0.25">
      <c r="B15342" s="23"/>
    </row>
    <row r="15343" spans="2:2" x14ac:dyDescent="0.25">
      <c r="B15343" s="23"/>
    </row>
    <row r="15344" spans="2:2" x14ac:dyDescent="0.25">
      <c r="B15344" s="23"/>
    </row>
    <row r="15345" spans="2:2" x14ac:dyDescent="0.25">
      <c r="B15345" s="23"/>
    </row>
    <row r="15346" spans="2:2" x14ac:dyDescent="0.25">
      <c r="B15346" s="23"/>
    </row>
    <row r="15347" spans="2:2" x14ac:dyDescent="0.25">
      <c r="B15347" s="23"/>
    </row>
    <row r="15348" spans="2:2" x14ac:dyDescent="0.25">
      <c r="B15348" s="23"/>
    </row>
    <row r="15349" spans="2:2" x14ac:dyDescent="0.25">
      <c r="B15349" s="23"/>
    </row>
    <row r="15350" spans="2:2" x14ac:dyDescent="0.25">
      <c r="B15350" s="23"/>
    </row>
    <row r="15351" spans="2:2" x14ac:dyDescent="0.25">
      <c r="B15351" s="23"/>
    </row>
    <row r="15352" spans="2:2" x14ac:dyDescent="0.25">
      <c r="B15352" s="23"/>
    </row>
    <row r="15353" spans="2:2" x14ac:dyDescent="0.25">
      <c r="B15353" s="23"/>
    </row>
    <row r="15354" spans="2:2" x14ac:dyDescent="0.25">
      <c r="B15354" s="23"/>
    </row>
    <row r="15355" spans="2:2" x14ac:dyDescent="0.25">
      <c r="B15355" s="23"/>
    </row>
    <row r="15356" spans="2:2" x14ac:dyDescent="0.25">
      <c r="B15356" s="23"/>
    </row>
    <row r="15357" spans="2:2" x14ac:dyDescent="0.25">
      <c r="B15357" s="23"/>
    </row>
    <row r="15358" spans="2:2" x14ac:dyDescent="0.25">
      <c r="B15358" s="23"/>
    </row>
    <row r="15359" spans="2:2" x14ac:dyDescent="0.25">
      <c r="B15359" s="23"/>
    </row>
    <row r="15360" spans="2:2" x14ac:dyDescent="0.25">
      <c r="B15360" s="23"/>
    </row>
    <row r="15361" spans="2:2" x14ac:dyDescent="0.25">
      <c r="B15361" s="23"/>
    </row>
    <row r="15362" spans="2:2" x14ac:dyDescent="0.25">
      <c r="B15362" s="23"/>
    </row>
    <row r="15363" spans="2:2" x14ac:dyDescent="0.25">
      <c r="B15363" s="23"/>
    </row>
    <row r="15364" spans="2:2" x14ac:dyDescent="0.25">
      <c r="B15364" s="23"/>
    </row>
    <row r="15365" spans="2:2" x14ac:dyDescent="0.25">
      <c r="B15365" s="23"/>
    </row>
    <row r="15366" spans="2:2" x14ac:dyDescent="0.25">
      <c r="B15366" s="23"/>
    </row>
    <row r="15367" spans="2:2" x14ac:dyDescent="0.25">
      <c r="B15367" s="23"/>
    </row>
    <row r="15368" spans="2:2" x14ac:dyDescent="0.25">
      <c r="B15368" s="23"/>
    </row>
    <row r="15369" spans="2:2" x14ac:dyDescent="0.25">
      <c r="B15369" s="23"/>
    </row>
    <row r="15370" spans="2:2" x14ac:dyDescent="0.25">
      <c r="B15370" s="23"/>
    </row>
    <row r="15371" spans="2:2" x14ac:dyDescent="0.25">
      <c r="B15371" s="23"/>
    </row>
    <row r="15372" spans="2:2" x14ac:dyDescent="0.25">
      <c r="B15372" s="23"/>
    </row>
    <row r="15373" spans="2:2" x14ac:dyDescent="0.25">
      <c r="B15373" s="23"/>
    </row>
    <row r="15374" spans="2:2" x14ac:dyDescent="0.25">
      <c r="B15374" s="23"/>
    </row>
    <row r="15375" spans="2:2" x14ac:dyDescent="0.25">
      <c r="B15375" s="23"/>
    </row>
    <row r="15376" spans="2:2" x14ac:dyDescent="0.25">
      <c r="B15376" s="23"/>
    </row>
    <row r="15377" spans="2:2" x14ac:dyDescent="0.25">
      <c r="B15377" s="23"/>
    </row>
    <row r="15378" spans="2:2" x14ac:dyDescent="0.25">
      <c r="B15378" s="23"/>
    </row>
    <row r="15379" spans="2:2" x14ac:dyDescent="0.25">
      <c r="B15379" s="23"/>
    </row>
    <row r="15380" spans="2:2" x14ac:dyDescent="0.25">
      <c r="B15380" s="23"/>
    </row>
    <row r="15381" spans="2:2" x14ac:dyDescent="0.25">
      <c r="B15381" s="23"/>
    </row>
    <row r="15382" spans="2:2" x14ac:dyDescent="0.25">
      <c r="B15382" s="23"/>
    </row>
    <row r="15383" spans="2:2" x14ac:dyDescent="0.25">
      <c r="B15383" s="23"/>
    </row>
    <row r="15384" spans="2:2" x14ac:dyDescent="0.25">
      <c r="B15384" s="23"/>
    </row>
    <row r="15385" spans="2:2" x14ac:dyDescent="0.25">
      <c r="B15385" s="23"/>
    </row>
    <row r="15386" spans="2:2" x14ac:dyDescent="0.25">
      <c r="B15386" s="23"/>
    </row>
    <row r="15387" spans="2:2" x14ac:dyDescent="0.25">
      <c r="B15387" s="23"/>
    </row>
    <row r="15388" spans="2:2" x14ac:dyDescent="0.25">
      <c r="B15388" s="23"/>
    </row>
    <row r="15389" spans="2:2" x14ac:dyDescent="0.25">
      <c r="B15389" s="23"/>
    </row>
    <row r="15390" spans="2:2" x14ac:dyDescent="0.25">
      <c r="B15390" s="23"/>
    </row>
    <row r="15391" spans="2:2" x14ac:dyDescent="0.25">
      <c r="B15391" s="23"/>
    </row>
    <row r="15392" spans="2:2" x14ac:dyDescent="0.25">
      <c r="B15392" s="23"/>
    </row>
    <row r="15393" spans="2:2" x14ac:dyDescent="0.25">
      <c r="B15393" s="23"/>
    </row>
    <row r="15394" spans="2:2" x14ac:dyDescent="0.25">
      <c r="B15394" s="23"/>
    </row>
    <row r="15395" spans="2:2" x14ac:dyDescent="0.25">
      <c r="B15395" s="23"/>
    </row>
    <row r="15396" spans="2:2" x14ac:dyDescent="0.25">
      <c r="B15396" s="23"/>
    </row>
    <row r="15397" spans="2:2" x14ac:dyDescent="0.25">
      <c r="B15397" s="23"/>
    </row>
    <row r="15398" spans="2:2" x14ac:dyDescent="0.25">
      <c r="B15398" s="23"/>
    </row>
    <row r="15399" spans="2:2" x14ac:dyDescent="0.25">
      <c r="B15399" s="23"/>
    </row>
    <row r="15400" spans="2:2" x14ac:dyDescent="0.25">
      <c r="B15400" s="23"/>
    </row>
    <row r="15401" spans="2:2" x14ac:dyDescent="0.25">
      <c r="B15401" s="23"/>
    </row>
    <row r="15402" spans="2:2" x14ac:dyDescent="0.25">
      <c r="B15402" s="23"/>
    </row>
    <row r="15403" spans="2:2" x14ac:dyDescent="0.25">
      <c r="B15403" s="23"/>
    </row>
    <row r="15404" spans="2:2" x14ac:dyDescent="0.25">
      <c r="B15404" s="23"/>
    </row>
    <row r="15405" spans="2:2" x14ac:dyDescent="0.25">
      <c r="B15405" s="23"/>
    </row>
    <row r="15406" spans="2:2" x14ac:dyDescent="0.25">
      <c r="B15406" s="23"/>
    </row>
    <row r="15407" spans="2:2" x14ac:dyDescent="0.25">
      <c r="B15407" s="23"/>
    </row>
    <row r="15408" spans="2:2" x14ac:dyDescent="0.25">
      <c r="B15408" s="23"/>
    </row>
    <row r="15409" spans="2:2" x14ac:dyDescent="0.25">
      <c r="B15409" s="23"/>
    </row>
    <row r="15410" spans="2:2" x14ac:dyDescent="0.25">
      <c r="B15410" s="23"/>
    </row>
    <row r="15411" spans="2:2" x14ac:dyDescent="0.25">
      <c r="B15411" s="23"/>
    </row>
    <row r="15412" spans="2:2" x14ac:dyDescent="0.25">
      <c r="B15412" s="23"/>
    </row>
    <row r="15413" spans="2:2" x14ac:dyDescent="0.25">
      <c r="B15413" s="23"/>
    </row>
    <row r="15414" spans="2:2" x14ac:dyDescent="0.25">
      <c r="B15414" s="23"/>
    </row>
    <row r="15415" spans="2:2" x14ac:dyDescent="0.25">
      <c r="B15415" s="23"/>
    </row>
    <row r="15416" spans="2:2" x14ac:dyDescent="0.25">
      <c r="B15416" s="23"/>
    </row>
    <row r="15417" spans="2:2" x14ac:dyDescent="0.25">
      <c r="B15417" s="23"/>
    </row>
    <row r="15418" spans="2:2" x14ac:dyDescent="0.25">
      <c r="B15418" s="23"/>
    </row>
    <row r="15419" spans="2:2" x14ac:dyDescent="0.25">
      <c r="B15419" s="23"/>
    </row>
    <row r="15420" spans="2:2" x14ac:dyDescent="0.25">
      <c r="B15420" s="23"/>
    </row>
    <row r="15421" spans="2:2" x14ac:dyDescent="0.25">
      <c r="B15421" s="23"/>
    </row>
    <row r="15422" spans="2:2" x14ac:dyDescent="0.25">
      <c r="B15422" s="23"/>
    </row>
    <row r="15423" spans="2:2" x14ac:dyDescent="0.25">
      <c r="B15423" s="23"/>
    </row>
    <row r="15424" spans="2:2" x14ac:dyDescent="0.25">
      <c r="B15424" s="23"/>
    </row>
    <row r="15425" spans="2:2" x14ac:dyDescent="0.25">
      <c r="B15425" s="23"/>
    </row>
    <row r="15426" spans="2:2" x14ac:dyDescent="0.25">
      <c r="B15426" s="23"/>
    </row>
    <row r="15427" spans="2:2" x14ac:dyDescent="0.25">
      <c r="B15427" s="23"/>
    </row>
    <row r="15428" spans="2:2" x14ac:dyDescent="0.25">
      <c r="B15428" s="23"/>
    </row>
    <row r="15429" spans="2:2" x14ac:dyDescent="0.25">
      <c r="B15429" s="23"/>
    </row>
    <row r="15430" spans="2:2" x14ac:dyDescent="0.25">
      <c r="B15430" s="23"/>
    </row>
    <row r="15431" spans="2:2" x14ac:dyDescent="0.25">
      <c r="B15431" s="23"/>
    </row>
    <row r="15432" spans="2:2" x14ac:dyDescent="0.25">
      <c r="B15432" s="23"/>
    </row>
    <row r="15433" spans="2:2" x14ac:dyDescent="0.25">
      <c r="B15433" s="23"/>
    </row>
    <row r="15434" spans="2:2" x14ac:dyDescent="0.25">
      <c r="B15434" s="23"/>
    </row>
    <row r="15435" spans="2:2" x14ac:dyDescent="0.25">
      <c r="B15435" s="23"/>
    </row>
    <row r="15436" spans="2:2" x14ac:dyDescent="0.25">
      <c r="B15436" s="23"/>
    </row>
    <row r="15437" spans="2:2" x14ac:dyDescent="0.25">
      <c r="B15437" s="23"/>
    </row>
    <row r="15438" spans="2:2" x14ac:dyDescent="0.25">
      <c r="B15438" s="23"/>
    </row>
    <row r="15439" spans="2:2" x14ac:dyDescent="0.25">
      <c r="B15439" s="23"/>
    </row>
    <row r="15440" spans="2:2" x14ac:dyDescent="0.25">
      <c r="B15440" s="23"/>
    </row>
    <row r="15441" spans="2:2" x14ac:dyDescent="0.25">
      <c r="B15441" s="23"/>
    </row>
    <row r="15442" spans="2:2" x14ac:dyDescent="0.25">
      <c r="B15442" s="23"/>
    </row>
    <row r="15443" spans="2:2" x14ac:dyDescent="0.25">
      <c r="B15443" s="23"/>
    </row>
    <row r="15444" spans="2:2" x14ac:dyDescent="0.25">
      <c r="B15444" s="23"/>
    </row>
    <row r="15445" spans="2:2" x14ac:dyDescent="0.25">
      <c r="B15445" s="23"/>
    </row>
    <row r="15446" spans="2:2" x14ac:dyDescent="0.25">
      <c r="B15446" s="23"/>
    </row>
    <row r="15447" spans="2:2" x14ac:dyDescent="0.25">
      <c r="B15447" s="23"/>
    </row>
    <row r="15448" spans="2:2" x14ac:dyDescent="0.25">
      <c r="B15448" s="23"/>
    </row>
    <row r="15449" spans="2:2" x14ac:dyDescent="0.25">
      <c r="B15449" s="23"/>
    </row>
    <row r="15450" spans="2:2" x14ac:dyDescent="0.25">
      <c r="B15450" s="23"/>
    </row>
    <row r="15451" spans="2:2" x14ac:dyDescent="0.25">
      <c r="B15451" s="23"/>
    </row>
    <row r="15452" spans="2:2" x14ac:dyDescent="0.25">
      <c r="B15452" s="23"/>
    </row>
    <row r="15453" spans="2:2" x14ac:dyDescent="0.25">
      <c r="B15453" s="23"/>
    </row>
    <row r="15454" spans="2:2" x14ac:dyDescent="0.25">
      <c r="B15454" s="23"/>
    </row>
    <row r="15455" spans="2:2" x14ac:dyDescent="0.25">
      <c r="B15455" s="23"/>
    </row>
    <row r="15456" spans="2:2" x14ac:dyDescent="0.25">
      <c r="B15456" s="23"/>
    </row>
    <row r="15457" spans="2:2" x14ac:dyDescent="0.25">
      <c r="B15457" s="23"/>
    </row>
    <row r="15458" spans="2:2" x14ac:dyDescent="0.25">
      <c r="B15458" s="23"/>
    </row>
    <row r="15459" spans="2:2" x14ac:dyDescent="0.25">
      <c r="B15459" s="23"/>
    </row>
    <row r="15460" spans="2:2" x14ac:dyDescent="0.25">
      <c r="B15460" s="23"/>
    </row>
    <row r="15461" spans="2:2" x14ac:dyDescent="0.25">
      <c r="B15461" s="23"/>
    </row>
    <row r="15462" spans="2:2" x14ac:dyDescent="0.25">
      <c r="B15462" s="23"/>
    </row>
    <row r="15463" spans="2:2" x14ac:dyDescent="0.25">
      <c r="B15463" s="23"/>
    </row>
    <row r="15464" spans="2:2" x14ac:dyDescent="0.25">
      <c r="B15464" s="23"/>
    </row>
    <row r="15465" spans="2:2" x14ac:dyDescent="0.25">
      <c r="B15465" s="23"/>
    </row>
    <row r="15466" spans="2:2" x14ac:dyDescent="0.25">
      <c r="B15466" s="23"/>
    </row>
    <row r="15467" spans="2:2" x14ac:dyDescent="0.25">
      <c r="B15467" s="23"/>
    </row>
    <row r="15468" spans="2:2" x14ac:dyDescent="0.25">
      <c r="B15468" s="23"/>
    </row>
    <row r="15469" spans="2:2" x14ac:dyDescent="0.25">
      <c r="B15469" s="23"/>
    </row>
    <row r="15470" spans="2:2" x14ac:dyDescent="0.25">
      <c r="B15470" s="23"/>
    </row>
    <row r="15471" spans="2:2" x14ac:dyDescent="0.25">
      <c r="B15471" s="23"/>
    </row>
    <row r="15472" spans="2:2" x14ac:dyDescent="0.25">
      <c r="B15472" s="23"/>
    </row>
    <row r="15473" spans="2:2" x14ac:dyDescent="0.25">
      <c r="B15473" s="23"/>
    </row>
    <row r="15474" spans="2:2" x14ac:dyDescent="0.25">
      <c r="B15474" s="23"/>
    </row>
    <row r="15475" spans="2:2" x14ac:dyDescent="0.25">
      <c r="B15475" s="23"/>
    </row>
    <row r="15476" spans="2:2" x14ac:dyDescent="0.25">
      <c r="B15476" s="23"/>
    </row>
    <row r="15477" spans="2:2" x14ac:dyDescent="0.25">
      <c r="B15477" s="23"/>
    </row>
    <row r="15478" spans="2:2" x14ac:dyDescent="0.25">
      <c r="B15478" s="23"/>
    </row>
    <row r="15479" spans="2:2" x14ac:dyDescent="0.25">
      <c r="B15479" s="23"/>
    </row>
    <row r="15480" spans="2:2" x14ac:dyDescent="0.25">
      <c r="B15480" s="23"/>
    </row>
    <row r="15481" spans="2:2" x14ac:dyDescent="0.25">
      <c r="B15481" s="23"/>
    </row>
    <row r="15482" spans="2:2" x14ac:dyDescent="0.25">
      <c r="B15482" s="23"/>
    </row>
    <row r="15483" spans="2:2" x14ac:dyDescent="0.25">
      <c r="B15483" s="23"/>
    </row>
    <row r="15484" spans="2:2" x14ac:dyDescent="0.25">
      <c r="B15484" s="23"/>
    </row>
    <row r="15485" spans="2:2" x14ac:dyDescent="0.25">
      <c r="B15485" s="23"/>
    </row>
    <row r="15486" spans="2:2" x14ac:dyDescent="0.25">
      <c r="B15486" s="23"/>
    </row>
    <row r="15487" spans="2:2" x14ac:dyDescent="0.25">
      <c r="B15487" s="23"/>
    </row>
    <row r="15488" spans="2:2" x14ac:dyDescent="0.25">
      <c r="B15488" s="23"/>
    </row>
    <row r="15489" spans="2:2" x14ac:dyDescent="0.25">
      <c r="B15489" s="23"/>
    </row>
    <row r="15490" spans="2:2" x14ac:dyDescent="0.25">
      <c r="B15490" s="23"/>
    </row>
    <row r="15491" spans="2:2" x14ac:dyDescent="0.25">
      <c r="B15491" s="23"/>
    </row>
    <row r="15492" spans="2:2" x14ac:dyDescent="0.25">
      <c r="B15492" s="23"/>
    </row>
    <row r="15493" spans="2:2" x14ac:dyDescent="0.25">
      <c r="B15493" s="23"/>
    </row>
    <row r="15494" spans="2:2" x14ac:dyDescent="0.25">
      <c r="B15494" s="23"/>
    </row>
    <row r="15495" spans="2:2" x14ac:dyDescent="0.25">
      <c r="B15495" s="23"/>
    </row>
    <row r="15496" spans="2:2" x14ac:dyDescent="0.25">
      <c r="B15496" s="23"/>
    </row>
    <row r="15497" spans="2:2" x14ac:dyDescent="0.25">
      <c r="B15497" s="23"/>
    </row>
    <row r="15498" spans="2:2" x14ac:dyDescent="0.25">
      <c r="B15498" s="23"/>
    </row>
    <row r="15499" spans="2:2" x14ac:dyDescent="0.25">
      <c r="B15499" s="23"/>
    </row>
    <row r="15500" spans="2:2" x14ac:dyDescent="0.25">
      <c r="B15500" s="23"/>
    </row>
    <row r="15501" spans="2:2" x14ac:dyDescent="0.25">
      <c r="B15501" s="23"/>
    </row>
    <row r="15502" spans="2:2" x14ac:dyDescent="0.25">
      <c r="B15502" s="23"/>
    </row>
    <row r="15503" spans="2:2" x14ac:dyDescent="0.25">
      <c r="B15503" s="23"/>
    </row>
    <row r="15504" spans="2:2" x14ac:dyDescent="0.25">
      <c r="B15504" s="23"/>
    </row>
    <row r="15505" spans="2:2" x14ac:dyDescent="0.25">
      <c r="B15505" s="23"/>
    </row>
    <row r="15506" spans="2:2" x14ac:dyDescent="0.25">
      <c r="B15506" s="23"/>
    </row>
    <row r="15507" spans="2:2" x14ac:dyDescent="0.25">
      <c r="B15507" s="23"/>
    </row>
    <row r="15508" spans="2:2" x14ac:dyDescent="0.25">
      <c r="B15508" s="23"/>
    </row>
    <row r="15509" spans="2:2" x14ac:dyDescent="0.25">
      <c r="B15509" s="23"/>
    </row>
    <row r="15510" spans="2:2" x14ac:dyDescent="0.25">
      <c r="B15510" s="23"/>
    </row>
    <row r="15511" spans="2:2" x14ac:dyDescent="0.25">
      <c r="B15511" s="23"/>
    </row>
    <row r="15512" spans="2:2" x14ac:dyDescent="0.25">
      <c r="B15512" s="23"/>
    </row>
    <row r="15513" spans="2:2" x14ac:dyDescent="0.25">
      <c r="B15513" s="23"/>
    </row>
    <row r="15514" spans="2:2" x14ac:dyDescent="0.25">
      <c r="B15514" s="23"/>
    </row>
    <row r="15515" spans="2:2" x14ac:dyDescent="0.25">
      <c r="B15515" s="23"/>
    </row>
    <row r="15516" spans="2:2" x14ac:dyDescent="0.25">
      <c r="B15516" s="23"/>
    </row>
    <row r="15517" spans="2:2" x14ac:dyDescent="0.25">
      <c r="B15517" s="23"/>
    </row>
    <row r="15518" spans="2:2" x14ac:dyDescent="0.25">
      <c r="B15518" s="23"/>
    </row>
    <row r="15519" spans="2:2" x14ac:dyDescent="0.25">
      <c r="B15519" s="23"/>
    </row>
    <row r="15520" spans="2:2" x14ac:dyDescent="0.25">
      <c r="B15520" s="23"/>
    </row>
    <row r="15521" spans="2:2" x14ac:dyDescent="0.25">
      <c r="B15521" s="23"/>
    </row>
    <row r="15522" spans="2:2" x14ac:dyDescent="0.25">
      <c r="B15522" s="23"/>
    </row>
    <row r="15523" spans="2:2" x14ac:dyDescent="0.25">
      <c r="B15523" s="23"/>
    </row>
    <row r="15524" spans="2:2" x14ac:dyDescent="0.25">
      <c r="B15524" s="23"/>
    </row>
    <row r="15525" spans="2:2" x14ac:dyDescent="0.25">
      <c r="B15525" s="23"/>
    </row>
    <row r="15526" spans="2:2" x14ac:dyDescent="0.25">
      <c r="B15526" s="23"/>
    </row>
    <row r="15527" spans="2:2" x14ac:dyDescent="0.25">
      <c r="B15527" s="23"/>
    </row>
    <row r="15528" spans="2:2" x14ac:dyDescent="0.25">
      <c r="B15528" s="23"/>
    </row>
    <row r="15529" spans="2:2" x14ac:dyDescent="0.25">
      <c r="B15529" s="23"/>
    </row>
    <row r="15530" spans="2:2" x14ac:dyDescent="0.25">
      <c r="B15530" s="23"/>
    </row>
    <row r="15531" spans="2:2" x14ac:dyDescent="0.25">
      <c r="B15531" s="23"/>
    </row>
    <row r="15532" spans="2:2" x14ac:dyDescent="0.25">
      <c r="B15532" s="23"/>
    </row>
    <row r="15533" spans="2:2" x14ac:dyDescent="0.25">
      <c r="B15533" s="23"/>
    </row>
    <row r="15534" spans="2:2" x14ac:dyDescent="0.25">
      <c r="B15534" s="23"/>
    </row>
    <row r="15535" spans="2:2" x14ac:dyDescent="0.25">
      <c r="B15535" s="23"/>
    </row>
    <row r="15536" spans="2:2" x14ac:dyDescent="0.25">
      <c r="B15536" s="23"/>
    </row>
    <row r="15537" spans="2:2" x14ac:dyDescent="0.25">
      <c r="B15537" s="23"/>
    </row>
    <row r="15538" spans="2:2" x14ac:dyDescent="0.25">
      <c r="B15538" s="23"/>
    </row>
    <row r="15539" spans="2:2" x14ac:dyDescent="0.25">
      <c r="B15539" s="23"/>
    </row>
    <row r="15540" spans="2:2" x14ac:dyDescent="0.25">
      <c r="B15540" s="23"/>
    </row>
    <row r="15541" spans="2:2" x14ac:dyDescent="0.25">
      <c r="B15541" s="23"/>
    </row>
    <row r="15542" spans="2:2" x14ac:dyDescent="0.25">
      <c r="B15542" s="23"/>
    </row>
    <row r="15543" spans="2:2" x14ac:dyDescent="0.25">
      <c r="B15543" s="23"/>
    </row>
    <row r="15544" spans="2:2" x14ac:dyDescent="0.25">
      <c r="B15544" s="23"/>
    </row>
    <row r="15545" spans="2:2" x14ac:dyDescent="0.25">
      <c r="B15545" s="23"/>
    </row>
    <row r="15546" spans="2:2" x14ac:dyDescent="0.25">
      <c r="B15546" s="23"/>
    </row>
    <row r="15547" spans="2:2" x14ac:dyDescent="0.25">
      <c r="B15547" s="23"/>
    </row>
    <row r="15548" spans="2:2" x14ac:dyDescent="0.25">
      <c r="B15548" s="23"/>
    </row>
    <row r="15549" spans="2:2" x14ac:dyDescent="0.25">
      <c r="B15549" s="23"/>
    </row>
    <row r="15550" spans="2:2" x14ac:dyDescent="0.25">
      <c r="B15550" s="23"/>
    </row>
    <row r="15551" spans="2:2" x14ac:dyDescent="0.25">
      <c r="B15551" s="23"/>
    </row>
    <row r="15552" spans="2:2" x14ac:dyDescent="0.25">
      <c r="B15552" s="23"/>
    </row>
    <row r="15553" spans="2:2" x14ac:dyDescent="0.25">
      <c r="B15553" s="23"/>
    </row>
    <row r="15554" spans="2:2" x14ac:dyDescent="0.25">
      <c r="B15554" s="23"/>
    </row>
    <row r="15555" spans="2:2" x14ac:dyDescent="0.25">
      <c r="B15555" s="23"/>
    </row>
    <row r="15556" spans="2:2" x14ac:dyDescent="0.25">
      <c r="B15556" s="23"/>
    </row>
    <row r="15557" spans="2:2" x14ac:dyDescent="0.25">
      <c r="B15557" s="23"/>
    </row>
    <row r="15558" spans="2:2" x14ac:dyDescent="0.25">
      <c r="B15558" s="23"/>
    </row>
    <row r="15559" spans="2:2" x14ac:dyDescent="0.25">
      <c r="B15559" s="23"/>
    </row>
    <row r="15560" spans="2:2" x14ac:dyDescent="0.25">
      <c r="B15560" s="23"/>
    </row>
    <row r="15561" spans="2:2" x14ac:dyDescent="0.25">
      <c r="B15561" s="23"/>
    </row>
    <row r="15562" spans="2:2" x14ac:dyDescent="0.25">
      <c r="B15562" s="23"/>
    </row>
    <row r="15563" spans="2:2" x14ac:dyDescent="0.25">
      <c r="B15563" s="23"/>
    </row>
    <row r="15564" spans="2:2" x14ac:dyDescent="0.25">
      <c r="B15564" s="23"/>
    </row>
    <row r="15565" spans="2:2" x14ac:dyDescent="0.25">
      <c r="B15565" s="23"/>
    </row>
    <row r="15566" spans="2:2" x14ac:dyDescent="0.25">
      <c r="B15566" s="23"/>
    </row>
    <row r="15567" spans="2:2" x14ac:dyDescent="0.25">
      <c r="B15567" s="23"/>
    </row>
    <row r="15568" spans="2:2" x14ac:dyDescent="0.25">
      <c r="B15568" s="23"/>
    </row>
    <row r="15569" spans="2:2" x14ac:dyDescent="0.25">
      <c r="B15569" s="23"/>
    </row>
    <row r="15570" spans="2:2" x14ac:dyDescent="0.25">
      <c r="B15570" s="23"/>
    </row>
    <row r="15571" spans="2:2" x14ac:dyDescent="0.25">
      <c r="B15571" s="23"/>
    </row>
    <row r="15572" spans="2:2" x14ac:dyDescent="0.25">
      <c r="B15572" s="23"/>
    </row>
    <row r="15573" spans="2:2" x14ac:dyDescent="0.25">
      <c r="B15573" s="23"/>
    </row>
    <row r="15574" spans="2:2" x14ac:dyDescent="0.25">
      <c r="B15574" s="23"/>
    </row>
    <row r="15575" spans="2:2" x14ac:dyDescent="0.25">
      <c r="B15575" s="23"/>
    </row>
    <row r="15576" spans="2:2" x14ac:dyDescent="0.25">
      <c r="B15576" s="23"/>
    </row>
    <row r="15577" spans="2:2" x14ac:dyDescent="0.25">
      <c r="B15577" s="23"/>
    </row>
    <row r="15578" spans="2:2" x14ac:dyDescent="0.25">
      <c r="B15578" s="23"/>
    </row>
    <row r="15579" spans="2:2" x14ac:dyDescent="0.25">
      <c r="B15579" s="23"/>
    </row>
    <row r="15580" spans="2:2" x14ac:dyDescent="0.25">
      <c r="B15580" s="23"/>
    </row>
    <row r="15581" spans="2:2" x14ac:dyDescent="0.25">
      <c r="B15581" s="23"/>
    </row>
    <row r="15582" spans="2:2" x14ac:dyDescent="0.25">
      <c r="B15582" s="23"/>
    </row>
    <row r="15583" spans="2:2" x14ac:dyDescent="0.25">
      <c r="B15583" s="23"/>
    </row>
    <row r="15584" spans="2:2" x14ac:dyDescent="0.25">
      <c r="B15584" s="23"/>
    </row>
    <row r="15585" spans="2:2" x14ac:dyDescent="0.25">
      <c r="B15585" s="23"/>
    </row>
    <row r="15586" spans="2:2" x14ac:dyDescent="0.25">
      <c r="B15586" s="23"/>
    </row>
    <row r="15587" spans="2:2" x14ac:dyDescent="0.25">
      <c r="B15587" s="23"/>
    </row>
    <row r="15588" spans="2:2" x14ac:dyDescent="0.25">
      <c r="B15588" s="23"/>
    </row>
    <row r="15589" spans="2:2" x14ac:dyDescent="0.25">
      <c r="B15589" s="23"/>
    </row>
    <row r="15590" spans="2:2" x14ac:dyDescent="0.25">
      <c r="B15590" s="23"/>
    </row>
    <row r="15591" spans="2:2" x14ac:dyDescent="0.25">
      <c r="B15591" s="23"/>
    </row>
    <row r="15592" spans="2:2" x14ac:dyDescent="0.25">
      <c r="B15592" s="23"/>
    </row>
    <row r="15593" spans="2:2" x14ac:dyDescent="0.25">
      <c r="B15593" s="23"/>
    </row>
    <row r="15594" spans="2:2" x14ac:dyDescent="0.25">
      <c r="B15594" s="23"/>
    </row>
    <row r="15595" spans="2:2" x14ac:dyDescent="0.25">
      <c r="B15595" s="23"/>
    </row>
    <row r="15596" spans="2:2" x14ac:dyDescent="0.25">
      <c r="B15596" s="23"/>
    </row>
    <row r="15597" spans="2:2" x14ac:dyDescent="0.25">
      <c r="B15597" s="23"/>
    </row>
    <row r="15598" spans="2:2" x14ac:dyDescent="0.25">
      <c r="B15598" s="23"/>
    </row>
    <row r="15599" spans="2:2" x14ac:dyDescent="0.25">
      <c r="B15599" s="23"/>
    </row>
    <row r="15600" spans="2:2" x14ac:dyDescent="0.25">
      <c r="B15600" s="23"/>
    </row>
    <row r="15601" spans="2:2" x14ac:dyDescent="0.25">
      <c r="B15601" s="23"/>
    </row>
    <row r="15602" spans="2:2" x14ac:dyDescent="0.25">
      <c r="B15602" s="23"/>
    </row>
    <row r="15603" spans="2:2" x14ac:dyDescent="0.25">
      <c r="B15603" s="23"/>
    </row>
    <row r="15604" spans="2:2" x14ac:dyDescent="0.25">
      <c r="B15604" s="23"/>
    </row>
    <row r="15605" spans="2:2" x14ac:dyDescent="0.25">
      <c r="B15605" s="23"/>
    </row>
    <row r="15606" spans="2:2" x14ac:dyDescent="0.25">
      <c r="B15606" s="23"/>
    </row>
    <row r="15607" spans="2:2" x14ac:dyDescent="0.25">
      <c r="B15607" s="23"/>
    </row>
    <row r="15608" spans="2:2" x14ac:dyDescent="0.25">
      <c r="B15608" s="23"/>
    </row>
    <row r="15609" spans="2:2" x14ac:dyDescent="0.25">
      <c r="B15609" s="23"/>
    </row>
    <row r="15610" spans="2:2" x14ac:dyDescent="0.25">
      <c r="B15610" s="23"/>
    </row>
    <row r="15611" spans="2:2" x14ac:dyDescent="0.25">
      <c r="B15611" s="23"/>
    </row>
    <row r="15612" spans="2:2" x14ac:dyDescent="0.25">
      <c r="B15612" s="23"/>
    </row>
    <row r="15613" spans="2:2" x14ac:dyDescent="0.25">
      <c r="B15613" s="23"/>
    </row>
    <row r="15614" spans="2:2" x14ac:dyDescent="0.25">
      <c r="B15614" s="23"/>
    </row>
    <row r="15615" spans="2:2" x14ac:dyDescent="0.25">
      <c r="B15615" s="23"/>
    </row>
    <row r="15616" spans="2:2" x14ac:dyDescent="0.25">
      <c r="B15616" s="23"/>
    </row>
    <row r="15617" spans="2:2" x14ac:dyDescent="0.25">
      <c r="B15617" s="23"/>
    </row>
    <row r="15618" spans="2:2" x14ac:dyDescent="0.25">
      <c r="B15618" s="23"/>
    </row>
    <row r="15619" spans="2:2" x14ac:dyDescent="0.25">
      <c r="B15619" s="23"/>
    </row>
    <row r="15620" spans="2:2" x14ac:dyDescent="0.25">
      <c r="B15620" s="23"/>
    </row>
    <row r="15621" spans="2:2" x14ac:dyDescent="0.25">
      <c r="B15621" s="23"/>
    </row>
    <row r="15622" spans="2:2" x14ac:dyDescent="0.25">
      <c r="B15622" s="23"/>
    </row>
    <row r="15623" spans="2:2" x14ac:dyDescent="0.25">
      <c r="B15623" s="23"/>
    </row>
    <row r="15624" spans="2:2" x14ac:dyDescent="0.25">
      <c r="B15624" s="23"/>
    </row>
    <row r="15625" spans="2:2" x14ac:dyDescent="0.25">
      <c r="B15625" s="23"/>
    </row>
    <row r="15626" spans="2:2" x14ac:dyDescent="0.25">
      <c r="B15626" s="23"/>
    </row>
    <row r="15627" spans="2:2" x14ac:dyDescent="0.25">
      <c r="B15627" s="23"/>
    </row>
    <row r="15628" spans="2:2" x14ac:dyDescent="0.25">
      <c r="B15628" s="23"/>
    </row>
    <row r="15629" spans="2:2" x14ac:dyDescent="0.25">
      <c r="B15629" s="23"/>
    </row>
    <row r="15630" spans="2:2" x14ac:dyDescent="0.25">
      <c r="B15630" s="23"/>
    </row>
    <row r="15631" spans="2:2" x14ac:dyDescent="0.25">
      <c r="B15631" s="23"/>
    </row>
    <row r="15632" spans="2:2" x14ac:dyDescent="0.25">
      <c r="B15632" s="23"/>
    </row>
    <row r="15633" spans="2:2" x14ac:dyDescent="0.25">
      <c r="B15633" s="23"/>
    </row>
    <row r="15634" spans="2:2" x14ac:dyDescent="0.25">
      <c r="B15634" s="23"/>
    </row>
    <row r="15635" spans="2:2" x14ac:dyDescent="0.25">
      <c r="B15635" s="23"/>
    </row>
    <row r="15636" spans="2:2" x14ac:dyDescent="0.25">
      <c r="B15636" s="23"/>
    </row>
    <row r="15637" spans="2:2" x14ac:dyDescent="0.25">
      <c r="B15637" s="23"/>
    </row>
    <row r="15638" spans="2:2" x14ac:dyDescent="0.25">
      <c r="B15638" s="23"/>
    </row>
    <row r="15639" spans="2:2" x14ac:dyDescent="0.25">
      <c r="B15639" s="23"/>
    </row>
    <row r="15640" spans="2:2" x14ac:dyDescent="0.25">
      <c r="B15640" s="23"/>
    </row>
    <row r="15641" spans="2:2" x14ac:dyDescent="0.25">
      <c r="B15641" s="23"/>
    </row>
    <row r="15642" spans="2:2" x14ac:dyDescent="0.25">
      <c r="B15642" s="23"/>
    </row>
    <row r="15643" spans="2:2" x14ac:dyDescent="0.25">
      <c r="B15643" s="23"/>
    </row>
    <row r="15644" spans="2:2" x14ac:dyDescent="0.25">
      <c r="B15644" s="23"/>
    </row>
    <row r="15645" spans="2:2" x14ac:dyDescent="0.25">
      <c r="B15645" s="23"/>
    </row>
    <row r="15646" spans="2:2" x14ac:dyDescent="0.25">
      <c r="B15646" s="23"/>
    </row>
    <row r="15647" spans="2:2" x14ac:dyDescent="0.25">
      <c r="B15647" s="23"/>
    </row>
    <row r="15648" spans="2:2" x14ac:dyDescent="0.25">
      <c r="B15648" s="23"/>
    </row>
    <row r="15649" spans="2:2" x14ac:dyDescent="0.25">
      <c r="B15649" s="23"/>
    </row>
    <row r="15650" spans="2:2" x14ac:dyDescent="0.25">
      <c r="B15650" s="23"/>
    </row>
    <row r="15651" spans="2:2" x14ac:dyDescent="0.25">
      <c r="B15651" s="23"/>
    </row>
    <row r="15652" spans="2:2" x14ac:dyDescent="0.25">
      <c r="B15652" s="23"/>
    </row>
    <row r="15653" spans="2:2" x14ac:dyDescent="0.25">
      <c r="B15653" s="23"/>
    </row>
    <row r="15654" spans="2:2" x14ac:dyDescent="0.25">
      <c r="B15654" s="23"/>
    </row>
    <row r="15655" spans="2:2" x14ac:dyDescent="0.25">
      <c r="B15655" s="23"/>
    </row>
    <row r="15656" spans="2:2" x14ac:dyDescent="0.25">
      <c r="B15656" s="23"/>
    </row>
    <row r="15657" spans="2:2" x14ac:dyDescent="0.25">
      <c r="B15657" s="23"/>
    </row>
    <row r="15658" spans="2:2" x14ac:dyDescent="0.25">
      <c r="B15658" s="23"/>
    </row>
    <row r="15659" spans="2:2" x14ac:dyDescent="0.25">
      <c r="B15659" s="23"/>
    </row>
    <row r="15660" spans="2:2" x14ac:dyDescent="0.25">
      <c r="B15660" s="23"/>
    </row>
    <row r="15661" spans="2:2" x14ac:dyDescent="0.25">
      <c r="B15661" s="23"/>
    </row>
    <row r="15662" spans="2:2" x14ac:dyDescent="0.25">
      <c r="B15662" s="23"/>
    </row>
    <row r="15663" spans="2:2" x14ac:dyDescent="0.25">
      <c r="B15663" s="23"/>
    </row>
    <row r="15664" spans="2:2" x14ac:dyDescent="0.25">
      <c r="B15664" s="23"/>
    </row>
    <row r="15665" spans="2:2" x14ac:dyDescent="0.25">
      <c r="B15665" s="23"/>
    </row>
    <row r="15666" spans="2:2" x14ac:dyDescent="0.25">
      <c r="B15666" s="23"/>
    </row>
    <row r="15667" spans="2:2" x14ac:dyDescent="0.25">
      <c r="B15667" s="23"/>
    </row>
    <row r="15668" spans="2:2" x14ac:dyDescent="0.25">
      <c r="B15668" s="23"/>
    </row>
    <row r="15669" spans="2:2" x14ac:dyDescent="0.25">
      <c r="B15669" s="23"/>
    </row>
    <row r="15670" spans="2:2" x14ac:dyDescent="0.25">
      <c r="B15670" s="23"/>
    </row>
    <row r="15671" spans="2:2" x14ac:dyDescent="0.25">
      <c r="B15671" s="23"/>
    </row>
    <row r="15672" spans="2:2" x14ac:dyDescent="0.25">
      <c r="B15672" s="23"/>
    </row>
    <row r="15673" spans="2:2" x14ac:dyDescent="0.25">
      <c r="B15673" s="23"/>
    </row>
    <row r="15674" spans="2:2" x14ac:dyDescent="0.25">
      <c r="B15674" s="23"/>
    </row>
    <row r="15675" spans="2:2" x14ac:dyDescent="0.25">
      <c r="B15675" s="23"/>
    </row>
    <row r="15676" spans="2:2" x14ac:dyDescent="0.25">
      <c r="B15676" s="23"/>
    </row>
    <row r="15677" spans="2:2" x14ac:dyDescent="0.25">
      <c r="B15677" s="23"/>
    </row>
    <row r="15678" spans="2:2" x14ac:dyDescent="0.25">
      <c r="B15678" s="23"/>
    </row>
    <row r="15679" spans="2:2" x14ac:dyDescent="0.25">
      <c r="B15679" s="23"/>
    </row>
    <row r="15680" spans="2:2" x14ac:dyDescent="0.25">
      <c r="B15680" s="23"/>
    </row>
    <row r="15681" spans="2:2" x14ac:dyDescent="0.25">
      <c r="B15681" s="23"/>
    </row>
    <row r="15682" spans="2:2" x14ac:dyDescent="0.25">
      <c r="B15682" s="23"/>
    </row>
    <row r="15683" spans="2:2" x14ac:dyDescent="0.25">
      <c r="B15683" s="23"/>
    </row>
    <row r="15684" spans="2:2" x14ac:dyDescent="0.25">
      <c r="B15684" s="23"/>
    </row>
    <row r="15685" spans="2:2" x14ac:dyDescent="0.25">
      <c r="B15685" s="23"/>
    </row>
    <row r="15686" spans="2:2" x14ac:dyDescent="0.25">
      <c r="B15686" s="23"/>
    </row>
    <row r="15687" spans="2:2" x14ac:dyDescent="0.25">
      <c r="B15687" s="23"/>
    </row>
    <row r="15688" spans="2:2" x14ac:dyDescent="0.25">
      <c r="B15688" s="23"/>
    </row>
    <row r="15689" spans="2:2" x14ac:dyDescent="0.25">
      <c r="B15689" s="23"/>
    </row>
    <row r="15690" spans="2:2" x14ac:dyDescent="0.25">
      <c r="B15690" s="23"/>
    </row>
    <row r="15691" spans="2:2" x14ac:dyDescent="0.25">
      <c r="B15691" s="23"/>
    </row>
    <row r="15692" spans="2:2" x14ac:dyDescent="0.25">
      <c r="B15692" s="23"/>
    </row>
    <row r="15693" spans="2:2" x14ac:dyDescent="0.25">
      <c r="B15693" s="23"/>
    </row>
    <row r="15694" spans="2:2" x14ac:dyDescent="0.25">
      <c r="B15694" s="23"/>
    </row>
    <row r="15695" spans="2:2" x14ac:dyDescent="0.25">
      <c r="B15695" s="23"/>
    </row>
    <row r="15696" spans="2:2" x14ac:dyDescent="0.25">
      <c r="B15696" s="23"/>
    </row>
    <row r="15697" spans="2:2" x14ac:dyDescent="0.25">
      <c r="B15697" s="23"/>
    </row>
    <row r="15698" spans="2:2" x14ac:dyDescent="0.25">
      <c r="B15698" s="23"/>
    </row>
    <row r="15699" spans="2:2" x14ac:dyDescent="0.25">
      <c r="B15699" s="23"/>
    </row>
    <row r="15700" spans="2:2" x14ac:dyDescent="0.25">
      <c r="B15700" s="23"/>
    </row>
    <row r="15701" spans="2:2" x14ac:dyDescent="0.25">
      <c r="B15701" s="23"/>
    </row>
    <row r="15702" spans="2:2" x14ac:dyDescent="0.25">
      <c r="B15702" s="23"/>
    </row>
    <row r="15703" spans="2:2" x14ac:dyDescent="0.25">
      <c r="B15703" s="23"/>
    </row>
    <row r="15704" spans="2:2" x14ac:dyDescent="0.25">
      <c r="B15704" s="23"/>
    </row>
    <row r="15705" spans="2:2" x14ac:dyDescent="0.25">
      <c r="B15705" s="23"/>
    </row>
    <row r="15706" spans="2:2" x14ac:dyDescent="0.25">
      <c r="B15706" s="23"/>
    </row>
    <row r="15707" spans="2:2" x14ac:dyDescent="0.25">
      <c r="B15707" s="23"/>
    </row>
    <row r="15708" spans="2:2" x14ac:dyDescent="0.25">
      <c r="B15708" s="23"/>
    </row>
    <row r="15709" spans="2:2" x14ac:dyDescent="0.25">
      <c r="B15709" s="23"/>
    </row>
    <row r="15710" spans="2:2" x14ac:dyDescent="0.25">
      <c r="B15710" s="23"/>
    </row>
    <row r="15711" spans="2:2" x14ac:dyDescent="0.25">
      <c r="B15711" s="23"/>
    </row>
    <row r="15712" spans="2:2" x14ac:dyDescent="0.25">
      <c r="B15712" s="23"/>
    </row>
    <row r="15713" spans="2:2" x14ac:dyDescent="0.25">
      <c r="B15713" s="23"/>
    </row>
    <row r="15714" spans="2:2" x14ac:dyDescent="0.25">
      <c r="B15714" s="23"/>
    </row>
    <row r="15715" spans="2:2" x14ac:dyDescent="0.25">
      <c r="B15715" s="23"/>
    </row>
    <row r="15716" spans="2:2" x14ac:dyDescent="0.25">
      <c r="B15716" s="23"/>
    </row>
    <row r="15717" spans="2:2" x14ac:dyDescent="0.25">
      <c r="B15717" s="23"/>
    </row>
    <row r="15718" spans="2:2" x14ac:dyDescent="0.25">
      <c r="B15718" s="23"/>
    </row>
    <row r="15719" spans="2:2" x14ac:dyDescent="0.25">
      <c r="B15719" s="23"/>
    </row>
    <row r="15720" spans="2:2" x14ac:dyDescent="0.25">
      <c r="B15720" s="23"/>
    </row>
    <row r="15721" spans="2:2" x14ac:dyDescent="0.25">
      <c r="B15721" s="23"/>
    </row>
    <row r="15722" spans="2:2" x14ac:dyDescent="0.25">
      <c r="B15722" s="23"/>
    </row>
    <row r="15723" spans="2:2" x14ac:dyDescent="0.25">
      <c r="B15723" s="23"/>
    </row>
    <row r="15724" spans="2:2" x14ac:dyDescent="0.25">
      <c r="B15724" s="23"/>
    </row>
    <row r="15725" spans="2:2" x14ac:dyDescent="0.25">
      <c r="B15725" s="23"/>
    </row>
    <row r="15726" spans="2:2" x14ac:dyDescent="0.25">
      <c r="B15726" s="23"/>
    </row>
    <row r="15727" spans="2:2" x14ac:dyDescent="0.25">
      <c r="B15727" s="23"/>
    </row>
    <row r="15728" spans="2:2" x14ac:dyDescent="0.25">
      <c r="B15728" s="23"/>
    </row>
    <row r="15729" spans="2:2" x14ac:dyDescent="0.25">
      <c r="B15729" s="23"/>
    </row>
    <row r="15730" spans="2:2" x14ac:dyDescent="0.25">
      <c r="B15730" s="23"/>
    </row>
    <row r="15731" spans="2:2" x14ac:dyDescent="0.25">
      <c r="B15731" s="23"/>
    </row>
    <row r="15732" spans="2:2" x14ac:dyDescent="0.25">
      <c r="B15732" s="23"/>
    </row>
    <row r="15733" spans="2:2" x14ac:dyDescent="0.25">
      <c r="B15733" s="23"/>
    </row>
    <row r="15734" spans="2:2" x14ac:dyDescent="0.25">
      <c r="B15734" s="23"/>
    </row>
    <row r="15735" spans="2:2" x14ac:dyDescent="0.25">
      <c r="B15735" s="23"/>
    </row>
    <row r="15736" spans="2:2" x14ac:dyDescent="0.25">
      <c r="B15736" s="23"/>
    </row>
    <row r="15737" spans="2:2" x14ac:dyDescent="0.25">
      <c r="B15737" s="23"/>
    </row>
    <row r="15738" spans="2:2" x14ac:dyDescent="0.25">
      <c r="B15738" s="23"/>
    </row>
    <row r="15739" spans="2:2" x14ac:dyDescent="0.25">
      <c r="B15739" s="23"/>
    </row>
    <row r="15740" spans="2:2" x14ac:dyDescent="0.25">
      <c r="B15740" s="23"/>
    </row>
    <row r="15741" spans="2:2" x14ac:dyDescent="0.25">
      <c r="B15741" s="23"/>
    </row>
    <row r="15742" spans="2:2" x14ac:dyDescent="0.25">
      <c r="B15742" s="23"/>
    </row>
    <row r="15743" spans="2:2" x14ac:dyDescent="0.25">
      <c r="B15743" s="23"/>
    </row>
    <row r="15744" spans="2:2" x14ac:dyDescent="0.25">
      <c r="B15744" s="23"/>
    </row>
    <row r="15745" spans="2:2" x14ac:dyDescent="0.25">
      <c r="B15745" s="23"/>
    </row>
    <row r="15746" spans="2:2" x14ac:dyDescent="0.25">
      <c r="B15746" s="23"/>
    </row>
    <row r="15747" spans="2:2" x14ac:dyDescent="0.25">
      <c r="B15747" s="23"/>
    </row>
    <row r="15748" spans="2:2" x14ac:dyDescent="0.25">
      <c r="B15748" s="23"/>
    </row>
    <row r="15749" spans="2:2" x14ac:dyDescent="0.25">
      <c r="B15749" s="23"/>
    </row>
    <row r="15750" spans="2:2" x14ac:dyDescent="0.25">
      <c r="B15750" s="23"/>
    </row>
    <row r="15751" spans="2:2" x14ac:dyDescent="0.25">
      <c r="B15751" s="23"/>
    </row>
    <row r="15752" spans="2:2" x14ac:dyDescent="0.25">
      <c r="B15752" s="23"/>
    </row>
    <row r="15753" spans="2:2" x14ac:dyDescent="0.25">
      <c r="B15753" s="23"/>
    </row>
    <row r="15754" spans="2:2" x14ac:dyDescent="0.25">
      <c r="B15754" s="23"/>
    </row>
    <row r="15755" spans="2:2" x14ac:dyDescent="0.25">
      <c r="B15755" s="23"/>
    </row>
    <row r="15756" spans="2:2" x14ac:dyDescent="0.25">
      <c r="B15756" s="23"/>
    </row>
    <row r="15757" spans="2:2" x14ac:dyDescent="0.25">
      <c r="B15757" s="23"/>
    </row>
    <row r="15758" spans="2:2" x14ac:dyDescent="0.25">
      <c r="B15758" s="23"/>
    </row>
    <row r="15759" spans="2:2" x14ac:dyDescent="0.25">
      <c r="B15759" s="23"/>
    </row>
    <row r="15760" spans="2:2" x14ac:dyDescent="0.25">
      <c r="B15760" s="23"/>
    </row>
    <row r="15761" spans="2:2" x14ac:dyDescent="0.25">
      <c r="B15761" s="23"/>
    </row>
    <row r="15762" spans="2:2" x14ac:dyDescent="0.25">
      <c r="B15762" s="23"/>
    </row>
    <row r="15763" spans="2:2" x14ac:dyDescent="0.25">
      <c r="B15763" s="23"/>
    </row>
    <row r="15764" spans="2:2" x14ac:dyDescent="0.25">
      <c r="B15764" s="23"/>
    </row>
    <row r="15765" spans="2:2" x14ac:dyDescent="0.25">
      <c r="B15765" s="23"/>
    </row>
    <row r="15766" spans="2:2" x14ac:dyDescent="0.25">
      <c r="B15766" s="23"/>
    </row>
    <row r="15767" spans="2:2" x14ac:dyDescent="0.25">
      <c r="B15767" s="23"/>
    </row>
    <row r="15768" spans="2:2" x14ac:dyDescent="0.25">
      <c r="B15768" s="23"/>
    </row>
    <row r="15769" spans="2:2" x14ac:dyDescent="0.25">
      <c r="B15769" s="23"/>
    </row>
    <row r="15770" spans="2:2" x14ac:dyDescent="0.25">
      <c r="B15770" s="23"/>
    </row>
    <row r="15771" spans="2:2" x14ac:dyDescent="0.25">
      <c r="B15771" s="23"/>
    </row>
    <row r="15772" spans="2:2" x14ac:dyDescent="0.25">
      <c r="B15772" s="23"/>
    </row>
    <row r="15773" spans="2:2" x14ac:dyDescent="0.25">
      <c r="B15773" s="23"/>
    </row>
    <row r="15774" spans="2:2" x14ac:dyDescent="0.25">
      <c r="B15774" s="23"/>
    </row>
    <row r="15775" spans="2:2" x14ac:dyDescent="0.25">
      <c r="B15775" s="23"/>
    </row>
    <row r="15776" spans="2:2" x14ac:dyDescent="0.25">
      <c r="B15776" s="23"/>
    </row>
    <row r="15777" spans="2:2" x14ac:dyDescent="0.25">
      <c r="B15777" s="23"/>
    </row>
    <row r="15778" spans="2:2" x14ac:dyDescent="0.25">
      <c r="B15778" s="23"/>
    </row>
    <row r="15779" spans="2:2" x14ac:dyDescent="0.25">
      <c r="B15779" s="23"/>
    </row>
    <row r="15780" spans="2:2" x14ac:dyDescent="0.25">
      <c r="B15780" s="23"/>
    </row>
    <row r="15781" spans="2:2" x14ac:dyDescent="0.25">
      <c r="B15781" s="23"/>
    </row>
    <row r="15782" spans="2:2" x14ac:dyDescent="0.25">
      <c r="B15782" s="23"/>
    </row>
    <row r="15783" spans="2:2" x14ac:dyDescent="0.25">
      <c r="B15783" s="23"/>
    </row>
    <row r="15784" spans="2:2" x14ac:dyDescent="0.25">
      <c r="B15784" s="23"/>
    </row>
    <row r="15785" spans="2:2" x14ac:dyDescent="0.25">
      <c r="B15785" s="23"/>
    </row>
    <row r="15786" spans="2:2" x14ac:dyDescent="0.25">
      <c r="B15786" s="23"/>
    </row>
    <row r="15787" spans="2:2" x14ac:dyDescent="0.25">
      <c r="B15787" s="23"/>
    </row>
    <row r="15788" spans="2:2" x14ac:dyDescent="0.25">
      <c r="B15788" s="23"/>
    </row>
    <row r="15789" spans="2:2" x14ac:dyDescent="0.25">
      <c r="B15789" s="23"/>
    </row>
    <row r="15790" spans="2:2" x14ac:dyDescent="0.25">
      <c r="B15790" s="23"/>
    </row>
    <row r="15791" spans="2:2" x14ac:dyDescent="0.25">
      <c r="B15791" s="23"/>
    </row>
    <row r="15792" spans="2:2" x14ac:dyDescent="0.25">
      <c r="B15792" s="23"/>
    </row>
    <row r="15793" spans="2:2" x14ac:dyDescent="0.25">
      <c r="B15793" s="23"/>
    </row>
    <row r="15794" spans="2:2" x14ac:dyDescent="0.25">
      <c r="B15794" s="23"/>
    </row>
    <row r="15795" spans="2:2" x14ac:dyDescent="0.25">
      <c r="B15795" s="23"/>
    </row>
    <row r="15796" spans="2:2" x14ac:dyDescent="0.25">
      <c r="B15796" s="23"/>
    </row>
    <row r="15797" spans="2:2" x14ac:dyDescent="0.25">
      <c r="B15797" s="23"/>
    </row>
    <row r="15798" spans="2:2" x14ac:dyDescent="0.25">
      <c r="B15798" s="23"/>
    </row>
    <row r="15799" spans="2:2" x14ac:dyDescent="0.25">
      <c r="B15799" s="23"/>
    </row>
    <row r="15800" spans="2:2" x14ac:dyDescent="0.25">
      <c r="B15800" s="23"/>
    </row>
    <row r="15801" spans="2:2" x14ac:dyDescent="0.25">
      <c r="B15801" s="23"/>
    </row>
    <row r="15802" spans="2:2" x14ac:dyDescent="0.25">
      <c r="B15802" s="23"/>
    </row>
    <row r="15803" spans="2:2" x14ac:dyDescent="0.25">
      <c r="B15803" s="23"/>
    </row>
    <row r="15804" spans="2:2" x14ac:dyDescent="0.25">
      <c r="B15804" s="23"/>
    </row>
    <row r="15805" spans="2:2" x14ac:dyDescent="0.25">
      <c r="B15805" s="23"/>
    </row>
    <row r="15806" spans="2:2" x14ac:dyDescent="0.25">
      <c r="B15806" s="23"/>
    </row>
    <row r="15807" spans="2:2" x14ac:dyDescent="0.25">
      <c r="B15807" s="23"/>
    </row>
    <row r="15808" spans="2:2" x14ac:dyDescent="0.25">
      <c r="B15808" s="23"/>
    </row>
    <row r="15809" spans="2:2" x14ac:dyDescent="0.25">
      <c r="B15809" s="23"/>
    </row>
    <row r="15810" spans="2:2" x14ac:dyDescent="0.25">
      <c r="B15810" s="23"/>
    </row>
    <row r="15811" spans="2:2" x14ac:dyDescent="0.25">
      <c r="B15811" s="23"/>
    </row>
    <row r="15812" spans="2:2" x14ac:dyDescent="0.25">
      <c r="B15812" s="23"/>
    </row>
    <row r="15813" spans="2:2" x14ac:dyDescent="0.25">
      <c r="B15813" s="23"/>
    </row>
    <row r="15814" spans="2:2" x14ac:dyDescent="0.25">
      <c r="B15814" s="23"/>
    </row>
    <row r="15815" spans="2:2" x14ac:dyDescent="0.25">
      <c r="B15815" s="23"/>
    </row>
    <row r="15816" spans="2:2" x14ac:dyDescent="0.25">
      <c r="B15816" s="23"/>
    </row>
    <row r="15817" spans="2:2" x14ac:dyDescent="0.25">
      <c r="B15817" s="23"/>
    </row>
    <row r="15818" spans="2:2" x14ac:dyDescent="0.25">
      <c r="B15818" s="23"/>
    </row>
    <row r="15819" spans="2:2" x14ac:dyDescent="0.25">
      <c r="B15819" s="23"/>
    </row>
    <row r="15820" spans="2:2" x14ac:dyDescent="0.25">
      <c r="B15820" s="23"/>
    </row>
    <row r="15821" spans="2:2" x14ac:dyDescent="0.25">
      <c r="B15821" s="23"/>
    </row>
    <row r="15822" spans="2:2" x14ac:dyDescent="0.25">
      <c r="B15822" s="23"/>
    </row>
    <row r="15823" spans="2:2" x14ac:dyDescent="0.25">
      <c r="B15823" s="23"/>
    </row>
    <row r="15824" spans="2:2" x14ac:dyDescent="0.25">
      <c r="B15824" s="23"/>
    </row>
    <row r="15825" spans="2:2" x14ac:dyDescent="0.25">
      <c r="B15825" s="23"/>
    </row>
    <row r="15826" spans="2:2" x14ac:dyDescent="0.25">
      <c r="B15826" s="23"/>
    </row>
    <row r="15827" spans="2:2" x14ac:dyDescent="0.25">
      <c r="B15827" s="23"/>
    </row>
    <row r="15828" spans="2:2" x14ac:dyDescent="0.25">
      <c r="B15828" s="23"/>
    </row>
    <row r="15829" spans="2:2" x14ac:dyDescent="0.25">
      <c r="B15829" s="23"/>
    </row>
    <row r="15830" spans="2:2" x14ac:dyDescent="0.25">
      <c r="B15830" s="23"/>
    </row>
    <row r="15831" spans="2:2" x14ac:dyDescent="0.25">
      <c r="B15831" s="23"/>
    </row>
    <row r="15832" spans="2:2" x14ac:dyDescent="0.25">
      <c r="B15832" s="23"/>
    </row>
    <row r="15833" spans="2:2" x14ac:dyDescent="0.25">
      <c r="B15833" s="23"/>
    </row>
    <row r="15834" spans="2:2" x14ac:dyDescent="0.25">
      <c r="B15834" s="23"/>
    </row>
    <row r="15835" spans="2:2" x14ac:dyDescent="0.25">
      <c r="B15835" s="23"/>
    </row>
    <row r="15836" spans="2:2" x14ac:dyDescent="0.25">
      <c r="B15836" s="23"/>
    </row>
    <row r="15837" spans="2:2" x14ac:dyDescent="0.25">
      <c r="B15837" s="23"/>
    </row>
    <row r="15838" spans="2:2" x14ac:dyDescent="0.25">
      <c r="B15838" s="23"/>
    </row>
    <row r="15839" spans="2:2" x14ac:dyDescent="0.25">
      <c r="B15839" s="23"/>
    </row>
    <row r="15840" spans="2:2" x14ac:dyDescent="0.25">
      <c r="B15840" s="23"/>
    </row>
    <row r="15841" spans="2:2" x14ac:dyDescent="0.25">
      <c r="B15841" s="23"/>
    </row>
    <row r="15842" spans="2:2" x14ac:dyDescent="0.25">
      <c r="B15842" s="23"/>
    </row>
    <row r="15843" spans="2:2" x14ac:dyDescent="0.25">
      <c r="B15843" s="23"/>
    </row>
    <row r="15844" spans="2:2" x14ac:dyDescent="0.25">
      <c r="B15844" s="23"/>
    </row>
    <row r="15845" spans="2:2" x14ac:dyDescent="0.25">
      <c r="B15845" s="23"/>
    </row>
    <row r="15846" spans="2:2" x14ac:dyDescent="0.25">
      <c r="B15846" s="23"/>
    </row>
    <row r="15847" spans="2:2" x14ac:dyDescent="0.25">
      <c r="B15847" s="23"/>
    </row>
    <row r="15848" spans="2:2" x14ac:dyDescent="0.25">
      <c r="B15848" s="23"/>
    </row>
    <row r="15849" spans="2:2" x14ac:dyDescent="0.25">
      <c r="B15849" s="23"/>
    </row>
    <row r="15850" spans="2:2" x14ac:dyDescent="0.25">
      <c r="B15850" s="23"/>
    </row>
    <row r="15851" spans="2:2" x14ac:dyDescent="0.25">
      <c r="B15851" s="23"/>
    </row>
    <row r="15852" spans="2:2" x14ac:dyDescent="0.25">
      <c r="B15852" s="23"/>
    </row>
    <row r="15853" spans="2:2" x14ac:dyDescent="0.25">
      <c r="B15853" s="23"/>
    </row>
    <row r="15854" spans="2:2" x14ac:dyDescent="0.25">
      <c r="B15854" s="23"/>
    </row>
    <row r="15855" spans="2:2" x14ac:dyDescent="0.25">
      <c r="B15855" s="23"/>
    </row>
    <row r="15856" spans="2:2" x14ac:dyDescent="0.25">
      <c r="B15856" s="23"/>
    </row>
    <row r="15857" spans="2:2" x14ac:dyDescent="0.25">
      <c r="B15857" s="23"/>
    </row>
    <row r="15858" spans="2:2" x14ac:dyDescent="0.25">
      <c r="B15858" s="23"/>
    </row>
    <row r="15859" spans="2:2" x14ac:dyDescent="0.25">
      <c r="B15859" s="23"/>
    </row>
    <row r="15860" spans="2:2" x14ac:dyDescent="0.25">
      <c r="B15860" s="23"/>
    </row>
    <row r="15861" spans="2:2" x14ac:dyDescent="0.25">
      <c r="B15861" s="23"/>
    </row>
    <row r="15862" spans="2:2" x14ac:dyDescent="0.25">
      <c r="B15862" s="23"/>
    </row>
    <row r="15863" spans="2:2" x14ac:dyDescent="0.25">
      <c r="B15863" s="23"/>
    </row>
    <row r="15864" spans="2:2" x14ac:dyDescent="0.25">
      <c r="B15864" s="23"/>
    </row>
    <row r="15865" spans="2:2" x14ac:dyDescent="0.25">
      <c r="B15865" s="23"/>
    </row>
    <row r="15866" spans="2:2" x14ac:dyDescent="0.25">
      <c r="B15866" s="23"/>
    </row>
    <row r="15867" spans="2:2" x14ac:dyDescent="0.25">
      <c r="B15867" s="23"/>
    </row>
    <row r="15868" spans="2:2" x14ac:dyDescent="0.25">
      <c r="B15868" s="23"/>
    </row>
    <row r="15869" spans="2:2" x14ac:dyDescent="0.25">
      <c r="B15869" s="23"/>
    </row>
    <row r="15870" spans="2:2" x14ac:dyDescent="0.25">
      <c r="B15870" s="23"/>
    </row>
    <row r="15871" spans="2:2" x14ac:dyDescent="0.25">
      <c r="B15871" s="23"/>
    </row>
    <row r="15872" spans="2:2" x14ac:dyDescent="0.25">
      <c r="B15872" s="23"/>
    </row>
    <row r="15873" spans="2:2" x14ac:dyDescent="0.25">
      <c r="B15873" s="23"/>
    </row>
    <row r="15874" spans="2:2" x14ac:dyDescent="0.25">
      <c r="B15874" s="23"/>
    </row>
    <row r="15875" spans="2:2" x14ac:dyDescent="0.25">
      <c r="B15875" s="23"/>
    </row>
    <row r="15876" spans="2:2" x14ac:dyDescent="0.25">
      <c r="B15876" s="23"/>
    </row>
    <row r="15877" spans="2:2" x14ac:dyDescent="0.25">
      <c r="B15877" s="23"/>
    </row>
    <row r="15878" spans="2:2" x14ac:dyDescent="0.25">
      <c r="B15878" s="23"/>
    </row>
    <row r="15879" spans="2:2" x14ac:dyDescent="0.25">
      <c r="B15879" s="23"/>
    </row>
    <row r="15880" spans="2:2" x14ac:dyDescent="0.25">
      <c r="B15880" s="23"/>
    </row>
    <row r="15881" spans="2:2" x14ac:dyDescent="0.25">
      <c r="B15881" s="23"/>
    </row>
    <row r="15882" spans="2:2" x14ac:dyDescent="0.25">
      <c r="B15882" s="23"/>
    </row>
    <row r="15883" spans="2:2" x14ac:dyDescent="0.25">
      <c r="B15883" s="23"/>
    </row>
    <row r="15884" spans="2:2" x14ac:dyDescent="0.25">
      <c r="B15884" s="23"/>
    </row>
    <row r="15885" spans="2:2" x14ac:dyDescent="0.25">
      <c r="B15885" s="23"/>
    </row>
    <row r="15886" spans="2:2" x14ac:dyDescent="0.25">
      <c r="B15886" s="23"/>
    </row>
    <row r="15887" spans="2:2" x14ac:dyDescent="0.25">
      <c r="B15887" s="23"/>
    </row>
    <row r="15888" spans="2:2" x14ac:dyDescent="0.25">
      <c r="B15888" s="23"/>
    </row>
    <row r="15889" spans="2:2" x14ac:dyDescent="0.25">
      <c r="B15889" s="23"/>
    </row>
    <row r="15890" spans="2:2" x14ac:dyDescent="0.25">
      <c r="B15890" s="23"/>
    </row>
    <row r="15891" spans="2:2" x14ac:dyDescent="0.25">
      <c r="B15891" s="23"/>
    </row>
    <row r="15892" spans="2:2" x14ac:dyDescent="0.25">
      <c r="B15892" s="23"/>
    </row>
    <row r="15893" spans="2:2" x14ac:dyDescent="0.25">
      <c r="B15893" s="23"/>
    </row>
    <row r="15894" spans="2:2" x14ac:dyDescent="0.25">
      <c r="B15894" s="23"/>
    </row>
    <row r="15895" spans="2:2" x14ac:dyDescent="0.25">
      <c r="B15895" s="23"/>
    </row>
    <row r="15896" spans="2:2" x14ac:dyDescent="0.25">
      <c r="B15896" s="23"/>
    </row>
    <row r="15897" spans="2:2" x14ac:dyDescent="0.25">
      <c r="B15897" s="23"/>
    </row>
    <row r="15898" spans="2:2" x14ac:dyDescent="0.25">
      <c r="B15898" s="23"/>
    </row>
    <row r="15899" spans="2:2" x14ac:dyDescent="0.25">
      <c r="B15899" s="23"/>
    </row>
    <row r="15900" spans="2:2" x14ac:dyDescent="0.25">
      <c r="B15900" s="23"/>
    </row>
    <row r="15901" spans="2:2" x14ac:dyDescent="0.25">
      <c r="B15901" s="23"/>
    </row>
    <row r="15902" spans="2:2" x14ac:dyDescent="0.25">
      <c r="B15902" s="23"/>
    </row>
    <row r="15903" spans="2:2" x14ac:dyDescent="0.25">
      <c r="B15903" s="23"/>
    </row>
    <row r="15904" spans="2:2" x14ac:dyDescent="0.25">
      <c r="B15904" s="23"/>
    </row>
    <row r="15905" spans="2:2" x14ac:dyDescent="0.25">
      <c r="B15905" s="23"/>
    </row>
    <row r="15906" spans="2:2" x14ac:dyDescent="0.25">
      <c r="B15906" s="23"/>
    </row>
    <row r="15907" spans="2:2" x14ac:dyDescent="0.25">
      <c r="B15907" s="23"/>
    </row>
    <row r="15908" spans="2:2" x14ac:dyDescent="0.25">
      <c r="B15908" s="23"/>
    </row>
    <row r="15909" spans="2:2" x14ac:dyDescent="0.25">
      <c r="B15909" s="23"/>
    </row>
    <row r="15910" spans="2:2" x14ac:dyDescent="0.25">
      <c r="B15910" s="23"/>
    </row>
    <row r="15911" spans="2:2" x14ac:dyDescent="0.25">
      <c r="B15911" s="23"/>
    </row>
    <row r="15912" spans="2:2" x14ac:dyDescent="0.25">
      <c r="B15912" s="23"/>
    </row>
    <row r="15913" spans="2:2" x14ac:dyDescent="0.25">
      <c r="B15913" s="23"/>
    </row>
    <row r="15914" spans="2:2" x14ac:dyDescent="0.25">
      <c r="B15914" s="23"/>
    </row>
    <row r="15915" spans="2:2" x14ac:dyDescent="0.25">
      <c r="B15915" s="23"/>
    </row>
    <row r="15916" spans="2:2" x14ac:dyDescent="0.25">
      <c r="B15916" s="23"/>
    </row>
    <row r="15917" spans="2:2" x14ac:dyDescent="0.25">
      <c r="B15917" s="23"/>
    </row>
    <row r="15918" spans="2:2" x14ac:dyDescent="0.25">
      <c r="B15918" s="23"/>
    </row>
    <row r="15919" spans="2:2" x14ac:dyDescent="0.25">
      <c r="B15919" s="23"/>
    </row>
    <row r="15920" spans="2:2" x14ac:dyDescent="0.25">
      <c r="B15920" s="23"/>
    </row>
    <row r="15921" spans="2:2" x14ac:dyDescent="0.25">
      <c r="B15921" s="23"/>
    </row>
    <row r="15922" spans="2:2" x14ac:dyDescent="0.25">
      <c r="B15922" s="23"/>
    </row>
    <row r="15923" spans="2:2" x14ac:dyDescent="0.25">
      <c r="B15923" s="23"/>
    </row>
    <row r="15924" spans="2:2" x14ac:dyDescent="0.25">
      <c r="B15924" s="23"/>
    </row>
    <row r="15925" spans="2:2" x14ac:dyDescent="0.25">
      <c r="B15925" s="23"/>
    </row>
    <row r="15926" spans="2:2" x14ac:dyDescent="0.25">
      <c r="B15926" s="23"/>
    </row>
    <row r="15927" spans="2:2" x14ac:dyDescent="0.25">
      <c r="B15927" s="23"/>
    </row>
    <row r="15928" spans="2:2" x14ac:dyDescent="0.25">
      <c r="B15928" s="23"/>
    </row>
    <row r="15929" spans="2:2" x14ac:dyDescent="0.25">
      <c r="B15929" s="23"/>
    </row>
    <row r="15930" spans="2:2" x14ac:dyDescent="0.25">
      <c r="B15930" s="23"/>
    </row>
    <row r="15931" spans="2:2" x14ac:dyDescent="0.25">
      <c r="B15931" s="23"/>
    </row>
    <row r="15932" spans="2:2" x14ac:dyDescent="0.25">
      <c r="B15932" s="23"/>
    </row>
    <row r="15933" spans="2:2" x14ac:dyDescent="0.25">
      <c r="B15933" s="23"/>
    </row>
    <row r="15934" spans="2:2" x14ac:dyDescent="0.25">
      <c r="B15934" s="23"/>
    </row>
    <row r="15935" spans="2:2" x14ac:dyDescent="0.25">
      <c r="B15935" s="23"/>
    </row>
    <row r="15936" spans="2:2" x14ac:dyDescent="0.25">
      <c r="B15936" s="23"/>
    </row>
    <row r="15937" spans="2:2" x14ac:dyDescent="0.25">
      <c r="B15937" s="23"/>
    </row>
    <row r="15938" spans="2:2" x14ac:dyDescent="0.25">
      <c r="B15938" s="23"/>
    </row>
    <row r="15939" spans="2:2" x14ac:dyDescent="0.25">
      <c r="B15939" s="23"/>
    </row>
    <row r="15940" spans="2:2" x14ac:dyDescent="0.25">
      <c r="B15940" s="23"/>
    </row>
    <row r="15941" spans="2:2" x14ac:dyDescent="0.25">
      <c r="B15941" s="23"/>
    </row>
    <row r="15942" spans="2:2" x14ac:dyDescent="0.25">
      <c r="B15942" s="23"/>
    </row>
    <row r="15943" spans="2:2" x14ac:dyDescent="0.25">
      <c r="B15943" s="23"/>
    </row>
    <row r="15944" spans="2:2" x14ac:dyDescent="0.25">
      <c r="B15944" s="23"/>
    </row>
    <row r="15945" spans="2:2" x14ac:dyDescent="0.25">
      <c r="B15945" s="23"/>
    </row>
    <row r="15946" spans="2:2" x14ac:dyDescent="0.25">
      <c r="B15946" s="23"/>
    </row>
    <row r="15947" spans="2:2" x14ac:dyDescent="0.25">
      <c r="B15947" s="23"/>
    </row>
    <row r="15948" spans="2:2" x14ac:dyDescent="0.25">
      <c r="B15948" s="23"/>
    </row>
    <row r="15949" spans="2:2" x14ac:dyDescent="0.25">
      <c r="B15949" s="23"/>
    </row>
    <row r="15950" spans="2:2" x14ac:dyDescent="0.25">
      <c r="B15950" s="23"/>
    </row>
    <row r="15951" spans="2:2" x14ac:dyDescent="0.25">
      <c r="B15951" s="23"/>
    </row>
    <row r="15952" spans="2:2" x14ac:dyDescent="0.25">
      <c r="B15952" s="23"/>
    </row>
    <row r="15953" spans="2:2" x14ac:dyDescent="0.25">
      <c r="B15953" s="23"/>
    </row>
    <row r="15954" spans="2:2" x14ac:dyDescent="0.25">
      <c r="B15954" s="23"/>
    </row>
    <row r="15955" spans="2:2" x14ac:dyDescent="0.25">
      <c r="B15955" s="23"/>
    </row>
    <row r="15956" spans="2:2" x14ac:dyDescent="0.25">
      <c r="B15956" s="23"/>
    </row>
    <row r="15957" spans="2:2" x14ac:dyDescent="0.25">
      <c r="B15957" s="23"/>
    </row>
    <row r="15958" spans="2:2" x14ac:dyDescent="0.25">
      <c r="B15958" s="23"/>
    </row>
    <row r="15959" spans="2:2" x14ac:dyDescent="0.25">
      <c r="B15959" s="23"/>
    </row>
    <row r="15960" spans="2:2" x14ac:dyDescent="0.25">
      <c r="B15960" s="23"/>
    </row>
    <row r="15961" spans="2:2" x14ac:dyDescent="0.25">
      <c r="B15961" s="23"/>
    </row>
    <row r="15962" spans="2:2" x14ac:dyDescent="0.25">
      <c r="B15962" s="23"/>
    </row>
    <row r="15963" spans="2:2" x14ac:dyDescent="0.25">
      <c r="B15963" s="23"/>
    </row>
    <row r="15964" spans="2:2" x14ac:dyDescent="0.25">
      <c r="B15964" s="23"/>
    </row>
    <row r="15965" spans="2:2" x14ac:dyDescent="0.25">
      <c r="B15965" s="23"/>
    </row>
    <row r="15966" spans="2:2" x14ac:dyDescent="0.25">
      <c r="B15966" s="23"/>
    </row>
    <row r="15967" spans="2:2" x14ac:dyDescent="0.25">
      <c r="B15967" s="23"/>
    </row>
    <row r="15968" spans="2:2" x14ac:dyDescent="0.25">
      <c r="B15968" s="23"/>
    </row>
    <row r="15969" spans="2:2" x14ac:dyDescent="0.25">
      <c r="B15969" s="23"/>
    </row>
    <row r="15970" spans="2:2" x14ac:dyDescent="0.25">
      <c r="B15970" s="23"/>
    </row>
    <row r="15971" spans="2:2" x14ac:dyDescent="0.25">
      <c r="B15971" s="23"/>
    </row>
    <row r="15972" spans="2:2" x14ac:dyDescent="0.25">
      <c r="B15972" s="23"/>
    </row>
    <row r="15973" spans="2:2" x14ac:dyDescent="0.25">
      <c r="B15973" s="23"/>
    </row>
    <row r="15974" spans="2:2" x14ac:dyDescent="0.25">
      <c r="B15974" s="23"/>
    </row>
    <row r="15975" spans="2:2" x14ac:dyDescent="0.25">
      <c r="B15975" s="23"/>
    </row>
    <row r="15976" spans="2:2" x14ac:dyDescent="0.25">
      <c r="B15976" s="23"/>
    </row>
    <row r="15977" spans="2:2" x14ac:dyDescent="0.25">
      <c r="B15977" s="23"/>
    </row>
    <row r="15978" spans="2:2" x14ac:dyDescent="0.25">
      <c r="B15978" s="23"/>
    </row>
    <row r="15979" spans="2:2" x14ac:dyDescent="0.25">
      <c r="B15979" s="23"/>
    </row>
    <row r="15980" spans="2:2" x14ac:dyDescent="0.25">
      <c r="B15980" s="23"/>
    </row>
    <row r="15981" spans="2:2" x14ac:dyDescent="0.25">
      <c r="B15981" s="23"/>
    </row>
    <row r="15982" spans="2:2" x14ac:dyDescent="0.25">
      <c r="B15982" s="23"/>
    </row>
    <row r="15983" spans="2:2" x14ac:dyDescent="0.25">
      <c r="B15983" s="23"/>
    </row>
    <row r="15984" spans="2:2" x14ac:dyDescent="0.25">
      <c r="B15984" s="23"/>
    </row>
    <row r="15985" spans="2:2" x14ac:dyDescent="0.25">
      <c r="B15985" s="23"/>
    </row>
    <row r="15986" spans="2:2" x14ac:dyDescent="0.25">
      <c r="B15986" s="23"/>
    </row>
    <row r="15987" spans="2:2" x14ac:dyDescent="0.25">
      <c r="B15987" s="23"/>
    </row>
    <row r="15988" spans="2:2" x14ac:dyDescent="0.25">
      <c r="B15988" s="23"/>
    </row>
    <row r="15989" spans="2:2" x14ac:dyDescent="0.25">
      <c r="B15989" s="23"/>
    </row>
    <row r="15990" spans="2:2" x14ac:dyDescent="0.25">
      <c r="B15990" s="23"/>
    </row>
    <row r="15991" spans="2:2" x14ac:dyDescent="0.25">
      <c r="B15991" s="23"/>
    </row>
    <row r="15992" spans="2:2" x14ac:dyDescent="0.25">
      <c r="B15992" s="23"/>
    </row>
    <row r="15993" spans="2:2" x14ac:dyDescent="0.25">
      <c r="B15993" s="23"/>
    </row>
    <row r="15994" spans="2:2" x14ac:dyDescent="0.25">
      <c r="B15994" s="23"/>
    </row>
    <row r="15995" spans="2:2" x14ac:dyDescent="0.25">
      <c r="B15995" s="23"/>
    </row>
    <row r="15996" spans="2:2" x14ac:dyDescent="0.25">
      <c r="B15996" s="23"/>
    </row>
    <row r="15997" spans="2:2" x14ac:dyDescent="0.25">
      <c r="B15997" s="23"/>
    </row>
    <row r="15998" spans="2:2" x14ac:dyDescent="0.25">
      <c r="B15998" s="23"/>
    </row>
    <row r="15999" spans="2:2" x14ac:dyDescent="0.25">
      <c r="B15999" s="23"/>
    </row>
    <row r="16000" spans="2:2" x14ac:dyDescent="0.25">
      <c r="B16000" s="23"/>
    </row>
    <row r="16001" spans="2:2" x14ac:dyDescent="0.25">
      <c r="B16001" s="23"/>
    </row>
    <row r="16002" spans="2:2" x14ac:dyDescent="0.25">
      <c r="B16002" s="23"/>
    </row>
    <row r="16003" spans="2:2" x14ac:dyDescent="0.25">
      <c r="B16003" s="23"/>
    </row>
    <row r="16004" spans="2:2" x14ac:dyDescent="0.25">
      <c r="B16004" s="23"/>
    </row>
    <row r="16005" spans="2:2" x14ac:dyDescent="0.25">
      <c r="B16005" s="23"/>
    </row>
    <row r="16006" spans="2:2" x14ac:dyDescent="0.25">
      <c r="B16006" s="23"/>
    </row>
    <row r="16007" spans="2:2" x14ac:dyDescent="0.25">
      <c r="B16007" s="23"/>
    </row>
    <row r="16008" spans="2:2" x14ac:dyDescent="0.25">
      <c r="B16008" s="23"/>
    </row>
    <row r="16009" spans="2:2" x14ac:dyDescent="0.25">
      <c r="B16009" s="23"/>
    </row>
    <row r="16010" spans="2:2" x14ac:dyDescent="0.25">
      <c r="B16010" s="23"/>
    </row>
    <row r="16011" spans="2:2" x14ac:dyDescent="0.25">
      <c r="B16011" s="23"/>
    </row>
    <row r="16012" spans="2:2" x14ac:dyDescent="0.25">
      <c r="B16012" s="23"/>
    </row>
    <row r="16013" spans="2:2" x14ac:dyDescent="0.25">
      <c r="B16013" s="23"/>
    </row>
    <row r="16014" spans="2:2" x14ac:dyDescent="0.25">
      <c r="B16014" s="23"/>
    </row>
    <row r="16015" spans="2:2" x14ac:dyDescent="0.25">
      <c r="B16015" s="23"/>
    </row>
    <row r="16016" spans="2:2" x14ac:dyDescent="0.25">
      <c r="B16016" s="23"/>
    </row>
    <row r="16017" spans="2:2" x14ac:dyDescent="0.25">
      <c r="B16017" s="23"/>
    </row>
    <row r="16018" spans="2:2" x14ac:dyDescent="0.25">
      <c r="B16018" s="23"/>
    </row>
    <row r="16019" spans="2:2" x14ac:dyDescent="0.25">
      <c r="B16019" s="23"/>
    </row>
    <row r="16020" spans="2:2" x14ac:dyDescent="0.25">
      <c r="B16020" s="23"/>
    </row>
    <row r="16021" spans="2:2" x14ac:dyDescent="0.25">
      <c r="B16021" s="23"/>
    </row>
    <row r="16022" spans="2:2" x14ac:dyDescent="0.25">
      <c r="B16022" s="23"/>
    </row>
    <row r="16023" spans="2:2" x14ac:dyDescent="0.25">
      <c r="B16023" s="23"/>
    </row>
    <row r="16024" spans="2:2" x14ac:dyDescent="0.25">
      <c r="B16024" s="23"/>
    </row>
    <row r="16025" spans="2:2" x14ac:dyDescent="0.25">
      <c r="B16025" s="23"/>
    </row>
    <row r="16026" spans="2:2" x14ac:dyDescent="0.25">
      <c r="B16026" s="23"/>
    </row>
    <row r="16027" spans="2:2" x14ac:dyDescent="0.25">
      <c r="B16027" s="23"/>
    </row>
    <row r="16028" spans="2:2" x14ac:dyDescent="0.25">
      <c r="B16028" s="23"/>
    </row>
    <row r="16029" spans="2:2" x14ac:dyDescent="0.25">
      <c r="B16029" s="23"/>
    </row>
    <row r="16030" spans="2:2" x14ac:dyDescent="0.25">
      <c r="B16030" s="23"/>
    </row>
    <row r="16031" spans="2:2" x14ac:dyDescent="0.25">
      <c r="B16031" s="23"/>
    </row>
    <row r="16032" spans="2:2" x14ac:dyDescent="0.25">
      <c r="B16032" s="23"/>
    </row>
    <row r="16033" spans="2:2" x14ac:dyDescent="0.25">
      <c r="B16033" s="23"/>
    </row>
    <row r="16034" spans="2:2" x14ac:dyDescent="0.25">
      <c r="B16034" s="23"/>
    </row>
    <row r="16035" spans="2:2" x14ac:dyDescent="0.25">
      <c r="B16035" s="23"/>
    </row>
    <row r="16036" spans="2:2" x14ac:dyDescent="0.25">
      <c r="B16036" s="23"/>
    </row>
    <row r="16037" spans="2:2" x14ac:dyDescent="0.25">
      <c r="B16037" s="23"/>
    </row>
    <row r="16038" spans="2:2" x14ac:dyDescent="0.25">
      <c r="B16038" s="23"/>
    </row>
    <row r="16039" spans="2:2" x14ac:dyDescent="0.25">
      <c r="B16039" s="23"/>
    </row>
    <row r="16040" spans="2:2" x14ac:dyDescent="0.25">
      <c r="B16040" s="23"/>
    </row>
    <row r="16041" spans="2:2" x14ac:dyDescent="0.25">
      <c r="B16041" s="23"/>
    </row>
    <row r="16042" spans="2:2" x14ac:dyDescent="0.25">
      <c r="B16042" s="23"/>
    </row>
    <row r="16043" spans="2:2" x14ac:dyDescent="0.25">
      <c r="B16043" s="23"/>
    </row>
    <row r="16044" spans="2:2" x14ac:dyDescent="0.25">
      <c r="B16044" s="23"/>
    </row>
    <row r="16045" spans="2:2" x14ac:dyDescent="0.25">
      <c r="B16045" s="23"/>
    </row>
    <row r="16046" spans="2:2" x14ac:dyDescent="0.25">
      <c r="B16046" s="23"/>
    </row>
    <row r="16047" spans="2:2" x14ac:dyDescent="0.25">
      <c r="B16047" s="23"/>
    </row>
    <row r="16048" spans="2:2" x14ac:dyDescent="0.25">
      <c r="B16048" s="23"/>
    </row>
    <row r="16049" spans="2:2" x14ac:dyDescent="0.25">
      <c r="B16049" s="23"/>
    </row>
    <row r="16050" spans="2:2" x14ac:dyDescent="0.25">
      <c r="B16050" s="23"/>
    </row>
    <row r="16051" spans="2:2" x14ac:dyDescent="0.25">
      <c r="B16051" s="23"/>
    </row>
    <row r="16052" spans="2:2" x14ac:dyDescent="0.25">
      <c r="B16052" s="23"/>
    </row>
    <row r="16053" spans="2:2" x14ac:dyDescent="0.25">
      <c r="B16053" s="23"/>
    </row>
    <row r="16054" spans="2:2" x14ac:dyDescent="0.25">
      <c r="B16054" s="23"/>
    </row>
    <row r="16055" spans="2:2" x14ac:dyDescent="0.25">
      <c r="B16055" s="23"/>
    </row>
    <row r="16056" spans="2:2" x14ac:dyDescent="0.25">
      <c r="B16056" s="23"/>
    </row>
    <row r="16057" spans="2:2" x14ac:dyDescent="0.25">
      <c r="B16057" s="23"/>
    </row>
    <row r="16058" spans="2:2" x14ac:dyDescent="0.25">
      <c r="B16058" s="23"/>
    </row>
    <row r="16059" spans="2:2" x14ac:dyDescent="0.25">
      <c r="B16059" s="23"/>
    </row>
    <row r="16060" spans="2:2" x14ac:dyDescent="0.25">
      <c r="B16060" s="23"/>
    </row>
    <row r="16061" spans="2:2" x14ac:dyDescent="0.25">
      <c r="B16061" s="23"/>
    </row>
    <row r="16062" spans="2:2" x14ac:dyDescent="0.25">
      <c r="B16062" s="23"/>
    </row>
    <row r="16063" spans="2:2" x14ac:dyDescent="0.25">
      <c r="B16063" s="23"/>
    </row>
    <row r="16064" spans="2:2" x14ac:dyDescent="0.25">
      <c r="B16064" s="23"/>
    </row>
    <row r="16065" spans="2:2" x14ac:dyDescent="0.25">
      <c r="B16065" s="23"/>
    </row>
    <row r="16066" spans="2:2" x14ac:dyDescent="0.25">
      <c r="B16066" s="23"/>
    </row>
    <row r="16067" spans="2:2" x14ac:dyDescent="0.25">
      <c r="B16067" s="23"/>
    </row>
    <row r="16068" spans="2:2" x14ac:dyDescent="0.25">
      <c r="B16068" s="23"/>
    </row>
    <row r="16069" spans="2:2" x14ac:dyDescent="0.25">
      <c r="B16069" s="23"/>
    </row>
    <row r="16070" spans="2:2" x14ac:dyDescent="0.25">
      <c r="B16070" s="23"/>
    </row>
    <row r="16071" spans="2:2" x14ac:dyDescent="0.25">
      <c r="B16071" s="23"/>
    </row>
    <row r="16072" spans="2:2" x14ac:dyDescent="0.25">
      <c r="B16072" s="23"/>
    </row>
    <row r="16073" spans="2:2" x14ac:dyDescent="0.25">
      <c r="B16073" s="23"/>
    </row>
    <row r="16074" spans="2:2" x14ac:dyDescent="0.25">
      <c r="B16074" s="23"/>
    </row>
    <row r="16075" spans="2:2" x14ac:dyDescent="0.25">
      <c r="B16075" s="23"/>
    </row>
    <row r="16076" spans="2:2" x14ac:dyDescent="0.25">
      <c r="B16076" s="23"/>
    </row>
    <row r="16077" spans="2:2" x14ac:dyDescent="0.25">
      <c r="B16077" s="23"/>
    </row>
    <row r="16078" spans="2:2" x14ac:dyDescent="0.25">
      <c r="B16078" s="23"/>
    </row>
    <row r="16079" spans="2:2" x14ac:dyDescent="0.25">
      <c r="B16079" s="23"/>
    </row>
    <row r="16080" spans="2:2" x14ac:dyDescent="0.25">
      <c r="B16080" s="23"/>
    </row>
    <row r="16081" spans="2:2" x14ac:dyDescent="0.25">
      <c r="B16081" s="23"/>
    </row>
    <row r="16082" spans="2:2" x14ac:dyDescent="0.25">
      <c r="B16082" s="23"/>
    </row>
    <row r="16083" spans="2:2" x14ac:dyDescent="0.25">
      <c r="B16083" s="23"/>
    </row>
    <row r="16084" spans="2:2" x14ac:dyDescent="0.25">
      <c r="B16084" s="23"/>
    </row>
    <row r="16085" spans="2:2" x14ac:dyDescent="0.25">
      <c r="B16085" s="23"/>
    </row>
    <row r="16086" spans="2:2" x14ac:dyDescent="0.25">
      <c r="B16086" s="23"/>
    </row>
    <row r="16087" spans="2:2" x14ac:dyDescent="0.25">
      <c r="B16087" s="23"/>
    </row>
    <row r="16088" spans="2:2" x14ac:dyDescent="0.25">
      <c r="B16088" s="23"/>
    </row>
    <row r="16089" spans="2:2" x14ac:dyDescent="0.25">
      <c r="B16089" s="23"/>
    </row>
    <row r="16090" spans="2:2" x14ac:dyDescent="0.25">
      <c r="B16090" s="23"/>
    </row>
    <row r="16091" spans="2:2" x14ac:dyDescent="0.25">
      <c r="B16091" s="23"/>
    </row>
    <row r="16092" spans="2:2" x14ac:dyDescent="0.25">
      <c r="B16092" s="23"/>
    </row>
    <row r="16093" spans="2:2" x14ac:dyDescent="0.25">
      <c r="B16093" s="23"/>
    </row>
    <row r="16094" spans="2:2" x14ac:dyDescent="0.25">
      <c r="B16094" s="23"/>
    </row>
    <row r="16095" spans="2:2" x14ac:dyDescent="0.25">
      <c r="B16095" s="23"/>
    </row>
    <row r="16096" spans="2:2" x14ac:dyDescent="0.25">
      <c r="B16096" s="23"/>
    </row>
    <row r="16097" spans="2:2" x14ac:dyDescent="0.25">
      <c r="B16097" s="23"/>
    </row>
    <row r="16098" spans="2:2" x14ac:dyDescent="0.25">
      <c r="B16098" s="23"/>
    </row>
    <row r="16099" spans="2:2" x14ac:dyDescent="0.25">
      <c r="B16099" s="23"/>
    </row>
    <row r="16100" spans="2:2" x14ac:dyDescent="0.25">
      <c r="B16100" s="23"/>
    </row>
    <row r="16101" spans="2:2" x14ac:dyDescent="0.25">
      <c r="B16101" s="23"/>
    </row>
    <row r="16102" spans="2:2" x14ac:dyDescent="0.25">
      <c r="B16102" s="23"/>
    </row>
    <row r="16103" spans="2:2" x14ac:dyDescent="0.25">
      <c r="B16103" s="23"/>
    </row>
    <row r="16104" spans="2:2" x14ac:dyDescent="0.25">
      <c r="B16104" s="23"/>
    </row>
    <row r="16105" spans="2:2" x14ac:dyDescent="0.25">
      <c r="B16105" s="23"/>
    </row>
    <row r="16106" spans="2:2" x14ac:dyDescent="0.25">
      <c r="B16106" s="23"/>
    </row>
    <row r="16107" spans="2:2" x14ac:dyDescent="0.25">
      <c r="B16107" s="23"/>
    </row>
    <row r="16108" spans="2:2" x14ac:dyDescent="0.25">
      <c r="B16108" s="23"/>
    </row>
    <row r="16109" spans="2:2" x14ac:dyDescent="0.25">
      <c r="B16109" s="23"/>
    </row>
    <row r="16110" spans="2:2" x14ac:dyDescent="0.25">
      <c r="B16110" s="23"/>
    </row>
    <row r="16111" spans="2:2" x14ac:dyDescent="0.25">
      <c r="B16111" s="23"/>
    </row>
    <row r="16112" spans="2:2" x14ac:dyDescent="0.25">
      <c r="B16112" s="23"/>
    </row>
    <row r="16113" spans="2:2" x14ac:dyDescent="0.25">
      <c r="B16113" s="23"/>
    </row>
    <row r="16114" spans="2:2" x14ac:dyDescent="0.25">
      <c r="B16114" s="23"/>
    </row>
    <row r="16115" spans="2:2" x14ac:dyDescent="0.25">
      <c r="B16115" s="23"/>
    </row>
    <row r="16116" spans="2:2" x14ac:dyDescent="0.25">
      <c r="B16116" s="23"/>
    </row>
    <row r="16117" spans="2:2" x14ac:dyDescent="0.25">
      <c r="B16117" s="23"/>
    </row>
    <row r="16118" spans="2:2" x14ac:dyDescent="0.25">
      <c r="B16118" s="23"/>
    </row>
    <row r="16119" spans="2:2" x14ac:dyDescent="0.25">
      <c r="B16119" s="23"/>
    </row>
    <row r="16120" spans="2:2" x14ac:dyDescent="0.25">
      <c r="B16120" s="23"/>
    </row>
    <row r="16121" spans="2:2" x14ac:dyDescent="0.25">
      <c r="B16121" s="23"/>
    </row>
    <row r="16122" spans="2:2" x14ac:dyDescent="0.25">
      <c r="B16122" s="23"/>
    </row>
    <row r="16123" spans="2:2" x14ac:dyDescent="0.25">
      <c r="B16123" s="23"/>
    </row>
    <row r="16124" spans="2:2" x14ac:dyDescent="0.25">
      <c r="B16124" s="23"/>
    </row>
    <row r="16125" spans="2:2" x14ac:dyDescent="0.25">
      <c r="B16125" s="23"/>
    </row>
    <row r="16126" spans="2:2" x14ac:dyDescent="0.25">
      <c r="B16126" s="23"/>
    </row>
    <row r="16127" spans="2:2" x14ac:dyDescent="0.25">
      <c r="B16127" s="23"/>
    </row>
    <row r="16128" spans="2:2" x14ac:dyDescent="0.25">
      <c r="B16128" s="23"/>
    </row>
    <row r="16129" spans="2:2" x14ac:dyDescent="0.25">
      <c r="B16129" s="23"/>
    </row>
    <row r="16130" spans="2:2" x14ac:dyDescent="0.25">
      <c r="B16130" s="23"/>
    </row>
    <row r="16131" spans="2:2" x14ac:dyDescent="0.25">
      <c r="B16131" s="23"/>
    </row>
    <row r="16132" spans="2:2" x14ac:dyDescent="0.25">
      <c r="B16132" s="23"/>
    </row>
    <row r="16133" spans="2:2" x14ac:dyDescent="0.25">
      <c r="B16133" s="23"/>
    </row>
    <row r="16134" spans="2:2" x14ac:dyDescent="0.25">
      <c r="B16134" s="23"/>
    </row>
    <row r="16135" spans="2:2" x14ac:dyDescent="0.25">
      <c r="B16135" s="23"/>
    </row>
    <row r="16136" spans="2:2" x14ac:dyDescent="0.25">
      <c r="B16136" s="23"/>
    </row>
    <row r="16137" spans="2:2" x14ac:dyDescent="0.25">
      <c r="B16137" s="23"/>
    </row>
    <row r="16138" spans="2:2" x14ac:dyDescent="0.25">
      <c r="B16138" s="23"/>
    </row>
    <row r="16139" spans="2:2" x14ac:dyDescent="0.25">
      <c r="B16139" s="23"/>
    </row>
    <row r="16140" spans="2:2" x14ac:dyDescent="0.25">
      <c r="B16140" s="23"/>
    </row>
    <row r="16141" spans="2:2" x14ac:dyDescent="0.25">
      <c r="B16141" s="23"/>
    </row>
    <row r="16142" spans="2:2" x14ac:dyDescent="0.25">
      <c r="B16142" s="23"/>
    </row>
    <row r="16143" spans="2:2" x14ac:dyDescent="0.25">
      <c r="B16143" s="23"/>
    </row>
    <row r="16144" spans="2:2" x14ac:dyDescent="0.25">
      <c r="B16144" s="23"/>
    </row>
    <row r="16145" spans="2:2" x14ac:dyDescent="0.25">
      <c r="B16145" s="23"/>
    </row>
    <row r="16146" spans="2:2" x14ac:dyDescent="0.25">
      <c r="B16146" s="23"/>
    </row>
    <row r="16147" spans="2:2" x14ac:dyDescent="0.25">
      <c r="B16147" s="23"/>
    </row>
    <row r="16148" spans="2:2" x14ac:dyDescent="0.25">
      <c r="B16148" s="23"/>
    </row>
    <row r="16149" spans="2:2" x14ac:dyDescent="0.25">
      <c r="B16149" s="23"/>
    </row>
    <row r="16150" spans="2:2" x14ac:dyDescent="0.25">
      <c r="B16150" s="23"/>
    </row>
    <row r="16151" spans="2:2" x14ac:dyDescent="0.25">
      <c r="B16151" s="23"/>
    </row>
    <row r="16152" spans="2:2" x14ac:dyDescent="0.25">
      <c r="B16152" s="23"/>
    </row>
    <row r="16153" spans="2:2" x14ac:dyDescent="0.25">
      <c r="B16153" s="23"/>
    </row>
    <row r="16154" spans="2:2" x14ac:dyDescent="0.25">
      <c r="B16154" s="23"/>
    </row>
    <row r="16155" spans="2:2" x14ac:dyDescent="0.25">
      <c r="B16155" s="23"/>
    </row>
    <row r="16156" spans="2:2" x14ac:dyDescent="0.25">
      <c r="B16156" s="23"/>
    </row>
    <row r="16157" spans="2:2" x14ac:dyDescent="0.25">
      <c r="B16157" s="23"/>
    </row>
    <row r="16158" spans="2:2" x14ac:dyDescent="0.25">
      <c r="B16158" s="23"/>
    </row>
    <row r="16159" spans="2:2" x14ac:dyDescent="0.25">
      <c r="B16159" s="23"/>
    </row>
    <row r="16160" spans="2:2" x14ac:dyDescent="0.25">
      <c r="B16160" s="23"/>
    </row>
    <row r="16161" spans="2:2" x14ac:dyDescent="0.25">
      <c r="B16161" s="23"/>
    </row>
    <row r="16162" spans="2:2" x14ac:dyDescent="0.25">
      <c r="B16162" s="23"/>
    </row>
    <row r="16163" spans="2:2" x14ac:dyDescent="0.25">
      <c r="B16163" s="23"/>
    </row>
    <row r="16164" spans="2:2" x14ac:dyDescent="0.25">
      <c r="B16164" s="23"/>
    </row>
    <row r="16165" spans="2:2" x14ac:dyDescent="0.25">
      <c r="B16165" s="23"/>
    </row>
    <row r="16166" spans="2:2" x14ac:dyDescent="0.25">
      <c r="B16166" s="23"/>
    </row>
    <row r="16167" spans="2:2" x14ac:dyDescent="0.25">
      <c r="B16167" s="23"/>
    </row>
    <row r="16168" spans="2:2" x14ac:dyDescent="0.25">
      <c r="B16168" s="23"/>
    </row>
    <row r="16169" spans="2:2" x14ac:dyDescent="0.25">
      <c r="B16169" s="23"/>
    </row>
    <row r="16170" spans="2:2" x14ac:dyDescent="0.25">
      <c r="B16170" s="23"/>
    </row>
    <row r="16171" spans="2:2" x14ac:dyDescent="0.25">
      <c r="B16171" s="23"/>
    </row>
    <row r="16172" spans="2:2" x14ac:dyDescent="0.25">
      <c r="B16172" s="23"/>
    </row>
    <row r="16173" spans="2:2" x14ac:dyDescent="0.25">
      <c r="B16173" s="23"/>
    </row>
    <row r="16174" spans="2:2" x14ac:dyDescent="0.25">
      <c r="B16174" s="23"/>
    </row>
    <row r="16175" spans="2:2" x14ac:dyDescent="0.25">
      <c r="B16175" s="23"/>
    </row>
    <row r="16176" spans="2:2" x14ac:dyDescent="0.25">
      <c r="B16176" s="23"/>
    </row>
    <row r="16177" spans="2:2" x14ac:dyDescent="0.25">
      <c r="B16177" s="23"/>
    </row>
    <row r="16178" spans="2:2" x14ac:dyDescent="0.25">
      <c r="B16178" s="23"/>
    </row>
    <row r="16179" spans="2:2" x14ac:dyDescent="0.25">
      <c r="B16179" s="23"/>
    </row>
    <row r="16180" spans="2:2" x14ac:dyDescent="0.25">
      <c r="B16180" s="23"/>
    </row>
    <row r="16181" spans="2:2" x14ac:dyDescent="0.25">
      <c r="B16181" s="23"/>
    </row>
    <row r="16182" spans="2:2" x14ac:dyDescent="0.25">
      <c r="B16182" s="23"/>
    </row>
    <row r="16183" spans="2:2" x14ac:dyDescent="0.25">
      <c r="B16183" s="23"/>
    </row>
    <row r="16184" spans="2:2" x14ac:dyDescent="0.25">
      <c r="B16184" s="23"/>
    </row>
    <row r="16185" spans="2:2" x14ac:dyDescent="0.25">
      <c r="B16185" s="23"/>
    </row>
    <row r="16186" spans="2:2" x14ac:dyDescent="0.25">
      <c r="B16186" s="23"/>
    </row>
    <row r="16187" spans="2:2" x14ac:dyDescent="0.25">
      <c r="B16187" s="23"/>
    </row>
    <row r="16188" spans="2:2" x14ac:dyDescent="0.25">
      <c r="B16188" s="23"/>
    </row>
    <row r="16189" spans="2:2" x14ac:dyDescent="0.25">
      <c r="B16189" s="23"/>
    </row>
    <row r="16190" spans="2:2" x14ac:dyDescent="0.25">
      <c r="B16190" s="23"/>
    </row>
    <row r="16191" spans="2:2" x14ac:dyDescent="0.25">
      <c r="B16191" s="23"/>
    </row>
    <row r="16192" spans="2:2" x14ac:dyDescent="0.25">
      <c r="B16192" s="23"/>
    </row>
    <row r="16193" spans="2:2" x14ac:dyDescent="0.25">
      <c r="B16193" s="23"/>
    </row>
    <row r="16194" spans="2:2" x14ac:dyDescent="0.25">
      <c r="B16194" s="23"/>
    </row>
    <row r="16195" spans="2:2" x14ac:dyDescent="0.25">
      <c r="B16195" s="23"/>
    </row>
    <row r="16196" spans="2:2" x14ac:dyDescent="0.25">
      <c r="B16196" s="23"/>
    </row>
    <row r="16197" spans="2:2" x14ac:dyDescent="0.25">
      <c r="B16197" s="23"/>
    </row>
    <row r="16198" spans="2:2" x14ac:dyDescent="0.25">
      <c r="B16198" s="23"/>
    </row>
    <row r="16199" spans="2:2" x14ac:dyDescent="0.25">
      <c r="B16199" s="23"/>
    </row>
    <row r="16200" spans="2:2" x14ac:dyDescent="0.25">
      <c r="B16200" s="23"/>
    </row>
    <row r="16201" spans="2:2" x14ac:dyDescent="0.25">
      <c r="B16201" s="23"/>
    </row>
    <row r="16202" spans="2:2" x14ac:dyDescent="0.25">
      <c r="B16202" s="23"/>
    </row>
    <row r="16203" spans="2:2" x14ac:dyDescent="0.25">
      <c r="B16203" s="23"/>
    </row>
    <row r="16204" spans="2:2" x14ac:dyDescent="0.25">
      <c r="B16204" s="23"/>
    </row>
    <row r="16205" spans="2:2" x14ac:dyDescent="0.25">
      <c r="B16205" s="23"/>
    </row>
    <row r="16206" spans="2:2" x14ac:dyDescent="0.25">
      <c r="B16206" s="23"/>
    </row>
    <row r="16207" spans="2:2" x14ac:dyDescent="0.25">
      <c r="B16207" s="23"/>
    </row>
    <row r="16208" spans="2:2" x14ac:dyDescent="0.25">
      <c r="B16208" s="23"/>
    </row>
    <row r="16209" spans="2:2" x14ac:dyDescent="0.25">
      <c r="B16209" s="23"/>
    </row>
    <row r="16210" spans="2:2" x14ac:dyDescent="0.25">
      <c r="B16210" s="23"/>
    </row>
    <row r="16211" spans="2:2" x14ac:dyDescent="0.25">
      <c r="B16211" s="23"/>
    </row>
    <row r="16212" spans="2:2" x14ac:dyDescent="0.25">
      <c r="B16212" s="23"/>
    </row>
    <row r="16213" spans="2:2" x14ac:dyDescent="0.25">
      <c r="B16213" s="23"/>
    </row>
    <row r="16214" spans="2:2" x14ac:dyDescent="0.25">
      <c r="B16214" s="23"/>
    </row>
    <row r="16215" spans="2:2" x14ac:dyDescent="0.25">
      <c r="B16215" s="23"/>
    </row>
    <row r="16216" spans="2:2" x14ac:dyDescent="0.25">
      <c r="B16216" s="23"/>
    </row>
    <row r="16217" spans="2:2" x14ac:dyDescent="0.25">
      <c r="B16217" s="23"/>
    </row>
    <row r="16218" spans="2:2" x14ac:dyDescent="0.25">
      <c r="B16218" s="23"/>
    </row>
    <row r="16219" spans="2:2" x14ac:dyDescent="0.25">
      <c r="B16219" s="23"/>
    </row>
    <row r="16220" spans="2:2" x14ac:dyDescent="0.25">
      <c r="B16220" s="23"/>
    </row>
    <row r="16221" spans="2:2" x14ac:dyDescent="0.25">
      <c r="B16221" s="23"/>
    </row>
    <row r="16222" spans="2:2" x14ac:dyDescent="0.25">
      <c r="B16222" s="23"/>
    </row>
    <row r="16223" spans="2:2" x14ac:dyDescent="0.25">
      <c r="B16223" s="23"/>
    </row>
    <row r="16224" spans="2:2" x14ac:dyDescent="0.25">
      <c r="B16224" s="23"/>
    </row>
    <row r="16225" spans="2:2" x14ac:dyDescent="0.25">
      <c r="B16225" s="23"/>
    </row>
    <row r="16226" spans="2:2" x14ac:dyDescent="0.25">
      <c r="B16226" s="23"/>
    </row>
    <row r="16227" spans="2:2" x14ac:dyDescent="0.25">
      <c r="B16227" s="23"/>
    </row>
    <row r="16228" spans="2:2" x14ac:dyDescent="0.25">
      <c r="B16228" s="23"/>
    </row>
    <row r="16229" spans="2:2" x14ac:dyDescent="0.25">
      <c r="B16229" s="23"/>
    </row>
    <row r="16230" spans="2:2" x14ac:dyDescent="0.25">
      <c r="B16230" s="23"/>
    </row>
    <row r="16231" spans="2:2" x14ac:dyDescent="0.25">
      <c r="B16231" s="23"/>
    </row>
    <row r="16232" spans="2:2" x14ac:dyDescent="0.25">
      <c r="B16232" s="23"/>
    </row>
    <row r="16233" spans="2:2" x14ac:dyDescent="0.25">
      <c r="B16233" s="23"/>
    </row>
    <row r="16234" spans="2:2" x14ac:dyDescent="0.25">
      <c r="B16234" s="23"/>
    </row>
    <row r="16235" spans="2:2" x14ac:dyDescent="0.25">
      <c r="B16235" s="23"/>
    </row>
    <row r="16236" spans="2:2" x14ac:dyDescent="0.25">
      <c r="B16236" s="23"/>
    </row>
    <row r="16237" spans="2:2" x14ac:dyDescent="0.25">
      <c r="B16237" s="23"/>
    </row>
    <row r="16238" spans="2:2" x14ac:dyDescent="0.25">
      <c r="B16238" s="23"/>
    </row>
    <row r="16239" spans="2:2" x14ac:dyDescent="0.25">
      <c r="B16239" s="23"/>
    </row>
    <row r="16240" spans="2:2" x14ac:dyDescent="0.25">
      <c r="B16240" s="23"/>
    </row>
    <row r="16241" spans="2:2" x14ac:dyDescent="0.25">
      <c r="B16241" s="23"/>
    </row>
    <row r="16242" spans="2:2" x14ac:dyDescent="0.25">
      <c r="B16242" s="23"/>
    </row>
    <row r="16243" spans="2:2" x14ac:dyDescent="0.25">
      <c r="B16243" s="23"/>
    </row>
    <row r="16244" spans="2:2" x14ac:dyDescent="0.25">
      <c r="B16244" s="23"/>
    </row>
    <row r="16245" spans="2:2" x14ac:dyDescent="0.25">
      <c r="B16245" s="23"/>
    </row>
    <row r="16246" spans="2:2" x14ac:dyDescent="0.25">
      <c r="B16246" s="23"/>
    </row>
    <row r="16247" spans="2:2" x14ac:dyDescent="0.25">
      <c r="B16247" s="23"/>
    </row>
    <row r="16248" spans="2:2" x14ac:dyDescent="0.25">
      <c r="B16248" s="23"/>
    </row>
    <row r="16249" spans="2:2" x14ac:dyDescent="0.25">
      <c r="B16249" s="23"/>
    </row>
    <row r="16250" spans="2:2" x14ac:dyDescent="0.25">
      <c r="B16250" s="23"/>
    </row>
    <row r="16251" spans="2:2" x14ac:dyDescent="0.25">
      <c r="B16251" s="23"/>
    </row>
    <row r="16252" spans="2:2" x14ac:dyDescent="0.25">
      <c r="B16252" s="23"/>
    </row>
    <row r="16253" spans="2:2" x14ac:dyDescent="0.25">
      <c r="B16253" s="23"/>
    </row>
    <row r="16254" spans="2:2" x14ac:dyDescent="0.25">
      <c r="B16254" s="23"/>
    </row>
    <row r="16255" spans="2:2" x14ac:dyDescent="0.25">
      <c r="B16255" s="23"/>
    </row>
    <row r="16256" spans="2:2" x14ac:dyDescent="0.25">
      <c r="B16256" s="23"/>
    </row>
    <row r="16257" spans="2:2" x14ac:dyDescent="0.25">
      <c r="B16257" s="23"/>
    </row>
    <row r="16258" spans="2:2" x14ac:dyDescent="0.25">
      <c r="B16258" s="23"/>
    </row>
    <row r="16259" spans="2:2" x14ac:dyDescent="0.25">
      <c r="B16259" s="23"/>
    </row>
    <row r="16260" spans="2:2" x14ac:dyDescent="0.25">
      <c r="B16260" s="23"/>
    </row>
    <row r="16261" spans="2:2" x14ac:dyDescent="0.25">
      <c r="B16261" s="23"/>
    </row>
    <row r="16262" spans="2:2" x14ac:dyDescent="0.25">
      <c r="B16262" s="23"/>
    </row>
    <row r="16263" spans="2:2" x14ac:dyDescent="0.25">
      <c r="B16263" s="23"/>
    </row>
    <row r="16264" spans="2:2" x14ac:dyDescent="0.25">
      <c r="B16264" s="23"/>
    </row>
    <row r="16265" spans="2:2" x14ac:dyDescent="0.25">
      <c r="B16265" s="23"/>
    </row>
    <row r="16266" spans="2:2" x14ac:dyDescent="0.25">
      <c r="B16266" s="23"/>
    </row>
    <row r="16267" spans="2:2" x14ac:dyDescent="0.25">
      <c r="B16267" s="23"/>
    </row>
    <row r="16268" spans="2:2" x14ac:dyDescent="0.25">
      <c r="B16268" s="23"/>
    </row>
    <row r="16269" spans="2:2" x14ac:dyDescent="0.25">
      <c r="B16269" s="23"/>
    </row>
    <row r="16270" spans="2:2" x14ac:dyDescent="0.25">
      <c r="B16270" s="23"/>
    </row>
    <row r="16271" spans="2:2" x14ac:dyDescent="0.25">
      <c r="B16271" s="23"/>
    </row>
    <row r="16272" spans="2:2" x14ac:dyDescent="0.25">
      <c r="B16272" s="23"/>
    </row>
    <row r="16273" spans="2:2" x14ac:dyDescent="0.25">
      <c r="B16273" s="23"/>
    </row>
    <row r="16274" spans="2:2" x14ac:dyDescent="0.25">
      <c r="B16274" s="23"/>
    </row>
    <row r="16275" spans="2:2" x14ac:dyDescent="0.25">
      <c r="B16275" s="23"/>
    </row>
    <row r="16276" spans="2:2" x14ac:dyDescent="0.25">
      <c r="B16276" s="23"/>
    </row>
    <row r="16277" spans="2:2" x14ac:dyDescent="0.25">
      <c r="B16277" s="23"/>
    </row>
    <row r="16278" spans="2:2" x14ac:dyDescent="0.25">
      <c r="B16278" s="23"/>
    </row>
    <row r="16279" spans="2:2" x14ac:dyDescent="0.25">
      <c r="B16279" s="23"/>
    </row>
    <row r="16280" spans="2:2" x14ac:dyDescent="0.25">
      <c r="B16280" s="23"/>
    </row>
    <row r="16281" spans="2:2" x14ac:dyDescent="0.25">
      <c r="B16281" s="23"/>
    </row>
    <row r="16282" spans="2:2" x14ac:dyDescent="0.25">
      <c r="B16282" s="23"/>
    </row>
    <row r="16283" spans="2:2" x14ac:dyDescent="0.25">
      <c r="B16283" s="23"/>
    </row>
    <row r="16284" spans="2:2" x14ac:dyDescent="0.25">
      <c r="B16284" s="23"/>
    </row>
    <row r="16285" spans="2:2" x14ac:dyDescent="0.25">
      <c r="B16285" s="23"/>
    </row>
    <row r="16286" spans="2:2" x14ac:dyDescent="0.25">
      <c r="B16286" s="23"/>
    </row>
    <row r="16287" spans="2:2" x14ac:dyDescent="0.25">
      <c r="B16287" s="23"/>
    </row>
    <row r="16288" spans="2:2" x14ac:dyDescent="0.25">
      <c r="B16288" s="23"/>
    </row>
    <row r="16289" spans="2:2" x14ac:dyDescent="0.25">
      <c r="B16289" s="23"/>
    </row>
    <row r="16290" spans="2:2" x14ac:dyDescent="0.25">
      <c r="B16290" s="23"/>
    </row>
    <row r="16291" spans="2:2" x14ac:dyDescent="0.25">
      <c r="B16291" s="23"/>
    </row>
    <row r="16292" spans="2:2" x14ac:dyDescent="0.25">
      <c r="B16292" s="23"/>
    </row>
    <row r="16293" spans="2:2" x14ac:dyDescent="0.25">
      <c r="B16293" s="23"/>
    </row>
    <row r="16294" spans="2:2" x14ac:dyDescent="0.25">
      <c r="B16294" s="23"/>
    </row>
    <row r="16295" spans="2:2" x14ac:dyDescent="0.25">
      <c r="B16295" s="23"/>
    </row>
    <row r="16296" spans="2:2" x14ac:dyDescent="0.25">
      <c r="B16296" s="23"/>
    </row>
    <row r="16297" spans="2:2" x14ac:dyDescent="0.25">
      <c r="B16297" s="23"/>
    </row>
    <row r="16298" spans="2:2" x14ac:dyDescent="0.25">
      <c r="B16298" s="23"/>
    </row>
    <row r="16299" spans="2:2" x14ac:dyDescent="0.25">
      <c r="B16299" s="23"/>
    </row>
    <row r="16300" spans="2:2" x14ac:dyDescent="0.25">
      <c r="B16300" s="23"/>
    </row>
    <row r="16301" spans="2:2" x14ac:dyDescent="0.25">
      <c r="B16301" s="23"/>
    </row>
    <row r="16302" spans="2:2" x14ac:dyDescent="0.25">
      <c r="B16302" s="23"/>
    </row>
    <row r="16303" spans="2:2" x14ac:dyDescent="0.25">
      <c r="B16303" s="23"/>
    </row>
    <row r="16304" spans="2:2" x14ac:dyDescent="0.25">
      <c r="B16304" s="23"/>
    </row>
    <row r="16305" spans="2:2" x14ac:dyDescent="0.25">
      <c r="B16305" s="23"/>
    </row>
    <row r="16306" spans="2:2" x14ac:dyDescent="0.25">
      <c r="B16306" s="23"/>
    </row>
    <row r="16307" spans="2:2" x14ac:dyDescent="0.25">
      <c r="B16307" s="23"/>
    </row>
    <row r="16308" spans="2:2" x14ac:dyDescent="0.25">
      <c r="B16308" s="23"/>
    </row>
    <row r="16309" spans="2:2" x14ac:dyDescent="0.25">
      <c r="B16309" s="23"/>
    </row>
    <row r="16310" spans="2:2" x14ac:dyDescent="0.25">
      <c r="B16310" s="23"/>
    </row>
    <row r="16311" spans="2:2" x14ac:dyDescent="0.25">
      <c r="B16311" s="23"/>
    </row>
    <row r="16312" spans="2:2" x14ac:dyDescent="0.25">
      <c r="B16312" s="23"/>
    </row>
    <row r="16313" spans="2:2" x14ac:dyDescent="0.25">
      <c r="B16313" s="23"/>
    </row>
    <row r="16314" spans="2:2" x14ac:dyDescent="0.25">
      <c r="B16314" s="23"/>
    </row>
    <row r="16315" spans="2:2" x14ac:dyDescent="0.25">
      <c r="B16315" s="23"/>
    </row>
    <row r="16316" spans="2:2" x14ac:dyDescent="0.25">
      <c r="B16316" s="23"/>
    </row>
    <row r="16317" spans="2:2" x14ac:dyDescent="0.25">
      <c r="B16317" s="23"/>
    </row>
    <row r="16318" spans="2:2" x14ac:dyDescent="0.25">
      <c r="B16318" s="23"/>
    </row>
    <row r="16319" spans="2:2" x14ac:dyDescent="0.25">
      <c r="B16319" s="23"/>
    </row>
    <row r="16320" spans="2:2" x14ac:dyDescent="0.25">
      <c r="B16320" s="23"/>
    </row>
    <row r="16321" spans="2:2" x14ac:dyDescent="0.25">
      <c r="B16321" s="23"/>
    </row>
    <row r="16322" spans="2:2" x14ac:dyDescent="0.25">
      <c r="B16322" s="23"/>
    </row>
    <row r="16323" spans="2:2" x14ac:dyDescent="0.25">
      <c r="B16323" s="23"/>
    </row>
    <row r="16324" spans="2:2" x14ac:dyDescent="0.25">
      <c r="B16324" s="23"/>
    </row>
    <row r="16325" spans="2:2" x14ac:dyDescent="0.25">
      <c r="B16325" s="23"/>
    </row>
    <row r="16326" spans="2:2" x14ac:dyDescent="0.25">
      <c r="B16326" s="23"/>
    </row>
    <row r="16327" spans="2:2" x14ac:dyDescent="0.25">
      <c r="B16327" s="23"/>
    </row>
    <row r="16328" spans="2:2" x14ac:dyDescent="0.25">
      <c r="B16328" s="23"/>
    </row>
    <row r="16329" spans="2:2" x14ac:dyDescent="0.25">
      <c r="B16329" s="23"/>
    </row>
    <row r="16330" spans="2:2" x14ac:dyDescent="0.25">
      <c r="B16330" s="23"/>
    </row>
    <row r="16331" spans="2:2" x14ac:dyDescent="0.25">
      <c r="B16331" s="23"/>
    </row>
    <row r="16332" spans="2:2" x14ac:dyDescent="0.25">
      <c r="B16332" s="23"/>
    </row>
    <row r="16333" spans="2:2" x14ac:dyDescent="0.25">
      <c r="B16333" s="23"/>
    </row>
    <row r="16334" spans="2:2" x14ac:dyDescent="0.25">
      <c r="B16334" s="23"/>
    </row>
    <row r="16335" spans="2:2" x14ac:dyDescent="0.25">
      <c r="B16335" s="23"/>
    </row>
    <row r="16336" spans="2:2" x14ac:dyDescent="0.25">
      <c r="B16336" s="23"/>
    </row>
    <row r="16337" spans="2:2" x14ac:dyDescent="0.25">
      <c r="B16337" s="23"/>
    </row>
    <row r="16338" spans="2:2" x14ac:dyDescent="0.25">
      <c r="B16338" s="23"/>
    </row>
    <row r="16339" spans="2:2" x14ac:dyDescent="0.25">
      <c r="B16339" s="23"/>
    </row>
    <row r="16340" spans="2:2" x14ac:dyDescent="0.25">
      <c r="B16340" s="23"/>
    </row>
    <row r="16341" spans="2:2" x14ac:dyDescent="0.25">
      <c r="B16341" s="23"/>
    </row>
    <row r="16342" spans="2:2" x14ac:dyDescent="0.25">
      <c r="B16342" s="23"/>
    </row>
    <row r="16343" spans="2:2" x14ac:dyDescent="0.25">
      <c r="B16343" s="23"/>
    </row>
    <row r="16344" spans="2:2" x14ac:dyDescent="0.25">
      <c r="B16344" s="23"/>
    </row>
    <row r="16345" spans="2:2" x14ac:dyDescent="0.25">
      <c r="B16345" s="23"/>
    </row>
    <row r="16346" spans="2:2" x14ac:dyDescent="0.25">
      <c r="B16346" s="23"/>
    </row>
    <row r="16347" spans="2:2" x14ac:dyDescent="0.25">
      <c r="B16347" s="23"/>
    </row>
    <row r="16348" spans="2:2" x14ac:dyDescent="0.25">
      <c r="B16348" s="23"/>
    </row>
    <row r="16349" spans="2:2" x14ac:dyDescent="0.25">
      <c r="B16349" s="23"/>
    </row>
    <row r="16350" spans="2:2" x14ac:dyDescent="0.25">
      <c r="B16350" s="23"/>
    </row>
    <row r="16351" spans="2:2" x14ac:dyDescent="0.25">
      <c r="B16351" s="23"/>
    </row>
    <row r="16352" spans="2:2" x14ac:dyDescent="0.25">
      <c r="B16352" s="23"/>
    </row>
    <row r="16353" spans="2:2" x14ac:dyDescent="0.25">
      <c r="B16353" s="23"/>
    </row>
    <row r="16354" spans="2:2" x14ac:dyDescent="0.25">
      <c r="B16354" s="23"/>
    </row>
    <row r="16355" spans="2:2" x14ac:dyDescent="0.25">
      <c r="B16355" s="23"/>
    </row>
    <row r="16356" spans="2:2" x14ac:dyDescent="0.25">
      <c r="B16356" s="23"/>
    </row>
    <row r="16357" spans="2:2" x14ac:dyDescent="0.25">
      <c r="B16357" s="23"/>
    </row>
    <row r="16358" spans="2:2" x14ac:dyDescent="0.25">
      <c r="B16358" s="23"/>
    </row>
    <row r="16359" spans="2:2" x14ac:dyDescent="0.25">
      <c r="B16359" s="23"/>
    </row>
    <row r="16360" spans="2:2" x14ac:dyDescent="0.25">
      <c r="B16360" s="23"/>
    </row>
    <row r="16361" spans="2:2" x14ac:dyDescent="0.25">
      <c r="B16361" s="23"/>
    </row>
    <row r="16362" spans="2:2" x14ac:dyDescent="0.25">
      <c r="B16362" s="23"/>
    </row>
    <row r="16363" spans="2:2" x14ac:dyDescent="0.25">
      <c r="B16363" s="23"/>
    </row>
    <row r="16364" spans="2:2" x14ac:dyDescent="0.25">
      <c r="B16364" s="23"/>
    </row>
    <row r="16365" spans="2:2" x14ac:dyDescent="0.25">
      <c r="B16365" s="23"/>
    </row>
    <row r="16366" spans="2:2" x14ac:dyDescent="0.25">
      <c r="B16366" s="23"/>
    </row>
    <row r="16367" spans="2:2" x14ac:dyDescent="0.25">
      <c r="B16367" s="23"/>
    </row>
    <row r="16368" spans="2:2" x14ac:dyDescent="0.25">
      <c r="B16368" s="23"/>
    </row>
    <row r="16369" spans="2:2" x14ac:dyDescent="0.25">
      <c r="B16369" s="23"/>
    </row>
    <row r="16370" spans="2:2" x14ac:dyDescent="0.25">
      <c r="B16370" s="23"/>
    </row>
    <row r="16371" spans="2:2" x14ac:dyDescent="0.25">
      <c r="B16371" s="23"/>
    </row>
    <row r="16372" spans="2:2" x14ac:dyDescent="0.25">
      <c r="B16372" s="23"/>
    </row>
    <row r="16373" spans="2:2" x14ac:dyDescent="0.25">
      <c r="B16373" s="23"/>
    </row>
    <row r="16374" spans="2:2" x14ac:dyDescent="0.25">
      <c r="B16374" s="23"/>
    </row>
    <row r="16375" spans="2:2" x14ac:dyDescent="0.25">
      <c r="B16375" s="23"/>
    </row>
    <row r="16376" spans="2:2" x14ac:dyDescent="0.25">
      <c r="B16376" s="23"/>
    </row>
    <row r="16377" spans="2:2" x14ac:dyDescent="0.25">
      <c r="B16377" s="23"/>
    </row>
    <row r="16378" spans="2:2" x14ac:dyDescent="0.25">
      <c r="B16378" s="23"/>
    </row>
    <row r="16379" spans="2:2" x14ac:dyDescent="0.25">
      <c r="B16379" s="23"/>
    </row>
    <row r="16380" spans="2:2" x14ac:dyDescent="0.25">
      <c r="B16380" s="23"/>
    </row>
    <row r="16381" spans="2:2" x14ac:dyDescent="0.25">
      <c r="B16381" s="23"/>
    </row>
    <row r="16382" spans="2:2" x14ac:dyDescent="0.25">
      <c r="B16382" s="23"/>
    </row>
    <row r="16383" spans="2:2" x14ac:dyDescent="0.25">
      <c r="B16383" s="23"/>
    </row>
    <row r="16384" spans="2:2" x14ac:dyDescent="0.25">
      <c r="B16384" s="23"/>
    </row>
    <row r="16385" spans="2:2" x14ac:dyDescent="0.25">
      <c r="B16385" s="23"/>
    </row>
    <row r="16386" spans="2:2" x14ac:dyDescent="0.25">
      <c r="B16386" s="23"/>
    </row>
    <row r="16387" spans="2:2" x14ac:dyDescent="0.25">
      <c r="B16387" s="23"/>
    </row>
    <row r="16388" spans="2:2" x14ac:dyDescent="0.25">
      <c r="B16388" s="23"/>
    </row>
    <row r="16389" spans="2:2" x14ac:dyDescent="0.25">
      <c r="B16389" s="23"/>
    </row>
    <row r="16390" spans="2:2" x14ac:dyDescent="0.25">
      <c r="B16390" s="23"/>
    </row>
    <row r="16391" spans="2:2" x14ac:dyDescent="0.25">
      <c r="B16391" s="23"/>
    </row>
    <row r="16392" spans="2:2" x14ac:dyDescent="0.25">
      <c r="B16392" s="23"/>
    </row>
    <row r="16393" spans="2:2" x14ac:dyDescent="0.25">
      <c r="B16393" s="23"/>
    </row>
    <row r="16394" spans="2:2" x14ac:dyDescent="0.25">
      <c r="B16394" s="23"/>
    </row>
    <row r="16395" spans="2:2" x14ac:dyDescent="0.25">
      <c r="B16395" s="23"/>
    </row>
    <row r="16396" spans="2:2" x14ac:dyDescent="0.25">
      <c r="B16396" s="23"/>
    </row>
    <row r="16397" spans="2:2" x14ac:dyDescent="0.25">
      <c r="B16397" s="23"/>
    </row>
    <row r="16398" spans="2:2" x14ac:dyDescent="0.25">
      <c r="B16398" s="23"/>
    </row>
    <row r="16399" spans="2:2" x14ac:dyDescent="0.25">
      <c r="B16399" s="23"/>
    </row>
    <row r="16400" spans="2:2" x14ac:dyDescent="0.25">
      <c r="B16400" s="23"/>
    </row>
    <row r="16401" spans="2:2" x14ac:dyDescent="0.25">
      <c r="B16401" s="23"/>
    </row>
    <row r="16402" spans="2:2" x14ac:dyDescent="0.25">
      <c r="B16402" s="23"/>
    </row>
    <row r="16403" spans="2:2" x14ac:dyDescent="0.25">
      <c r="B16403" s="23"/>
    </row>
    <row r="16404" spans="2:2" x14ac:dyDescent="0.25">
      <c r="B16404" s="23"/>
    </row>
    <row r="16405" spans="2:2" x14ac:dyDescent="0.25">
      <c r="B16405" s="23"/>
    </row>
    <row r="16406" spans="2:2" x14ac:dyDescent="0.25">
      <c r="B16406" s="23"/>
    </row>
    <row r="16407" spans="2:2" x14ac:dyDescent="0.25">
      <c r="B16407" s="23"/>
    </row>
    <row r="16408" spans="2:2" x14ac:dyDescent="0.25">
      <c r="B16408" s="23"/>
    </row>
    <row r="16409" spans="2:2" x14ac:dyDescent="0.25">
      <c r="B16409" s="23"/>
    </row>
    <row r="16410" spans="2:2" x14ac:dyDescent="0.25">
      <c r="B16410" s="23"/>
    </row>
    <row r="16411" spans="2:2" x14ac:dyDescent="0.25">
      <c r="B16411" s="23"/>
    </row>
    <row r="16412" spans="2:2" x14ac:dyDescent="0.25">
      <c r="B16412" s="23"/>
    </row>
    <row r="16413" spans="2:2" x14ac:dyDescent="0.25">
      <c r="B16413" s="23"/>
    </row>
    <row r="16414" spans="2:2" x14ac:dyDescent="0.25">
      <c r="B16414" s="23"/>
    </row>
    <row r="16415" spans="2:2" x14ac:dyDescent="0.25">
      <c r="B16415" s="23"/>
    </row>
    <row r="16416" spans="2:2" x14ac:dyDescent="0.25">
      <c r="B16416" s="23"/>
    </row>
    <row r="16417" spans="2:2" x14ac:dyDescent="0.25">
      <c r="B16417" s="23"/>
    </row>
    <row r="16418" spans="2:2" x14ac:dyDescent="0.25">
      <c r="B16418" s="23"/>
    </row>
    <row r="16419" spans="2:2" x14ac:dyDescent="0.25">
      <c r="B16419" s="23"/>
    </row>
    <row r="16420" spans="2:2" x14ac:dyDescent="0.25">
      <c r="B16420" s="23"/>
    </row>
    <row r="16421" spans="2:2" x14ac:dyDescent="0.25">
      <c r="B16421" s="23"/>
    </row>
    <row r="16422" spans="2:2" x14ac:dyDescent="0.25">
      <c r="B16422" s="23"/>
    </row>
    <row r="16423" spans="2:2" x14ac:dyDescent="0.25">
      <c r="B16423" s="23"/>
    </row>
    <row r="16424" spans="2:2" x14ac:dyDescent="0.25">
      <c r="B16424" s="23"/>
    </row>
    <row r="16425" spans="2:2" x14ac:dyDescent="0.25">
      <c r="B16425" s="23"/>
    </row>
    <row r="16426" spans="2:2" x14ac:dyDescent="0.25">
      <c r="B16426" s="23"/>
    </row>
    <row r="16427" spans="2:2" x14ac:dyDescent="0.25">
      <c r="B16427" s="23"/>
    </row>
    <row r="16428" spans="2:2" x14ac:dyDescent="0.25">
      <c r="B16428" s="23"/>
    </row>
    <row r="16429" spans="2:2" x14ac:dyDescent="0.25">
      <c r="B16429" s="23"/>
    </row>
    <row r="16430" spans="2:2" x14ac:dyDescent="0.25">
      <c r="B16430" s="23"/>
    </row>
    <row r="16431" spans="2:2" x14ac:dyDescent="0.25">
      <c r="B16431" s="23"/>
    </row>
    <row r="16432" spans="2:2" x14ac:dyDescent="0.25">
      <c r="B16432" s="23"/>
    </row>
    <row r="16433" spans="2:2" x14ac:dyDescent="0.25">
      <c r="B16433" s="23"/>
    </row>
    <row r="16434" spans="2:2" x14ac:dyDescent="0.25">
      <c r="B16434" s="23"/>
    </row>
    <row r="16435" spans="2:2" x14ac:dyDescent="0.25">
      <c r="B16435" s="23"/>
    </row>
    <row r="16436" spans="2:2" x14ac:dyDescent="0.25">
      <c r="B16436" s="23"/>
    </row>
    <row r="16437" spans="2:2" x14ac:dyDescent="0.25">
      <c r="B16437" s="23"/>
    </row>
    <row r="16438" spans="2:2" x14ac:dyDescent="0.25">
      <c r="B16438" s="23"/>
    </row>
    <row r="16439" spans="2:2" x14ac:dyDescent="0.25">
      <c r="B16439" s="23"/>
    </row>
    <row r="16440" spans="2:2" x14ac:dyDescent="0.25">
      <c r="B16440" s="23"/>
    </row>
    <row r="16441" spans="2:2" x14ac:dyDescent="0.25">
      <c r="B16441" s="23"/>
    </row>
    <row r="16442" spans="2:2" x14ac:dyDescent="0.25">
      <c r="B16442" s="23"/>
    </row>
    <row r="16443" spans="2:2" x14ac:dyDescent="0.25">
      <c r="B16443" s="23"/>
    </row>
    <row r="16444" spans="2:2" x14ac:dyDescent="0.25">
      <c r="B16444" s="23"/>
    </row>
    <row r="16445" spans="2:2" x14ac:dyDescent="0.25">
      <c r="B16445" s="23"/>
    </row>
    <row r="16446" spans="2:2" x14ac:dyDescent="0.25">
      <c r="B16446" s="23"/>
    </row>
    <row r="16447" spans="2:2" x14ac:dyDescent="0.25">
      <c r="B16447" s="23"/>
    </row>
    <row r="16448" spans="2:2" x14ac:dyDescent="0.25">
      <c r="B16448" s="23"/>
    </row>
    <row r="16449" spans="2:2" x14ac:dyDescent="0.25">
      <c r="B16449" s="23"/>
    </row>
    <row r="16450" spans="2:2" x14ac:dyDescent="0.25">
      <c r="B16450" s="23"/>
    </row>
    <row r="16451" spans="2:2" x14ac:dyDescent="0.25">
      <c r="B16451" s="23"/>
    </row>
    <row r="16452" spans="2:2" x14ac:dyDescent="0.25">
      <c r="B16452" s="23"/>
    </row>
    <row r="16453" spans="2:2" x14ac:dyDescent="0.25">
      <c r="B16453" s="23"/>
    </row>
    <row r="16454" spans="2:2" x14ac:dyDescent="0.25">
      <c r="B16454" s="23"/>
    </row>
    <row r="16455" spans="2:2" x14ac:dyDescent="0.25">
      <c r="B16455" s="23"/>
    </row>
    <row r="16456" spans="2:2" x14ac:dyDescent="0.25">
      <c r="B16456" s="23"/>
    </row>
    <row r="16457" spans="2:2" x14ac:dyDescent="0.25">
      <c r="B16457" s="23"/>
    </row>
    <row r="16458" spans="2:2" x14ac:dyDescent="0.25">
      <c r="B16458" s="23"/>
    </row>
    <row r="16459" spans="2:2" x14ac:dyDescent="0.25">
      <c r="B16459" s="23"/>
    </row>
    <row r="16460" spans="2:2" x14ac:dyDescent="0.25">
      <c r="B16460" s="23"/>
    </row>
    <row r="16461" spans="2:2" x14ac:dyDescent="0.25">
      <c r="B16461" s="23"/>
    </row>
    <row r="16462" spans="2:2" x14ac:dyDescent="0.25">
      <c r="B16462" s="23"/>
    </row>
    <row r="16463" spans="2:2" x14ac:dyDescent="0.25">
      <c r="B16463" s="23"/>
    </row>
    <row r="16464" spans="2:2" x14ac:dyDescent="0.25">
      <c r="B16464" s="23"/>
    </row>
    <row r="16465" spans="2:2" x14ac:dyDescent="0.25">
      <c r="B16465" s="23"/>
    </row>
    <row r="16466" spans="2:2" x14ac:dyDescent="0.25">
      <c r="B16466" s="23"/>
    </row>
    <row r="16467" spans="2:2" x14ac:dyDescent="0.25">
      <c r="B16467" s="23"/>
    </row>
    <row r="16468" spans="2:2" x14ac:dyDescent="0.25">
      <c r="B16468" s="23"/>
    </row>
    <row r="16469" spans="2:2" x14ac:dyDescent="0.25">
      <c r="B16469" s="23"/>
    </row>
    <row r="16470" spans="2:2" x14ac:dyDescent="0.25">
      <c r="B16470" s="23"/>
    </row>
    <row r="16471" spans="2:2" x14ac:dyDescent="0.25">
      <c r="B16471" s="23"/>
    </row>
    <row r="16472" spans="2:2" x14ac:dyDescent="0.25">
      <c r="B16472" s="23"/>
    </row>
    <row r="16473" spans="2:2" x14ac:dyDescent="0.25">
      <c r="B16473" s="23"/>
    </row>
    <row r="16474" spans="2:2" x14ac:dyDescent="0.25">
      <c r="B16474" s="23"/>
    </row>
    <row r="16475" spans="2:2" x14ac:dyDescent="0.25">
      <c r="B16475" s="23"/>
    </row>
    <row r="16476" spans="2:2" x14ac:dyDescent="0.25">
      <c r="B16476" s="23"/>
    </row>
    <row r="16477" spans="2:2" x14ac:dyDescent="0.25">
      <c r="B16477" s="23"/>
    </row>
    <row r="16478" spans="2:2" x14ac:dyDescent="0.25">
      <c r="B16478" s="23"/>
    </row>
    <row r="16479" spans="2:2" x14ac:dyDescent="0.25">
      <c r="B16479" s="23"/>
    </row>
    <row r="16480" spans="2:2" x14ac:dyDescent="0.25">
      <c r="B16480" s="23"/>
    </row>
    <row r="16481" spans="2:2" x14ac:dyDescent="0.25">
      <c r="B16481" s="23"/>
    </row>
    <row r="16482" spans="2:2" x14ac:dyDescent="0.25">
      <c r="B16482" s="23"/>
    </row>
    <row r="16483" spans="2:2" x14ac:dyDescent="0.25">
      <c r="B16483" s="23"/>
    </row>
    <row r="16484" spans="2:2" x14ac:dyDescent="0.25">
      <c r="B16484" s="23"/>
    </row>
    <row r="16485" spans="2:2" x14ac:dyDescent="0.25">
      <c r="B16485" s="23"/>
    </row>
    <row r="16486" spans="2:2" x14ac:dyDescent="0.25">
      <c r="B16486" s="23"/>
    </row>
    <row r="16487" spans="2:2" x14ac:dyDescent="0.25">
      <c r="B16487" s="23"/>
    </row>
    <row r="16488" spans="2:2" x14ac:dyDescent="0.25">
      <c r="B16488" s="23"/>
    </row>
    <row r="16489" spans="2:2" x14ac:dyDescent="0.25">
      <c r="B16489" s="23"/>
    </row>
    <row r="16490" spans="2:2" x14ac:dyDescent="0.25">
      <c r="B16490" s="23"/>
    </row>
    <row r="16491" spans="2:2" x14ac:dyDescent="0.25">
      <c r="B16491" s="23"/>
    </row>
    <row r="16492" spans="2:2" x14ac:dyDescent="0.25">
      <c r="B16492" s="23"/>
    </row>
    <row r="16493" spans="2:2" x14ac:dyDescent="0.25">
      <c r="B16493" s="23"/>
    </row>
    <row r="16494" spans="2:2" x14ac:dyDescent="0.25">
      <c r="B16494" s="23"/>
    </row>
    <row r="16495" spans="2:2" x14ac:dyDescent="0.25">
      <c r="B16495" s="23"/>
    </row>
    <row r="16496" spans="2:2" x14ac:dyDescent="0.25">
      <c r="B16496" s="23"/>
    </row>
    <row r="16497" spans="2:2" x14ac:dyDescent="0.25">
      <c r="B16497" s="23"/>
    </row>
    <row r="16498" spans="2:2" x14ac:dyDescent="0.25">
      <c r="B16498" s="23"/>
    </row>
    <row r="16499" spans="2:2" x14ac:dyDescent="0.25">
      <c r="B16499" s="23"/>
    </row>
    <row r="16500" spans="2:2" x14ac:dyDescent="0.25">
      <c r="B16500" s="23"/>
    </row>
    <row r="16501" spans="2:2" x14ac:dyDescent="0.25">
      <c r="B16501" s="23"/>
    </row>
    <row r="16502" spans="2:2" x14ac:dyDescent="0.25">
      <c r="B16502" s="23"/>
    </row>
    <row r="16503" spans="2:2" x14ac:dyDescent="0.25">
      <c r="B16503" s="23"/>
    </row>
    <row r="16504" spans="2:2" x14ac:dyDescent="0.25">
      <c r="B16504" s="23"/>
    </row>
    <row r="16505" spans="2:2" x14ac:dyDescent="0.25">
      <c r="B16505" s="23"/>
    </row>
    <row r="16506" spans="2:2" x14ac:dyDescent="0.25">
      <c r="B16506" s="23"/>
    </row>
    <row r="16507" spans="2:2" x14ac:dyDescent="0.25">
      <c r="B16507" s="23"/>
    </row>
    <row r="16508" spans="2:2" x14ac:dyDescent="0.25">
      <c r="B16508" s="23"/>
    </row>
    <row r="16509" spans="2:2" x14ac:dyDescent="0.25">
      <c r="B16509" s="23"/>
    </row>
    <row r="16510" spans="2:2" x14ac:dyDescent="0.25">
      <c r="B16510" s="23"/>
    </row>
    <row r="16511" spans="2:2" x14ac:dyDescent="0.25">
      <c r="B16511" s="23"/>
    </row>
    <row r="16512" spans="2:2" x14ac:dyDescent="0.25">
      <c r="B16512" s="23"/>
    </row>
    <row r="16513" spans="2:2" x14ac:dyDescent="0.25">
      <c r="B16513" s="23"/>
    </row>
    <row r="16514" spans="2:2" x14ac:dyDescent="0.25">
      <c r="B16514" s="23"/>
    </row>
    <row r="16515" spans="2:2" x14ac:dyDescent="0.25">
      <c r="B16515" s="23"/>
    </row>
    <row r="16516" spans="2:2" x14ac:dyDescent="0.25">
      <c r="B16516" s="23"/>
    </row>
    <row r="16517" spans="2:2" x14ac:dyDescent="0.25">
      <c r="B16517" s="23"/>
    </row>
    <row r="16518" spans="2:2" x14ac:dyDescent="0.25">
      <c r="B16518" s="23"/>
    </row>
    <row r="16519" spans="2:2" x14ac:dyDescent="0.25">
      <c r="B16519" s="23"/>
    </row>
    <row r="16520" spans="2:2" x14ac:dyDescent="0.25">
      <c r="B16520" s="23"/>
    </row>
    <row r="16521" spans="2:2" x14ac:dyDescent="0.25">
      <c r="B16521" s="23"/>
    </row>
    <row r="16522" spans="2:2" x14ac:dyDescent="0.25">
      <c r="B16522" s="23"/>
    </row>
    <row r="16523" spans="2:2" x14ac:dyDescent="0.25">
      <c r="B16523" s="23"/>
    </row>
    <row r="16524" spans="2:2" x14ac:dyDescent="0.25">
      <c r="B16524" s="23"/>
    </row>
    <row r="16525" spans="2:2" x14ac:dyDescent="0.25">
      <c r="B16525" s="23"/>
    </row>
    <row r="16526" spans="2:2" x14ac:dyDescent="0.25">
      <c r="B16526" s="23"/>
    </row>
    <row r="16527" spans="2:2" x14ac:dyDescent="0.25">
      <c r="B16527" s="23"/>
    </row>
    <row r="16528" spans="2:2" x14ac:dyDescent="0.25">
      <c r="B16528" s="23"/>
    </row>
    <row r="16529" spans="2:2" x14ac:dyDescent="0.25">
      <c r="B16529" s="23"/>
    </row>
    <row r="16530" spans="2:2" x14ac:dyDescent="0.25">
      <c r="B16530" s="23"/>
    </row>
    <row r="16531" spans="2:2" x14ac:dyDescent="0.25">
      <c r="B16531" s="23"/>
    </row>
    <row r="16532" spans="2:2" x14ac:dyDescent="0.25">
      <c r="B16532" s="23"/>
    </row>
    <row r="16533" spans="2:2" x14ac:dyDescent="0.25">
      <c r="B16533" s="23"/>
    </row>
    <row r="16534" spans="2:2" x14ac:dyDescent="0.25">
      <c r="B16534" s="23"/>
    </row>
    <row r="16535" spans="2:2" x14ac:dyDescent="0.25">
      <c r="B16535" s="23"/>
    </row>
    <row r="16536" spans="2:2" x14ac:dyDescent="0.25">
      <c r="B16536" s="23"/>
    </row>
    <row r="16537" spans="2:2" x14ac:dyDescent="0.25">
      <c r="B16537" s="23"/>
    </row>
    <row r="16538" spans="2:2" x14ac:dyDescent="0.25">
      <c r="B16538" s="23"/>
    </row>
    <row r="16539" spans="2:2" x14ac:dyDescent="0.25">
      <c r="B16539" s="23"/>
    </row>
    <row r="16540" spans="2:2" x14ac:dyDescent="0.25">
      <c r="B16540" s="23"/>
    </row>
    <row r="16541" spans="2:2" x14ac:dyDescent="0.25">
      <c r="B16541" s="23"/>
    </row>
    <row r="16542" spans="2:2" x14ac:dyDescent="0.25">
      <c r="B16542" s="23"/>
    </row>
    <row r="16543" spans="2:2" x14ac:dyDescent="0.25">
      <c r="B16543" s="23"/>
    </row>
    <row r="16544" spans="2:2" x14ac:dyDescent="0.25">
      <c r="B16544" s="23"/>
    </row>
    <row r="16545" spans="2:2" x14ac:dyDescent="0.25">
      <c r="B16545" s="23"/>
    </row>
    <row r="16546" spans="2:2" x14ac:dyDescent="0.25">
      <c r="B16546" s="23"/>
    </row>
    <row r="16547" spans="2:2" x14ac:dyDescent="0.25">
      <c r="B16547" s="23"/>
    </row>
    <row r="16548" spans="2:2" x14ac:dyDescent="0.25">
      <c r="B16548" s="23"/>
    </row>
    <row r="16549" spans="2:2" x14ac:dyDescent="0.25">
      <c r="B16549" s="23"/>
    </row>
    <row r="16550" spans="2:2" x14ac:dyDescent="0.25">
      <c r="B16550" s="23"/>
    </row>
    <row r="16551" spans="2:2" x14ac:dyDescent="0.25">
      <c r="B16551" s="23"/>
    </row>
    <row r="16552" spans="2:2" x14ac:dyDescent="0.25">
      <c r="B16552" s="23"/>
    </row>
    <row r="16553" spans="2:2" x14ac:dyDescent="0.25">
      <c r="B16553" s="23"/>
    </row>
    <row r="16554" spans="2:2" x14ac:dyDescent="0.25">
      <c r="B16554" s="23"/>
    </row>
    <row r="16555" spans="2:2" x14ac:dyDescent="0.25">
      <c r="B16555" s="23"/>
    </row>
    <row r="16556" spans="2:2" x14ac:dyDescent="0.25">
      <c r="B16556" s="23"/>
    </row>
    <row r="16557" spans="2:2" x14ac:dyDescent="0.25">
      <c r="B16557" s="23"/>
    </row>
    <row r="16558" spans="2:2" x14ac:dyDescent="0.25">
      <c r="B16558" s="23"/>
    </row>
    <row r="16559" spans="2:2" x14ac:dyDescent="0.25">
      <c r="B16559" s="23"/>
    </row>
    <row r="16560" spans="2:2" x14ac:dyDescent="0.25">
      <c r="B16560" s="23"/>
    </row>
    <row r="16561" spans="2:2" x14ac:dyDescent="0.25">
      <c r="B16561" s="23"/>
    </row>
    <row r="16562" spans="2:2" x14ac:dyDescent="0.25">
      <c r="B16562" s="23"/>
    </row>
    <row r="16563" spans="2:2" x14ac:dyDescent="0.25">
      <c r="B16563" s="23"/>
    </row>
    <row r="16564" spans="2:2" x14ac:dyDescent="0.25">
      <c r="B16564" s="23"/>
    </row>
    <row r="16565" spans="2:2" x14ac:dyDescent="0.25">
      <c r="B16565" s="23"/>
    </row>
    <row r="16566" spans="2:2" x14ac:dyDescent="0.25">
      <c r="B16566" s="23"/>
    </row>
    <row r="16567" spans="2:2" x14ac:dyDescent="0.25">
      <c r="B16567" s="23"/>
    </row>
    <row r="16568" spans="2:2" x14ac:dyDescent="0.25">
      <c r="B16568" s="23"/>
    </row>
    <row r="16569" spans="2:2" x14ac:dyDescent="0.25">
      <c r="B16569" s="23"/>
    </row>
    <row r="16570" spans="2:2" x14ac:dyDescent="0.25">
      <c r="B16570" s="23"/>
    </row>
    <row r="16571" spans="2:2" x14ac:dyDescent="0.25">
      <c r="B16571" s="23"/>
    </row>
    <row r="16572" spans="2:2" x14ac:dyDescent="0.25">
      <c r="B16572" s="23"/>
    </row>
    <row r="16573" spans="2:2" x14ac:dyDescent="0.25">
      <c r="B16573" s="23"/>
    </row>
    <row r="16574" spans="2:2" x14ac:dyDescent="0.25">
      <c r="B16574" s="23"/>
    </row>
    <row r="16575" spans="2:2" x14ac:dyDescent="0.25">
      <c r="B16575" s="23"/>
    </row>
    <row r="16576" spans="2:2" x14ac:dyDescent="0.25">
      <c r="B16576" s="23"/>
    </row>
    <row r="16577" spans="2:2" x14ac:dyDescent="0.25">
      <c r="B16577" s="23"/>
    </row>
    <row r="16578" spans="2:2" x14ac:dyDescent="0.25">
      <c r="B16578" s="23"/>
    </row>
    <row r="16579" spans="2:2" x14ac:dyDescent="0.25">
      <c r="B16579" s="23"/>
    </row>
    <row r="16580" spans="2:2" x14ac:dyDescent="0.25">
      <c r="B16580" s="23"/>
    </row>
    <row r="16581" spans="2:2" x14ac:dyDescent="0.25">
      <c r="B16581" s="23"/>
    </row>
    <row r="16582" spans="2:2" x14ac:dyDescent="0.25">
      <c r="B16582" s="23"/>
    </row>
    <row r="16583" spans="2:2" x14ac:dyDescent="0.25">
      <c r="B16583" s="23"/>
    </row>
    <row r="16584" spans="2:2" x14ac:dyDescent="0.25">
      <c r="B16584" s="23"/>
    </row>
    <row r="16585" spans="2:2" x14ac:dyDescent="0.25">
      <c r="B16585" s="23"/>
    </row>
    <row r="16586" spans="2:2" x14ac:dyDescent="0.25">
      <c r="B16586" s="23"/>
    </row>
    <row r="16587" spans="2:2" x14ac:dyDescent="0.25">
      <c r="B16587" s="23"/>
    </row>
    <row r="16588" spans="2:2" x14ac:dyDescent="0.25">
      <c r="B16588" s="23"/>
    </row>
    <row r="16589" spans="2:2" x14ac:dyDescent="0.25">
      <c r="B16589" s="23"/>
    </row>
    <row r="16590" spans="2:2" x14ac:dyDescent="0.25">
      <c r="B16590" s="23"/>
    </row>
    <row r="16591" spans="2:2" x14ac:dyDescent="0.25">
      <c r="B16591" s="23"/>
    </row>
    <row r="16592" spans="2:2" x14ac:dyDescent="0.25">
      <c r="B16592" s="23"/>
    </row>
    <row r="16593" spans="2:2" x14ac:dyDescent="0.25">
      <c r="B16593" s="23"/>
    </row>
    <row r="16594" spans="2:2" x14ac:dyDescent="0.25">
      <c r="B16594" s="23"/>
    </row>
    <row r="16595" spans="2:2" x14ac:dyDescent="0.25">
      <c r="B16595" s="23"/>
    </row>
    <row r="16596" spans="2:2" x14ac:dyDescent="0.25">
      <c r="B16596" s="23"/>
    </row>
    <row r="16597" spans="2:2" x14ac:dyDescent="0.25">
      <c r="B16597" s="23"/>
    </row>
    <row r="16598" spans="2:2" x14ac:dyDescent="0.25">
      <c r="B16598" s="23"/>
    </row>
    <row r="16599" spans="2:2" x14ac:dyDescent="0.25">
      <c r="B16599" s="23"/>
    </row>
    <row r="16600" spans="2:2" x14ac:dyDescent="0.25">
      <c r="B16600" s="23"/>
    </row>
    <row r="16601" spans="2:2" x14ac:dyDescent="0.25">
      <c r="B16601" s="23"/>
    </row>
    <row r="16602" spans="2:2" x14ac:dyDescent="0.25">
      <c r="B16602" s="23"/>
    </row>
    <row r="16603" spans="2:2" x14ac:dyDescent="0.25">
      <c r="B16603" s="23"/>
    </row>
    <row r="16604" spans="2:2" x14ac:dyDescent="0.25">
      <c r="B16604" s="23"/>
    </row>
    <row r="16605" spans="2:2" x14ac:dyDescent="0.25">
      <c r="B16605" s="23"/>
    </row>
    <row r="16606" spans="2:2" x14ac:dyDescent="0.25">
      <c r="B16606" s="23"/>
    </row>
    <row r="16607" spans="2:2" x14ac:dyDescent="0.25">
      <c r="B16607" s="23"/>
    </row>
    <row r="16608" spans="2:2" x14ac:dyDescent="0.25">
      <c r="B16608" s="23"/>
    </row>
    <row r="16609" spans="2:2" x14ac:dyDescent="0.25">
      <c r="B16609" s="23"/>
    </row>
    <row r="16610" spans="2:2" x14ac:dyDescent="0.25">
      <c r="B16610" s="23"/>
    </row>
    <row r="16611" spans="2:2" x14ac:dyDescent="0.25">
      <c r="B16611" s="23"/>
    </row>
    <row r="16612" spans="2:2" x14ac:dyDescent="0.25">
      <c r="B16612" s="23"/>
    </row>
    <row r="16613" spans="2:2" x14ac:dyDescent="0.25">
      <c r="B16613" s="23"/>
    </row>
    <row r="16614" spans="2:2" x14ac:dyDescent="0.25">
      <c r="B16614" s="23"/>
    </row>
    <row r="16615" spans="2:2" x14ac:dyDescent="0.25">
      <c r="B16615" s="23"/>
    </row>
    <row r="16616" spans="2:2" x14ac:dyDescent="0.25">
      <c r="B16616" s="23"/>
    </row>
    <row r="16617" spans="2:2" x14ac:dyDescent="0.25">
      <c r="B16617" s="23"/>
    </row>
    <row r="16618" spans="2:2" x14ac:dyDescent="0.25">
      <c r="B16618" s="23"/>
    </row>
    <row r="16619" spans="2:2" x14ac:dyDescent="0.25">
      <c r="B16619" s="23"/>
    </row>
    <row r="16620" spans="2:2" x14ac:dyDescent="0.25">
      <c r="B16620" s="23"/>
    </row>
    <row r="16621" spans="2:2" x14ac:dyDescent="0.25">
      <c r="B16621" s="23"/>
    </row>
    <row r="16622" spans="2:2" x14ac:dyDescent="0.25">
      <c r="B16622" s="23"/>
    </row>
    <row r="16623" spans="2:2" x14ac:dyDescent="0.25">
      <c r="B16623" s="23"/>
    </row>
    <row r="16624" spans="2:2" x14ac:dyDescent="0.25">
      <c r="B16624" s="23"/>
    </row>
    <row r="16625" spans="2:2" x14ac:dyDescent="0.25">
      <c r="B16625" s="23"/>
    </row>
    <row r="16626" spans="2:2" x14ac:dyDescent="0.25">
      <c r="B16626" s="23"/>
    </row>
    <row r="16627" spans="2:2" x14ac:dyDescent="0.25">
      <c r="B16627" s="23"/>
    </row>
    <row r="16628" spans="2:2" x14ac:dyDescent="0.25">
      <c r="B16628" s="23"/>
    </row>
    <row r="16629" spans="2:2" x14ac:dyDescent="0.25">
      <c r="B16629" s="23"/>
    </row>
    <row r="16630" spans="2:2" x14ac:dyDescent="0.25">
      <c r="B16630" s="23"/>
    </row>
    <row r="16631" spans="2:2" x14ac:dyDescent="0.25">
      <c r="B16631" s="23"/>
    </row>
    <row r="16632" spans="2:2" x14ac:dyDescent="0.25">
      <c r="B16632" s="23"/>
    </row>
    <row r="16633" spans="2:2" x14ac:dyDescent="0.25">
      <c r="B16633" s="23"/>
    </row>
    <row r="16634" spans="2:2" x14ac:dyDescent="0.25">
      <c r="B16634" s="23"/>
    </row>
    <row r="16635" spans="2:2" x14ac:dyDescent="0.25">
      <c r="B16635" s="23"/>
    </row>
    <row r="16636" spans="2:2" x14ac:dyDescent="0.25">
      <c r="B16636" s="23"/>
    </row>
    <row r="16637" spans="2:2" x14ac:dyDescent="0.25">
      <c r="B16637" s="23"/>
    </row>
    <row r="16638" spans="2:2" x14ac:dyDescent="0.25">
      <c r="B16638" s="23"/>
    </row>
    <row r="16639" spans="2:2" x14ac:dyDescent="0.25">
      <c r="B16639" s="23"/>
    </row>
    <row r="16640" spans="2:2" x14ac:dyDescent="0.25">
      <c r="B16640" s="23"/>
    </row>
    <row r="16641" spans="2:2" x14ac:dyDescent="0.25">
      <c r="B16641" s="23"/>
    </row>
    <row r="16642" spans="2:2" x14ac:dyDescent="0.25">
      <c r="B16642" s="23"/>
    </row>
    <row r="16643" spans="2:2" x14ac:dyDescent="0.25">
      <c r="B16643" s="23"/>
    </row>
    <row r="16644" spans="2:2" x14ac:dyDescent="0.25">
      <c r="B16644" s="23"/>
    </row>
    <row r="16645" spans="2:2" x14ac:dyDescent="0.25">
      <c r="B16645" s="23"/>
    </row>
    <row r="16646" spans="2:2" x14ac:dyDescent="0.25">
      <c r="B16646" s="23"/>
    </row>
    <row r="16647" spans="2:2" x14ac:dyDescent="0.25">
      <c r="B16647" s="23"/>
    </row>
    <row r="16648" spans="2:2" x14ac:dyDescent="0.25">
      <c r="B16648" s="23"/>
    </row>
    <row r="16649" spans="2:2" x14ac:dyDescent="0.25">
      <c r="B16649" s="23"/>
    </row>
    <row r="16650" spans="2:2" x14ac:dyDescent="0.25">
      <c r="B16650" s="23"/>
    </row>
    <row r="16651" spans="2:2" x14ac:dyDescent="0.25">
      <c r="B16651" s="23"/>
    </row>
    <row r="16652" spans="2:2" x14ac:dyDescent="0.25">
      <c r="B16652" s="23"/>
    </row>
    <row r="16653" spans="2:2" x14ac:dyDescent="0.25">
      <c r="B16653" s="23"/>
    </row>
    <row r="16654" spans="2:2" x14ac:dyDescent="0.25">
      <c r="B16654" s="23"/>
    </row>
    <row r="16655" spans="2:2" x14ac:dyDescent="0.25">
      <c r="B16655" s="23"/>
    </row>
    <row r="16656" spans="2:2" x14ac:dyDescent="0.25">
      <c r="B16656" s="23"/>
    </row>
    <row r="16657" spans="2:2" x14ac:dyDescent="0.25">
      <c r="B16657" s="23"/>
    </row>
    <row r="16658" spans="2:2" x14ac:dyDescent="0.25">
      <c r="B16658" s="23"/>
    </row>
    <row r="16659" spans="2:2" x14ac:dyDescent="0.25">
      <c r="B16659" s="23"/>
    </row>
    <row r="16660" spans="2:2" x14ac:dyDescent="0.25">
      <c r="B16660" s="23"/>
    </row>
    <row r="16661" spans="2:2" x14ac:dyDescent="0.25">
      <c r="B16661" s="23"/>
    </row>
    <row r="16662" spans="2:2" x14ac:dyDescent="0.25">
      <c r="B16662" s="23"/>
    </row>
    <row r="16663" spans="2:2" x14ac:dyDescent="0.25">
      <c r="B16663" s="23"/>
    </row>
    <row r="16664" spans="2:2" x14ac:dyDescent="0.25">
      <c r="B16664" s="23"/>
    </row>
    <row r="16665" spans="2:2" x14ac:dyDescent="0.25">
      <c r="B16665" s="23"/>
    </row>
    <row r="16666" spans="2:2" x14ac:dyDescent="0.25">
      <c r="B16666" s="23"/>
    </row>
    <row r="16667" spans="2:2" x14ac:dyDescent="0.25">
      <c r="B16667" s="23"/>
    </row>
    <row r="16668" spans="2:2" x14ac:dyDescent="0.25">
      <c r="B16668" s="23"/>
    </row>
    <row r="16669" spans="2:2" x14ac:dyDescent="0.25">
      <c r="B16669" s="23"/>
    </row>
    <row r="16670" spans="2:2" x14ac:dyDescent="0.25">
      <c r="B16670" s="23"/>
    </row>
    <row r="16671" spans="2:2" x14ac:dyDescent="0.25">
      <c r="B16671" s="23"/>
    </row>
    <row r="16672" spans="2:2" x14ac:dyDescent="0.25">
      <c r="B16672" s="23"/>
    </row>
    <row r="16673" spans="2:2" x14ac:dyDescent="0.25">
      <c r="B16673" s="23"/>
    </row>
    <row r="16674" spans="2:2" x14ac:dyDescent="0.25">
      <c r="B16674" s="23"/>
    </row>
    <row r="16675" spans="2:2" x14ac:dyDescent="0.25">
      <c r="B16675" s="23"/>
    </row>
    <row r="16676" spans="2:2" x14ac:dyDescent="0.25">
      <c r="B16676" s="23"/>
    </row>
    <row r="16677" spans="2:2" x14ac:dyDescent="0.25">
      <c r="B16677" s="23"/>
    </row>
    <row r="16678" spans="2:2" x14ac:dyDescent="0.25">
      <c r="B16678" s="23"/>
    </row>
    <row r="16679" spans="2:2" x14ac:dyDescent="0.25">
      <c r="B16679" s="23"/>
    </row>
    <row r="16680" spans="2:2" x14ac:dyDescent="0.25">
      <c r="B16680" s="23"/>
    </row>
    <row r="16681" spans="2:2" x14ac:dyDescent="0.25">
      <c r="B16681" s="23"/>
    </row>
    <row r="16682" spans="2:2" x14ac:dyDescent="0.25">
      <c r="B16682" s="23"/>
    </row>
    <row r="16683" spans="2:2" x14ac:dyDescent="0.25">
      <c r="B16683" s="23"/>
    </row>
    <row r="16684" spans="2:2" x14ac:dyDescent="0.25">
      <c r="B16684" s="23"/>
    </row>
    <row r="16685" spans="2:2" x14ac:dyDescent="0.25">
      <c r="B16685" s="23"/>
    </row>
    <row r="16686" spans="2:2" x14ac:dyDescent="0.25">
      <c r="B16686" s="23"/>
    </row>
    <row r="16687" spans="2:2" x14ac:dyDescent="0.25">
      <c r="B16687" s="23"/>
    </row>
    <row r="16688" spans="2:2" x14ac:dyDescent="0.25">
      <c r="B16688" s="23"/>
    </row>
    <row r="16689" spans="2:2" x14ac:dyDescent="0.25">
      <c r="B16689" s="23"/>
    </row>
    <row r="16690" spans="2:2" x14ac:dyDescent="0.25">
      <c r="B16690" s="23"/>
    </row>
    <row r="16691" spans="2:2" x14ac:dyDescent="0.25">
      <c r="B16691" s="23"/>
    </row>
    <row r="16692" spans="2:2" x14ac:dyDescent="0.25">
      <c r="B16692" s="23"/>
    </row>
    <row r="16693" spans="2:2" x14ac:dyDescent="0.25">
      <c r="B16693" s="23"/>
    </row>
    <row r="16694" spans="2:2" x14ac:dyDescent="0.25">
      <c r="B16694" s="23"/>
    </row>
    <row r="16695" spans="2:2" x14ac:dyDescent="0.25">
      <c r="B16695" s="23"/>
    </row>
    <row r="16696" spans="2:2" x14ac:dyDescent="0.25">
      <c r="B16696" s="23"/>
    </row>
    <row r="16697" spans="2:2" x14ac:dyDescent="0.25">
      <c r="B16697" s="23"/>
    </row>
    <row r="16698" spans="2:2" x14ac:dyDescent="0.25">
      <c r="B16698" s="23"/>
    </row>
    <row r="16699" spans="2:2" x14ac:dyDescent="0.25">
      <c r="B16699" s="23"/>
    </row>
    <row r="16700" spans="2:2" x14ac:dyDescent="0.25">
      <c r="B16700" s="23"/>
    </row>
    <row r="16701" spans="2:2" x14ac:dyDescent="0.25">
      <c r="B16701" s="23"/>
    </row>
    <row r="16702" spans="2:2" x14ac:dyDescent="0.25">
      <c r="B16702" s="23"/>
    </row>
    <row r="16703" spans="2:2" x14ac:dyDescent="0.25">
      <c r="B16703" s="23"/>
    </row>
    <row r="16704" spans="2:2" x14ac:dyDescent="0.25">
      <c r="B16704" s="23"/>
    </row>
    <row r="16705" spans="2:2" x14ac:dyDescent="0.25">
      <c r="B16705" s="23"/>
    </row>
    <row r="16706" spans="2:2" x14ac:dyDescent="0.25">
      <c r="B16706" s="23"/>
    </row>
    <row r="16707" spans="2:2" x14ac:dyDescent="0.25">
      <c r="B16707" s="23"/>
    </row>
    <row r="16708" spans="2:2" x14ac:dyDescent="0.25">
      <c r="B16708" s="23"/>
    </row>
    <row r="16709" spans="2:2" x14ac:dyDescent="0.25">
      <c r="B16709" s="23"/>
    </row>
    <row r="16710" spans="2:2" x14ac:dyDescent="0.25">
      <c r="B16710" s="23"/>
    </row>
    <row r="16711" spans="2:2" x14ac:dyDescent="0.25">
      <c r="B16711" s="23"/>
    </row>
    <row r="16712" spans="2:2" x14ac:dyDescent="0.25">
      <c r="B16712" s="23"/>
    </row>
    <row r="16713" spans="2:2" x14ac:dyDescent="0.25">
      <c r="B16713" s="23"/>
    </row>
    <row r="16714" spans="2:2" x14ac:dyDescent="0.25">
      <c r="B16714" s="23"/>
    </row>
    <row r="16715" spans="2:2" x14ac:dyDescent="0.25">
      <c r="B16715" s="23"/>
    </row>
    <row r="16716" spans="2:2" x14ac:dyDescent="0.25">
      <c r="B16716" s="23"/>
    </row>
    <row r="16717" spans="2:2" x14ac:dyDescent="0.25">
      <c r="B16717" s="23"/>
    </row>
    <row r="16718" spans="2:2" x14ac:dyDescent="0.25">
      <c r="B16718" s="23"/>
    </row>
    <row r="16719" spans="2:2" x14ac:dyDescent="0.25">
      <c r="B16719" s="23"/>
    </row>
    <row r="16720" spans="2:2" x14ac:dyDescent="0.25">
      <c r="B16720" s="23"/>
    </row>
    <row r="16721" spans="2:2" x14ac:dyDescent="0.25">
      <c r="B16721" s="23"/>
    </row>
    <row r="16722" spans="2:2" x14ac:dyDescent="0.25">
      <c r="B16722" s="23"/>
    </row>
    <row r="16723" spans="2:2" x14ac:dyDescent="0.25">
      <c r="B16723" s="23"/>
    </row>
    <row r="16724" spans="2:2" x14ac:dyDescent="0.25">
      <c r="B16724" s="23"/>
    </row>
    <row r="16725" spans="2:2" x14ac:dyDescent="0.25">
      <c r="B16725" s="23"/>
    </row>
    <row r="16726" spans="2:2" x14ac:dyDescent="0.25">
      <c r="B16726" s="23"/>
    </row>
    <row r="16727" spans="2:2" x14ac:dyDescent="0.25">
      <c r="B16727" s="23"/>
    </row>
    <row r="16728" spans="2:2" x14ac:dyDescent="0.25">
      <c r="B16728" s="23"/>
    </row>
    <row r="16729" spans="2:2" x14ac:dyDescent="0.25">
      <c r="B16729" s="23"/>
    </row>
    <row r="16730" spans="2:2" x14ac:dyDescent="0.25">
      <c r="B16730" s="23"/>
    </row>
    <row r="16731" spans="2:2" x14ac:dyDescent="0.25">
      <c r="B16731" s="23"/>
    </row>
    <row r="16732" spans="2:2" x14ac:dyDescent="0.25">
      <c r="B16732" s="23"/>
    </row>
    <row r="16733" spans="2:2" x14ac:dyDescent="0.25">
      <c r="B16733" s="23"/>
    </row>
    <row r="16734" spans="2:2" x14ac:dyDescent="0.25">
      <c r="B16734" s="23"/>
    </row>
    <row r="16735" spans="2:2" x14ac:dyDescent="0.25">
      <c r="B16735" s="23"/>
    </row>
    <row r="16736" spans="2:2" x14ac:dyDescent="0.25">
      <c r="B16736" s="23"/>
    </row>
    <row r="16737" spans="2:2" x14ac:dyDescent="0.25">
      <c r="B16737" s="23"/>
    </row>
    <row r="16738" spans="2:2" x14ac:dyDescent="0.25">
      <c r="B16738" s="23"/>
    </row>
    <row r="16739" spans="2:2" x14ac:dyDescent="0.25">
      <c r="B16739" s="23"/>
    </row>
    <row r="16740" spans="2:2" x14ac:dyDescent="0.25">
      <c r="B16740" s="23"/>
    </row>
    <row r="16741" spans="2:2" x14ac:dyDescent="0.25">
      <c r="B16741" s="23"/>
    </row>
    <row r="16742" spans="2:2" x14ac:dyDescent="0.25">
      <c r="B16742" s="23"/>
    </row>
    <row r="16743" spans="2:2" x14ac:dyDescent="0.25">
      <c r="B16743" s="23"/>
    </row>
    <row r="16744" spans="2:2" x14ac:dyDescent="0.25">
      <c r="B16744" s="23"/>
    </row>
    <row r="16745" spans="2:2" x14ac:dyDescent="0.25">
      <c r="B16745" s="23"/>
    </row>
    <row r="16746" spans="2:2" x14ac:dyDescent="0.25">
      <c r="B16746" s="23"/>
    </row>
    <row r="16747" spans="2:2" x14ac:dyDescent="0.25">
      <c r="B16747" s="23"/>
    </row>
    <row r="16748" spans="2:2" x14ac:dyDescent="0.25">
      <c r="B16748" s="23"/>
    </row>
    <row r="16749" spans="2:2" x14ac:dyDescent="0.25">
      <c r="B16749" s="23"/>
    </row>
    <row r="16750" spans="2:2" x14ac:dyDescent="0.25">
      <c r="B16750" s="23"/>
    </row>
    <row r="16751" spans="2:2" x14ac:dyDescent="0.25">
      <c r="B16751" s="23"/>
    </row>
    <row r="16752" spans="2:2" x14ac:dyDescent="0.25">
      <c r="B16752" s="23"/>
    </row>
    <row r="16753" spans="2:2" x14ac:dyDescent="0.25">
      <c r="B16753" s="23"/>
    </row>
    <row r="16754" spans="2:2" x14ac:dyDescent="0.25">
      <c r="B16754" s="23"/>
    </row>
    <row r="16755" spans="2:2" x14ac:dyDescent="0.25">
      <c r="B16755" s="23"/>
    </row>
    <row r="16756" spans="2:2" x14ac:dyDescent="0.25">
      <c r="B16756" s="23"/>
    </row>
    <row r="16757" spans="2:2" x14ac:dyDescent="0.25">
      <c r="B16757" s="23"/>
    </row>
    <row r="16758" spans="2:2" x14ac:dyDescent="0.25">
      <c r="B16758" s="23"/>
    </row>
    <row r="16759" spans="2:2" x14ac:dyDescent="0.25">
      <c r="B16759" s="23"/>
    </row>
    <row r="16760" spans="2:2" x14ac:dyDescent="0.25">
      <c r="B16760" s="23"/>
    </row>
    <row r="16761" spans="2:2" x14ac:dyDescent="0.25">
      <c r="B16761" s="23"/>
    </row>
    <row r="16762" spans="2:2" x14ac:dyDescent="0.25">
      <c r="B16762" s="23"/>
    </row>
    <row r="16763" spans="2:2" x14ac:dyDescent="0.25">
      <c r="B16763" s="23"/>
    </row>
    <row r="16764" spans="2:2" x14ac:dyDescent="0.25">
      <c r="B16764" s="23"/>
    </row>
    <row r="16765" spans="2:2" x14ac:dyDescent="0.25">
      <c r="B16765" s="23"/>
    </row>
    <row r="16766" spans="2:2" x14ac:dyDescent="0.25">
      <c r="B16766" s="23"/>
    </row>
    <row r="16767" spans="2:2" x14ac:dyDescent="0.25">
      <c r="B16767" s="23"/>
    </row>
    <row r="16768" spans="2:2" x14ac:dyDescent="0.25">
      <c r="B16768" s="23"/>
    </row>
    <row r="16769" spans="2:2" x14ac:dyDescent="0.25">
      <c r="B16769" s="23"/>
    </row>
    <row r="16770" spans="2:2" x14ac:dyDescent="0.25">
      <c r="B16770" s="23"/>
    </row>
    <row r="16771" spans="2:2" x14ac:dyDescent="0.25">
      <c r="B16771" s="23"/>
    </row>
    <row r="16772" spans="2:2" x14ac:dyDescent="0.25">
      <c r="B16772" s="23"/>
    </row>
    <row r="16773" spans="2:2" x14ac:dyDescent="0.25">
      <c r="B16773" s="23"/>
    </row>
    <row r="16774" spans="2:2" x14ac:dyDescent="0.25">
      <c r="B16774" s="23"/>
    </row>
    <row r="16775" spans="2:2" x14ac:dyDescent="0.25">
      <c r="B16775" s="23"/>
    </row>
    <row r="16776" spans="2:2" x14ac:dyDescent="0.25">
      <c r="B16776" s="23"/>
    </row>
    <row r="16777" spans="2:2" x14ac:dyDescent="0.25">
      <c r="B16777" s="23"/>
    </row>
    <row r="16778" spans="2:2" x14ac:dyDescent="0.25">
      <c r="B16778" s="23"/>
    </row>
    <row r="16779" spans="2:2" x14ac:dyDescent="0.25">
      <c r="B16779" s="23"/>
    </row>
    <row r="16780" spans="2:2" x14ac:dyDescent="0.25">
      <c r="B16780" s="23"/>
    </row>
    <row r="16781" spans="2:2" x14ac:dyDescent="0.25">
      <c r="B16781" s="23"/>
    </row>
    <row r="16782" spans="2:2" x14ac:dyDescent="0.25">
      <c r="B16782" s="23"/>
    </row>
    <row r="16783" spans="2:2" x14ac:dyDescent="0.25">
      <c r="B16783" s="23"/>
    </row>
    <row r="16784" spans="2:2" x14ac:dyDescent="0.25">
      <c r="B16784" s="23"/>
    </row>
    <row r="16785" spans="2:2" x14ac:dyDescent="0.25">
      <c r="B16785" s="23"/>
    </row>
    <row r="16786" spans="2:2" x14ac:dyDescent="0.25">
      <c r="B16786" s="23"/>
    </row>
    <row r="16787" spans="2:2" x14ac:dyDescent="0.25">
      <c r="B16787" s="23"/>
    </row>
    <row r="16788" spans="2:2" x14ac:dyDescent="0.25">
      <c r="B16788" s="23"/>
    </row>
    <row r="16789" spans="2:2" x14ac:dyDescent="0.25">
      <c r="B16789" s="23"/>
    </row>
    <row r="16790" spans="2:2" x14ac:dyDescent="0.25">
      <c r="B16790" s="23"/>
    </row>
    <row r="16791" spans="2:2" x14ac:dyDescent="0.25">
      <c r="B16791" s="23"/>
    </row>
    <row r="16792" spans="2:2" x14ac:dyDescent="0.25">
      <c r="B16792" s="23"/>
    </row>
    <row r="16793" spans="2:2" x14ac:dyDescent="0.25">
      <c r="B16793" s="23"/>
    </row>
    <row r="16794" spans="2:2" x14ac:dyDescent="0.25">
      <c r="B16794" s="23"/>
    </row>
    <row r="16795" spans="2:2" x14ac:dyDescent="0.25">
      <c r="B16795" s="23"/>
    </row>
    <row r="16796" spans="2:2" x14ac:dyDescent="0.25">
      <c r="B16796" s="23"/>
    </row>
    <row r="16797" spans="2:2" x14ac:dyDescent="0.25">
      <c r="B16797" s="23"/>
    </row>
    <row r="16798" spans="2:2" x14ac:dyDescent="0.25">
      <c r="B16798" s="23"/>
    </row>
    <row r="16799" spans="2:2" x14ac:dyDescent="0.25">
      <c r="B16799" s="23"/>
    </row>
    <row r="16800" spans="2:2" x14ac:dyDescent="0.25">
      <c r="B16800" s="23"/>
    </row>
    <row r="16801" spans="2:2" x14ac:dyDescent="0.25">
      <c r="B16801" s="23"/>
    </row>
    <row r="16802" spans="2:2" x14ac:dyDescent="0.25">
      <c r="B16802" s="23"/>
    </row>
    <row r="16803" spans="2:2" x14ac:dyDescent="0.25">
      <c r="B16803" s="23"/>
    </row>
    <row r="16804" spans="2:2" x14ac:dyDescent="0.25">
      <c r="B16804" s="23"/>
    </row>
    <row r="16805" spans="2:2" x14ac:dyDescent="0.25">
      <c r="B16805" s="23"/>
    </row>
    <row r="16806" spans="2:2" x14ac:dyDescent="0.25">
      <c r="B16806" s="23"/>
    </row>
    <row r="16807" spans="2:2" x14ac:dyDescent="0.25">
      <c r="B16807" s="23"/>
    </row>
    <row r="16808" spans="2:2" x14ac:dyDescent="0.25">
      <c r="B16808" s="23"/>
    </row>
    <row r="16809" spans="2:2" x14ac:dyDescent="0.25">
      <c r="B16809" s="23"/>
    </row>
    <row r="16810" spans="2:2" x14ac:dyDescent="0.25">
      <c r="B16810" s="23"/>
    </row>
    <row r="16811" spans="2:2" x14ac:dyDescent="0.25">
      <c r="B16811" s="23"/>
    </row>
    <row r="16812" spans="2:2" x14ac:dyDescent="0.25">
      <c r="B16812" s="23"/>
    </row>
    <row r="16813" spans="2:2" x14ac:dyDescent="0.25">
      <c r="B16813" s="23"/>
    </row>
    <row r="16814" spans="2:2" x14ac:dyDescent="0.25">
      <c r="B16814" s="23"/>
    </row>
    <row r="16815" spans="2:2" x14ac:dyDescent="0.25">
      <c r="B16815" s="23"/>
    </row>
    <row r="16816" spans="2:2" x14ac:dyDescent="0.25">
      <c r="B16816" s="23"/>
    </row>
    <row r="16817" spans="2:2" x14ac:dyDescent="0.25">
      <c r="B16817" s="23"/>
    </row>
    <row r="16818" spans="2:2" x14ac:dyDescent="0.25">
      <c r="B16818" s="23"/>
    </row>
    <row r="16819" spans="2:2" x14ac:dyDescent="0.25">
      <c r="B16819" s="23"/>
    </row>
    <row r="16820" spans="2:2" x14ac:dyDescent="0.25">
      <c r="B16820" s="23"/>
    </row>
    <row r="16821" spans="2:2" x14ac:dyDescent="0.25">
      <c r="B16821" s="23"/>
    </row>
    <row r="16822" spans="2:2" x14ac:dyDescent="0.25">
      <c r="B16822" s="23"/>
    </row>
    <row r="16823" spans="2:2" x14ac:dyDescent="0.25">
      <c r="B16823" s="23"/>
    </row>
    <row r="16824" spans="2:2" x14ac:dyDescent="0.25">
      <c r="B16824" s="23"/>
    </row>
    <row r="16825" spans="2:2" x14ac:dyDescent="0.25">
      <c r="B16825" s="23"/>
    </row>
    <row r="16826" spans="2:2" x14ac:dyDescent="0.25">
      <c r="B16826" s="23"/>
    </row>
    <row r="16827" spans="2:2" x14ac:dyDescent="0.25">
      <c r="B16827" s="23"/>
    </row>
    <row r="16828" spans="2:2" x14ac:dyDescent="0.25">
      <c r="B16828" s="23"/>
    </row>
    <row r="16829" spans="2:2" x14ac:dyDescent="0.25">
      <c r="B16829" s="23"/>
    </row>
    <row r="16830" spans="2:2" x14ac:dyDescent="0.25">
      <c r="B16830" s="23"/>
    </row>
    <row r="16831" spans="2:2" x14ac:dyDescent="0.25">
      <c r="B16831" s="23"/>
    </row>
    <row r="16832" spans="2:2" x14ac:dyDescent="0.25">
      <c r="B16832" s="23"/>
    </row>
    <row r="16833" spans="2:2" x14ac:dyDescent="0.25">
      <c r="B16833" s="23"/>
    </row>
    <row r="16834" spans="2:2" x14ac:dyDescent="0.25">
      <c r="B16834" s="23"/>
    </row>
    <row r="16835" spans="2:2" x14ac:dyDescent="0.25">
      <c r="B16835" s="23"/>
    </row>
    <row r="16836" spans="2:2" x14ac:dyDescent="0.25">
      <c r="B16836" s="23"/>
    </row>
    <row r="16837" spans="2:2" x14ac:dyDescent="0.25">
      <c r="B16837" s="23"/>
    </row>
    <row r="16838" spans="2:2" x14ac:dyDescent="0.25">
      <c r="B16838" s="23"/>
    </row>
    <row r="16839" spans="2:2" x14ac:dyDescent="0.25">
      <c r="B16839" s="23"/>
    </row>
    <row r="16840" spans="2:2" x14ac:dyDescent="0.25">
      <c r="B16840" s="23"/>
    </row>
    <row r="16841" spans="2:2" x14ac:dyDescent="0.25">
      <c r="B16841" s="23"/>
    </row>
    <row r="16842" spans="2:2" x14ac:dyDescent="0.25">
      <c r="B16842" s="23"/>
    </row>
    <row r="16843" spans="2:2" x14ac:dyDescent="0.25">
      <c r="B16843" s="23"/>
    </row>
    <row r="16844" spans="2:2" x14ac:dyDescent="0.25">
      <c r="B16844" s="23"/>
    </row>
    <row r="16845" spans="2:2" x14ac:dyDescent="0.25">
      <c r="B16845" s="23"/>
    </row>
    <row r="16846" spans="2:2" x14ac:dyDescent="0.25">
      <c r="B16846" s="23"/>
    </row>
    <row r="16847" spans="2:2" x14ac:dyDescent="0.25">
      <c r="B16847" s="23"/>
    </row>
    <row r="16848" spans="2:2" x14ac:dyDescent="0.25">
      <c r="B16848" s="23"/>
    </row>
    <row r="16849" spans="2:2" x14ac:dyDescent="0.25">
      <c r="B16849" s="23"/>
    </row>
    <row r="16850" spans="2:2" x14ac:dyDescent="0.25">
      <c r="B16850" s="23"/>
    </row>
    <row r="16851" spans="2:2" x14ac:dyDescent="0.25">
      <c r="B16851" s="23"/>
    </row>
    <row r="16852" spans="2:2" x14ac:dyDescent="0.25">
      <c r="B16852" s="23"/>
    </row>
    <row r="16853" spans="2:2" x14ac:dyDescent="0.25">
      <c r="B16853" s="23"/>
    </row>
    <row r="16854" spans="2:2" x14ac:dyDescent="0.25">
      <c r="B16854" s="23"/>
    </row>
    <row r="16855" spans="2:2" x14ac:dyDescent="0.25">
      <c r="B16855" s="23"/>
    </row>
    <row r="16856" spans="2:2" x14ac:dyDescent="0.25">
      <c r="B16856" s="23"/>
    </row>
    <row r="16857" spans="2:2" x14ac:dyDescent="0.25">
      <c r="B16857" s="23"/>
    </row>
    <row r="16858" spans="2:2" x14ac:dyDescent="0.25">
      <c r="B16858" s="23"/>
    </row>
    <row r="16859" spans="2:2" x14ac:dyDescent="0.25">
      <c r="B16859" s="23"/>
    </row>
    <row r="16860" spans="2:2" x14ac:dyDescent="0.25">
      <c r="B16860" s="23"/>
    </row>
    <row r="16861" spans="2:2" x14ac:dyDescent="0.25">
      <c r="B16861" s="23"/>
    </row>
    <row r="16862" spans="2:2" x14ac:dyDescent="0.25">
      <c r="B16862" s="23"/>
    </row>
    <row r="16863" spans="2:2" x14ac:dyDescent="0.25">
      <c r="B16863" s="23"/>
    </row>
    <row r="16864" spans="2:2" x14ac:dyDescent="0.25">
      <c r="B16864" s="23"/>
    </row>
    <row r="16865" spans="2:2" x14ac:dyDescent="0.25">
      <c r="B16865" s="23"/>
    </row>
    <row r="16866" spans="2:2" x14ac:dyDescent="0.25">
      <c r="B16866" s="23"/>
    </row>
    <row r="16867" spans="2:2" x14ac:dyDescent="0.25">
      <c r="B16867" s="23"/>
    </row>
    <row r="16868" spans="2:2" x14ac:dyDescent="0.25">
      <c r="B16868" s="23"/>
    </row>
    <row r="16869" spans="2:2" x14ac:dyDescent="0.25">
      <c r="B16869" s="23"/>
    </row>
    <row r="16870" spans="2:2" x14ac:dyDescent="0.25">
      <c r="B16870" s="23"/>
    </row>
    <row r="16871" spans="2:2" x14ac:dyDescent="0.25">
      <c r="B16871" s="23"/>
    </row>
    <row r="16872" spans="2:2" x14ac:dyDescent="0.25">
      <c r="B16872" s="23"/>
    </row>
    <row r="16873" spans="2:2" x14ac:dyDescent="0.25">
      <c r="B16873" s="23"/>
    </row>
    <row r="16874" spans="2:2" x14ac:dyDescent="0.25">
      <c r="B16874" s="23"/>
    </row>
    <row r="16875" spans="2:2" x14ac:dyDescent="0.25">
      <c r="B16875" s="23"/>
    </row>
    <row r="16876" spans="2:2" x14ac:dyDescent="0.25">
      <c r="B16876" s="23"/>
    </row>
    <row r="16877" spans="2:2" x14ac:dyDescent="0.25">
      <c r="B16877" s="23"/>
    </row>
    <row r="16878" spans="2:2" x14ac:dyDescent="0.25">
      <c r="B16878" s="23"/>
    </row>
    <row r="16879" spans="2:2" x14ac:dyDescent="0.25">
      <c r="B16879" s="23"/>
    </row>
    <row r="16880" spans="2:2" x14ac:dyDescent="0.25">
      <c r="B16880" s="23"/>
    </row>
    <row r="16881" spans="2:2" x14ac:dyDescent="0.25">
      <c r="B16881" s="23"/>
    </row>
    <row r="16882" spans="2:2" x14ac:dyDescent="0.25">
      <c r="B16882" s="23"/>
    </row>
    <row r="16883" spans="2:2" x14ac:dyDescent="0.25">
      <c r="B16883" s="23"/>
    </row>
    <row r="16884" spans="2:2" x14ac:dyDescent="0.25">
      <c r="B16884" s="23"/>
    </row>
    <row r="16885" spans="2:2" x14ac:dyDescent="0.25">
      <c r="B16885" s="23"/>
    </row>
    <row r="16886" spans="2:2" x14ac:dyDescent="0.25">
      <c r="B16886" s="23"/>
    </row>
    <row r="16887" spans="2:2" x14ac:dyDescent="0.25">
      <c r="B16887" s="23"/>
    </row>
    <row r="16888" spans="2:2" x14ac:dyDescent="0.25">
      <c r="B16888" s="23"/>
    </row>
    <row r="16889" spans="2:2" x14ac:dyDescent="0.25">
      <c r="B16889" s="23"/>
    </row>
    <row r="16890" spans="2:2" x14ac:dyDescent="0.25">
      <c r="B16890" s="23"/>
    </row>
    <row r="16891" spans="2:2" x14ac:dyDescent="0.25">
      <c r="B16891" s="23"/>
    </row>
    <row r="16892" spans="2:2" x14ac:dyDescent="0.25">
      <c r="B16892" s="23"/>
    </row>
    <row r="16893" spans="2:2" x14ac:dyDescent="0.25">
      <c r="B16893" s="23"/>
    </row>
    <row r="16894" spans="2:2" x14ac:dyDescent="0.25">
      <c r="B16894" s="23"/>
    </row>
    <row r="16895" spans="2:2" x14ac:dyDescent="0.25">
      <c r="B16895" s="23"/>
    </row>
    <row r="16896" spans="2:2" x14ac:dyDescent="0.25">
      <c r="B16896" s="23"/>
    </row>
    <row r="16897" spans="2:2" x14ac:dyDescent="0.25">
      <c r="B16897" s="23"/>
    </row>
    <row r="16898" spans="2:2" x14ac:dyDescent="0.25">
      <c r="B16898" s="23"/>
    </row>
    <row r="16899" spans="2:2" x14ac:dyDescent="0.25">
      <c r="B16899" s="23"/>
    </row>
    <row r="16900" spans="2:2" x14ac:dyDescent="0.25">
      <c r="B16900" s="23"/>
    </row>
    <row r="16901" spans="2:2" x14ac:dyDescent="0.25">
      <c r="B16901" s="23"/>
    </row>
    <row r="16902" spans="2:2" x14ac:dyDescent="0.25">
      <c r="B16902" s="23"/>
    </row>
    <row r="16903" spans="2:2" x14ac:dyDescent="0.25">
      <c r="B16903" s="23"/>
    </row>
    <row r="16904" spans="2:2" x14ac:dyDescent="0.25">
      <c r="B16904" s="23"/>
    </row>
    <row r="16905" spans="2:2" x14ac:dyDescent="0.25">
      <c r="B16905" s="23"/>
    </row>
    <row r="16906" spans="2:2" x14ac:dyDescent="0.25">
      <c r="B16906" s="23"/>
    </row>
    <row r="16907" spans="2:2" x14ac:dyDescent="0.25">
      <c r="B16907" s="23"/>
    </row>
    <row r="16908" spans="2:2" x14ac:dyDescent="0.25">
      <c r="B16908" s="23"/>
    </row>
    <row r="16909" spans="2:2" x14ac:dyDescent="0.25">
      <c r="B16909" s="23"/>
    </row>
    <row r="16910" spans="2:2" x14ac:dyDescent="0.25">
      <c r="B16910" s="23"/>
    </row>
    <row r="16911" spans="2:2" x14ac:dyDescent="0.25">
      <c r="B16911" s="23"/>
    </row>
    <row r="16912" spans="2:2" x14ac:dyDescent="0.25">
      <c r="B16912" s="23"/>
    </row>
    <row r="16913" spans="2:2" x14ac:dyDescent="0.25">
      <c r="B16913" s="23"/>
    </row>
    <row r="16914" spans="2:2" x14ac:dyDescent="0.25">
      <c r="B16914" s="23"/>
    </row>
    <row r="16915" spans="2:2" x14ac:dyDescent="0.25">
      <c r="B16915" s="23"/>
    </row>
    <row r="16916" spans="2:2" x14ac:dyDescent="0.25">
      <c r="B16916" s="23"/>
    </row>
    <row r="16917" spans="2:2" x14ac:dyDescent="0.25">
      <c r="B16917" s="23"/>
    </row>
    <row r="16918" spans="2:2" x14ac:dyDescent="0.25">
      <c r="B16918" s="23"/>
    </row>
    <row r="16919" spans="2:2" x14ac:dyDescent="0.25">
      <c r="B16919" s="23"/>
    </row>
    <row r="16920" spans="2:2" x14ac:dyDescent="0.25">
      <c r="B16920" s="23"/>
    </row>
    <row r="16921" spans="2:2" x14ac:dyDescent="0.25">
      <c r="B16921" s="23"/>
    </row>
    <row r="16922" spans="2:2" x14ac:dyDescent="0.25">
      <c r="B16922" s="23"/>
    </row>
    <row r="16923" spans="2:2" x14ac:dyDescent="0.25">
      <c r="B16923" s="23"/>
    </row>
    <row r="16924" spans="2:2" x14ac:dyDescent="0.25">
      <c r="B16924" s="23"/>
    </row>
    <row r="16925" spans="2:2" x14ac:dyDescent="0.25">
      <c r="B16925" s="23"/>
    </row>
    <row r="16926" spans="2:2" x14ac:dyDescent="0.25">
      <c r="B16926" s="23"/>
    </row>
    <row r="16927" spans="2:2" x14ac:dyDescent="0.25">
      <c r="B16927" s="23"/>
    </row>
    <row r="16928" spans="2:2" x14ac:dyDescent="0.25">
      <c r="B16928" s="23"/>
    </row>
    <row r="16929" spans="2:2" x14ac:dyDescent="0.25">
      <c r="B16929" s="23"/>
    </row>
    <row r="16930" spans="2:2" x14ac:dyDescent="0.25">
      <c r="B16930" s="23"/>
    </row>
    <row r="16931" spans="2:2" x14ac:dyDescent="0.25">
      <c r="B16931" s="23"/>
    </row>
    <row r="16932" spans="2:2" x14ac:dyDescent="0.25">
      <c r="B16932" s="23"/>
    </row>
    <row r="16933" spans="2:2" x14ac:dyDescent="0.25">
      <c r="B16933" s="23"/>
    </row>
    <row r="16934" spans="2:2" x14ac:dyDescent="0.25">
      <c r="B16934" s="23"/>
    </row>
    <row r="16935" spans="2:2" x14ac:dyDescent="0.25">
      <c r="B16935" s="23"/>
    </row>
    <row r="16936" spans="2:2" x14ac:dyDescent="0.25">
      <c r="B16936" s="23"/>
    </row>
    <row r="16937" spans="2:2" x14ac:dyDescent="0.25">
      <c r="B16937" s="23"/>
    </row>
    <row r="16938" spans="2:2" x14ac:dyDescent="0.25">
      <c r="B16938" s="23"/>
    </row>
    <row r="16939" spans="2:2" x14ac:dyDescent="0.25">
      <c r="B16939" s="23"/>
    </row>
    <row r="16940" spans="2:2" x14ac:dyDescent="0.25">
      <c r="B16940" s="23"/>
    </row>
    <row r="16941" spans="2:2" x14ac:dyDescent="0.25">
      <c r="B16941" s="23"/>
    </row>
    <row r="16942" spans="2:2" x14ac:dyDescent="0.25">
      <c r="B16942" s="23"/>
    </row>
    <row r="16943" spans="2:2" x14ac:dyDescent="0.25">
      <c r="B16943" s="23"/>
    </row>
    <row r="16944" spans="2:2" x14ac:dyDescent="0.25">
      <c r="B16944" s="23"/>
    </row>
    <row r="16945" spans="2:2" x14ac:dyDescent="0.25">
      <c r="B16945" s="23"/>
    </row>
    <row r="16946" spans="2:2" x14ac:dyDescent="0.25">
      <c r="B16946" s="23"/>
    </row>
    <row r="16947" spans="2:2" x14ac:dyDescent="0.25">
      <c r="B16947" s="23"/>
    </row>
    <row r="16948" spans="2:2" x14ac:dyDescent="0.25">
      <c r="B16948" s="23"/>
    </row>
    <row r="16949" spans="2:2" x14ac:dyDescent="0.25">
      <c r="B16949" s="23"/>
    </row>
    <row r="16950" spans="2:2" x14ac:dyDescent="0.25">
      <c r="B16950" s="23"/>
    </row>
    <row r="16951" spans="2:2" x14ac:dyDescent="0.25">
      <c r="B16951" s="23"/>
    </row>
    <row r="16952" spans="2:2" x14ac:dyDescent="0.25">
      <c r="B16952" s="23"/>
    </row>
    <row r="16953" spans="2:2" x14ac:dyDescent="0.25">
      <c r="B16953" s="23"/>
    </row>
    <row r="16954" spans="2:2" x14ac:dyDescent="0.25">
      <c r="B16954" s="23"/>
    </row>
    <row r="16955" spans="2:2" x14ac:dyDescent="0.25">
      <c r="B16955" s="23"/>
    </row>
    <row r="16956" spans="2:2" x14ac:dyDescent="0.25">
      <c r="B16956" s="23"/>
    </row>
    <row r="16957" spans="2:2" x14ac:dyDescent="0.25">
      <c r="B16957" s="23"/>
    </row>
    <row r="16958" spans="2:2" x14ac:dyDescent="0.25">
      <c r="B16958" s="23"/>
    </row>
    <row r="16959" spans="2:2" x14ac:dyDescent="0.25">
      <c r="B16959" s="23"/>
    </row>
    <row r="16960" spans="2:2" x14ac:dyDescent="0.25">
      <c r="B16960" s="23"/>
    </row>
    <row r="16961" spans="2:2" x14ac:dyDescent="0.25">
      <c r="B16961" s="23"/>
    </row>
    <row r="16962" spans="2:2" x14ac:dyDescent="0.25">
      <c r="B16962" s="23"/>
    </row>
    <row r="16963" spans="2:2" x14ac:dyDescent="0.25">
      <c r="B16963" s="23"/>
    </row>
    <row r="16964" spans="2:2" x14ac:dyDescent="0.25">
      <c r="B16964" s="23"/>
    </row>
    <row r="16965" spans="2:2" x14ac:dyDescent="0.25">
      <c r="B16965" s="23"/>
    </row>
    <row r="16966" spans="2:2" x14ac:dyDescent="0.25">
      <c r="B16966" s="23"/>
    </row>
    <row r="16967" spans="2:2" x14ac:dyDescent="0.25">
      <c r="B16967" s="23"/>
    </row>
    <row r="16968" spans="2:2" x14ac:dyDescent="0.25">
      <c r="B16968" s="23"/>
    </row>
    <row r="16969" spans="2:2" x14ac:dyDescent="0.25">
      <c r="B16969" s="23"/>
    </row>
    <row r="16970" spans="2:2" x14ac:dyDescent="0.25">
      <c r="B16970" s="23"/>
    </row>
    <row r="16971" spans="2:2" x14ac:dyDescent="0.25">
      <c r="B16971" s="23"/>
    </row>
    <row r="16972" spans="2:2" x14ac:dyDescent="0.25">
      <c r="B16972" s="23"/>
    </row>
    <row r="16973" spans="2:2" x14ac:dyDescent="0.25">
      <c r="B16973" s="23"/>
    </row>
    <row r="16974" spans="2:2" x14ac:dyDescent="0.25">
      <c r="B16974" s="23"/>
    </row>
    <row r="16975" spans="2:2" x14ac:dyDescent="0.25">
      <c r="B16975" s="23"/>
    </row>
    <row r="16976" spans="2:2" x14ac:dyDescent="0.25">
      <c r="B16976" s="23"/>
    </row>
    <row r="16977" spans="2:2" x14ac:dyDescent="0.25">
      <c r="B16977" s="23"/>
    </row>
    <row r="16978" spans="2:2" x14ac:dyDescent="0.25">
      <c r="B16978" s="23"/>
    </row>
    <row r="16979" spans="2:2" x14ac:dyDescent="0.25">
      <c r="B16979" s="23"/>
    </row>
    <row r="16980" spans="2:2" x14ac:dyDescent="0.25">
      <c r="B16980" s="23"/>
    </row>
    <row r="16981" spans="2:2" x14ac:dyDescent="0.25">
      <c r="B16981" s="23"/>
    </row>
    <row r="16982" spans="2:2" x14ac:dyDescent="0.25">
      <c r="B16982" s="23"/>
    </row>
    <row r="16983" spans="2:2" x14ac:dyDescent="0.25">
      <c r="B16983" s="23"/>
    </row>
    <row r="16984" spans="2:2" x14ac:dyDescent="0.25">
      <c r="B16984" s="23"/>
    </row>
    <row r="16985" spans="2:2" x14ac:dyDescent="0.25">
      <c r="B16985" s="23"/>
    </row>
    <row r="16986" spans="2:2" x14ac:dyDescent="0.25">
      <c r="B16986" s="23"/>
    </row>
    <row r="16987" spans="2:2" x14ac:dyDescent="0.25">
      <c r="B16987" s="23"/>
    </row>
    <row r="16988" spans="2:2" x14ac:dyDescent="0.25">
      <c r="B16988" s="23"/>
    </row>
    <row r="16989" spans="2:2" x14ac:dyDescent="0.25">
      <c r="B16989" s="23"/>
    </row>
    <row r="16990" spans="2:2" x14ac:dyDescent="0.25">
      <c r="B16990" s="23"/>
    </row>
    <row r="16991" spans="2:2" x14ac:dyDescent="0.25">
      <c r="B16991" s="23"/>
    </row>
    <row r="16992" spans="2:2" x14ac:dyDescent="0.25">
      <c r="B16992" s="23"/>
    </row>
    <row r="16993" spans="2:2" x14ac:dyDescent="0.25">
      <c r="B16993" s="23"/>
    </row>
    <row r="16994" spans="2:2" x14ac:dyDescent="0.25">
      <c r="B16994" s="23"/>
    </row>
    <row r="16995" spans="2:2" x14ac:dyDescent="0.25">
      <c r="B16995" s="23"/>
    </row>
    <row r="16996" spans="2:2" x14ac:dyDescent="0.25">
      <c r="B16996" s="23"/>
    </row>
    <row r="16997" spans="2:2" x14ac:dyDescent="0.25">
      <c r="B16997" s="23"/>
    </row>
    <row r="16998" spans="2:2" x14ac:dyDescent="0.25">
      <c r="B16998" s="23"/>
    </row>
    <row r="16999" spans="2:2" x14ac:dyDescent="0.25">
      <c r="B16999" s="23"/>
    </row>
    <row r="17000" spans="2:2" x14ac:dyDescent="0.25">
      <c r="B17000" s="23"/>
    </row>
    <row r="17001" spans="2:2" x14ac:dyDescent="0.25">
      <c r="B17001" s="23"/>
    </row>
    <row r="17002" spans="2:2" x14ac:dyDescent="0.25">
      <c r="B17002" s="23"/>
    </row>
    <row r="17003" spans="2:2" x14ac:dyDescent="0.25">
      <c r="B17003" s="23"/>
    </row>
    <row r="17004" spans="2:2" x14ac:dyDescent="0.25">
      <c r="B17004" s="23"/>
    </row>
    <row r="17005" spans="2:2" x14ac:dyDescent="0.25">
      <c r="B17005" s="23"/>
    </row>
    <row r="17006" spans="2:2" x14ac:dyDescent="0.25">
      <c r="B17006" s="23"/>
    </row>
    <row r="17007" spans="2:2" x14ac:dyDescent="0.25">
      <c r="B17007" s="23"/>
    </row>
    <row r="17008" spans="2:2" x14ac:dyDescent="0.25">
      <c r="B17008" s="23"/>
    </row>
    <row r="17009" spans="2:2" x14ac:dyDescent="0.25">
      <c r="B17009" s="23"/>
    </row>
    <row r="17010" spans="2:2" x14ac:dyDescent="0.25">
      <c r="B17010" s="23"/>
    </row>
    <row r="17011" spans="2:2" x14ac:dyDescent="0.25">
      <c r="B17011" s="23"/>
    </row>
    <row r="17012" spans="2:2" x14ac:dyDescent="0.25">
      <c r="B17012" s="23"/>
    </row>
    <row r="17013" spans="2:2" x14ac:dyDescent="0.25">
      <c r="B17013" s="23"/>
    </row>
    <row r="17014" spans="2:2" x14ac:dyDescent="0.25">
      <c r="B17014" s="23"/>
    </row>
    <row r="17015" spans="2:2" x14ac:dyDescent="0.25">
      <c r="B17015" s="23"/>
    </row>
    <row r="17016" spans="2:2" x14ac:dyDescent="0.25">
      <c r="B17016" s="23"/>
    </row>
    <row r="17017" spans="2:2" x14ac:dyDescent="0.25">
      <c r="B17017" s="23"/>
    </row>
    <row r="17018" spans="2:2" x14ac:dyDescent="0.25">
      <c r="B17018" s="23"/>
    </row>
    <row r="17019" spans="2:2" x14ac:dyDescent="0.25">
      <c r="B17019" s="23"/>
    </row>
    <row r="17020" spans="2:2" x14ac:dyDescent="0.25">
      <c r="B17020" s="23"/>
    </row>
    <row r="17021" spans="2:2" x14ac:dyDescent="0.25">
      <c r="B17021" s="23"/>
    </row>
    <row r="17022" spans="2:2" x14ac:dyDescent="0.25">
      <c r="B17022" s="23"/>
    </row>
    <row r="17023" spans="2:2" x14ac:dyDescent="0.25">
      <c r="B17023" s="23"/>
    </row>
    <row r="17024" spans="2:2" x14ac:dyDescent="0.25">
      <c r="B17024" s="23"/>
    </row>
    <row r="17025" spans="2:2" x14ac:dyDescent="0.25">
      <c r="B17025" s="23"/>
    </row>
    <row r="17026" spans="2:2" x14ac:dyDescent="0.25">
      <c r="B17026" s="23"/>
    </row>
    <row r="17027" spans="2:2" x14ac:dyDescent="0.25">
      <c r="B17027" s="23"/>
    </row>
    <row r="17028" spans="2:2" x14ac:dyDescent="0.25">
      <c r="B17028" s="23"/>
    </row>
    <row r="17029" spans="2:2" x14ac:dyDescent="0.25">
      <c r="B17029" s="23"/>
    </row>
    <row r="17030" spans="2:2" x14ac:dyDescent="0.25">
      <c r="B17030" s="23"/>
    </row>
    <row r="17031" spans="2:2" x14ac:dyDescent="0.25">
      <c r="B17031" s="23"/>
    </row>
    <row r="17032" spans="2:2" x14ac:dyDescent="0.25">
      <c r="B17032" s="23"/>
    </row>
    <row r="17033" spans="2:2" x14ac:dyDescent="0.25">
      <c r="B17033" s="23"/>
    </row>
    <row r="17034" spans="2:2" x14ac:dyDescent="0.25">
      <c r="B17034" s="23"/>
    </row>
    <row r="17035" spans="2:2" x14ac:dyDescent="0.25">
      <c r="B17035" s="23"/>
    </row>
    <row r="17036" spans="2:2" x14ac:dyDescent="0.25">
      <c r="B17036" s="23"/>
    </row>
    <row r="17037" spans="2:2" x14ac:dyDescent="0.25">
      <c r="B17037" s="23"/>
    </row>
    <row r="17038" spans="2:2" x14ac:dyDescent="0.25">
      <c r="B17038" s="23"/>
    </row>
    <row r="17039" spans="2:2" x14ac:dyDescent="0.25">
      <c r="B17039" s="23"/>
    </row>
    <row r="17040" spans="2:2" x14ac:dyDescent="0.25">
      <c r="B17040" s="23"/>
    </row>
    <row r="17041" spans="2:2" x14ac:dyDescent="0.25">
      <c r="B17041" s="23"/>
    </row>
    <row r="17042" spans="2:2" x14ac:dyDescent="0.25">
      <c r="B17042" s="23"/>
    </row>
    <row r="17043" spans="2:2" x14ac:dyDescent="0.25">
      <c r="B17043" s="23"/>
    </row>
    <row r="17044" spans="2:2" x14ac:dyDescent="0.25">
      <c r="B17044" s="23"/>
    </row>
    <row r="17045" spans="2:2" x14ac:dyDescent="0.25">
      <c r="B17045" s="23"/>
    </row>
    <row r="17046" spans="2:2" x14ac:dyDescent="0.25">
      <c r="B17046" s="23"/>
    </row>
    <row r="17047" spans="2:2" x14ac:dyDescent="0.25">
      <c r="B17047" s="23"/>
    </row>
    <row r="17048" spans="2:2" x14ac:dyDescent="0.25">
      <c r="B17048" s="23"/>
    </row>
    <row r="17049" spans="2:2" x14ac:dyDescent="0.25">
      <c r="B17049" s="23"/>
    </row>
    <row r="17050" spans="2:2" x14ac:dyDescent="0.25">
      <c r="B17050" s="23"/>
    </row>
    <row r="17051" spans="2:2" x14ac:dyDescent="0.25">
      <c r="B17051" s="23"/>
    </row>
    <row r="17052" spans="2:2" x14ac:dyDescent="0.25">
      <c r="B17052" s="23"/>
    </row>
    <row r="17053" spans="2:2" x14ac:dyDescent="0.25">
      <c r="B17053" s="23"/>
    </row>
    <row r="17054" spans="2:2" x14ac:dyDescent="0.25">
      <c r="B17054" s="23"/>
    </row>
    <row r="17055" spans="2:2" x14ac:dyDescent="0.25">
      <c r="B17055" s="23"/>
    </row>
    <row r="17056" spans="2:2" x14ac:dyDescent="0.25">
      <c r="B17056" s="23"/>
    </row>
    <row r="17057" spans="2:2" x14ac:dyDescent="0.25">
      <c r="B17057" s="23"/>
    </row>
    <row r="17058" spans="2:2" x14ac:dyDescent="0.25">
      <c r="B17058" s="23"/>
    </row>
    <row r="17059" spans="2:2" x14ac:dyDescent="0.25">
      <c r="B17059" s="23"/>
    </row>
    <row r="17060" spans="2:2" x14ac:dyDescent="0.25">
      <c r="B17060" s="23"/>
    </row>
    <row r="17061" spans="2:2" x14ac:dyDescent="0.25">
      <c r="B17061" s="23"/>
    </row>
    <row r="17062" spans="2:2" x14ac:dyDescent="0.25">
      <c r="B17062" s="23"/>
    </row>
    <row r="17063" spans="2:2" x14ac:dyDescent="0.25">
      <c r="B17063" s="23"/>
    </row>
    <row r="17064" spans="2:2" x14ac:dyDescent="0.25">
      <c r="B17064" s="23"/>
    </row>
    <row r="17065" spans="2:2" x14ac:dyDescent="0.25">
      <c r="B17065" s="23"/>
    </row>
    <row r="17066" spans="2:2" x14ac:dyDescent="0.25">
      <c r="B17066" s="23"/>
    </row>
    <row r="17067" spans="2:2" x14ac:dyDescent="0.25">
      <c r="B17067" s="23"/>
    </row>
    <row r="17068" spans="2:2" x14ac:dyDescent="0.25">
      <c r="B17068" s="23"/>
    </row>
    <row r="17069" spans="2:2" x14ac:dyDescent="0.25">
      <c r="B17069" s="23"/>
    </row>
    <row r="17070" spans="2:2" x14ac:dyDescent="0.25">
      <c r="B17070" s="23"/>
    </row>
    <row r="17071" spans="2:2" x14ac:dyDescent="0.25">
      <c r="B17071" s="23"/>
    </row>
    <row r="17072" spans="2:2" x14ac:dyDescent="0.25">
      <c r="B17072" s="23"/>
    </row>
    <row r="17073" spans="2:2" x14ac:dyDescent="0.25">
      <c r="B17073" s="23"/>
    </row>
    <row r="17074" spans="2:2" x14ac:dyDescent="0.25">
      <c r="B17074" s="23"/>
    </row>
    <row r="17075" spans="2:2" x14ac:dyDescent="0.25">
      <c r="B17075" s="23"/>
    </row>
    <row r="17076" spans="2:2" x14ac:dyDescent="0.25">
      <c r="B17076" s="23"/>
    </row>
    <row r="17077" spans="2:2" x14ac:dyDescent="0.25">
      <c r="B17077" s="23"/>
    </row>
    <row r="17078" spans="2:2" x14ac:dyDescent="0.25">
      <c r="B17078" s="23"/>
    </row>
    <row r="17079" spans="2:2" x14ac:dyDescent="0.25">
      <c r="B17079" s="23"/>
    </row>
    <row r="17080" spans="2:2" x14ac:dyDescent="0.25">
      <c r="B17080" s="23"/>
    </row>
    <row r="17081" spans="2:2" x14ac:dyDescent="0.25">
      <c r="B17081" s="23"/>
    </row>
    <row r="17082" spans="2:2" x14ac:dyDescent="0.25">
      <c r="B17082" s="23"/>
    </row>
    <row r="17083" spans="2:2" x14ac:dyDescent="0.25">
      <c r="B17083" s="23"/>
    </row>
    <row r="17084" spans="2:2" x14ac:dyDescent="0.25">
      <c r="B17084" s="23"/>
    </row>
    <row r="17085" spans="2:2" x14ac:dyDescent="0.25">
      <c r="B17085" s="23"/>
    </row>
    <row r="17086" spans="2:2" x14ac:dyDescent="0.25">
      <c r="B17086" s="23"/>
    </row>
    <row r="17087" spans="2:2" x14ac:dyDescent="0.25">
      <c r="B17087" s="23"/>
    </row>
    <row r="17088" spans="2:2" x14ac:dyDescent="0.25">
      <c r="B17088" s="23"/>
    </row>
    <row r="17089" spans="2:2" x14ac:dyDescent="0.25">
      <c r="B17089" s="23"/>
    </row>
    <row r="17090" spans="2:2" x14ac:dyDescent="0.25">
      <c r="B17090" s="23"/>
    </row>
    <row r="17091" spans="2:2" x14ac:dyDescent="0.25">
      <c r="B17091" s="23"/>
    </row>
    <row r="17092" spans="2:2" x14ac:dyDescent="0.25">
      <c r="B17092" s="23"/>
    </row>
    <row r="17093" spans="2:2" x14ac:dyDescent="0.25">
      <c r="B17093" s="23"/>
    </row>
    <row r="17094" spans="2:2" x14ac:dyDescent="0.25">
      <c r="B17094" s="23"/>
    </row>
    <row r="17095" spans="2:2" x14ac:dyDescent="0.25">
      <c r="B17095" s="23"/>
    </row>
    <row r="17096" spans="2:2" x14ac:dyDescent="0.25">
      <c r="B17096" s="23"/>
    </row>
    <row r="17097" spans="2:2" x14ac:dyDescent="0.25">
      <c r="B17097" s="23"/>
    </row>
    <row r="17098" spans="2:2" x14ac:dyDescent="0.25">
      <c r="B17098" s="23"/>
    </row>
    <row r="17099" spans="2:2" x14ac:dyDescent="0.25">
      <c r="B17099" s="23"/>
    </row>
    <row r="17100" spans="2:2" x14ac:dyDescent="0.25">
      <c r="B17100" s="23"/>
    </row>
    <row r="17101" spans="2:2" x14ac:dyDescent="0.25">
      <c r="B17101" s="23"/>
    </row>
    <row r="17102" spans="2:2" x14ac:dyDescent="0.25">
      <c r="B17102" s="23"/>
    </row>
    <row r="17103" spans="2:2" x14ac:dyDescent="0.25">
      <c r="B17103" s="23"/>
    </row>
    <row r="17104" spans="2:2" x14ac:dyDescent="0.25">
      <c r="B17104" s="23"/>
    </row>
    <row r="17105" spans="2:2" x14ac:dyDescent="0.25">
      <c r="B17105" s="23"/>
    </row>
    <row r="17106" spans="2:2" x14ac:dyDescent="0.25">
      <c r="B17106" s="23"/>
    </row>
    <row r="17107" spans="2:2" x14ac:dyDescent="0.25">
      <c r="B17107" s="23"/>
    </row>
    <row r="17108" spans="2:2" x14ac:dyDescent="0.25">
      <c r="B17108" s="23"/>
    </row>
    <row r="17109" spans="2:2" x14ac:dyDescent="0.25">
      <c r="B17109" s="23"/>
    </row>
    <row r="17110" spans="2:2" x14ac:dyDescent="0.25">
      <c r="B17110" s="23"/>
    </row>
    <row r="17111" spans="2:2" x14ac:dyDescent="0.25">
      <c r="B17111" s="23"/>
    </row>
    <row r="17112" spans="2:2" x14ac:dyDescent="0.25">
      <c r="B17112" s="23"/>
    </row>
    <row r="17113" spans="2:2" x14ac:dyDescent="0.25">
      <c r="B17113" s="23"/>
    </row>
    <row r="17114" spans="2:2" x14ac:dyDescent="0.25">
      <c r="B17114" s="23"/>
    </row>
    <row r="17115" spans="2:2" x14ac:dyDescent="0.25">
      <c r="B17115" s="23"/>
    </row>
    <row r="17116" spans="2:2" x14ac:dyDescent="0.25">
      <c r="B17116" s="23"/>
    </row>
    <row r="17117" spans="2:2" x14ac:dyDescent="0.25">
      <c r="B17117" s="23"/>
    </row>
    <row r="17118" spans="2:2" x14ac:dyDescent="0.25">
      <c r="B17118" s="23"/>
    </row>
    <row r="17119" spans="2:2" x14ac:dyDescent="0.25">
      <c r="B17119" s="23"/>
    </row>
    <row r="17120" spans="2:2" x14ac:dyDescent="0.25">
      <c r="B17120" s="23"/>
    </row>
    <row r="17121" spans="2:2" x14ac:dyDescent="0.25">
      <c r="B17121" s="23"/>
    </row>
    <row r="17122" spans="2:2" x14ac:dyDescent="0.25">
      <c r="B17122" s="23"/>
    </row>
    <row r="17123" spans="2:2" x14ac:dyDescent="0.25">
      <c r="B17123" s="23"/>
    </row>
    <row r="17124" spans="2:2" x14ac:dyDescent="0.25">
      <c r="B17124" s="23"/>
    </row>
    <row r="17125" spans="2:2" x14ac:dyDescent="0.25">
      <c r="B17125" s="23"/>
    </row>
    <row r="17126" spans="2:2" x14ac:dyDescent="0.25">
      <c r="B17126" s="23"/>
    </row>
    <row r="17127" spans="2:2" x14ac:dyDescent="0.25">
      <c r="B17127" s="23"/>
    </row>
    <row r="17128" spans="2:2" x14ac:dyDescent="0.25">
      <c r="B17128" s="23"/>
    </row>
    <row r="17129" spans="2:2" x14ac:dyDescent="0.25">
      <c r="B17129" s="23"/>
    </row>
    <row r="17130" spans="2:2" x14ac:dyDescent="0.25">
      <c r="B17130" s="23"/>
    </row>
    <row r="17131" spans="2:2" x14ac:dyDescent="0.25">
      <c r="B17131" s="23"/>
    </row>
    <row r="17132" spans="2:2" x14ac:dyDescent="0.25">
      <c r="B17132" s="23"/>
    </row>
    <row r="17133" spans="2:2" x14ac:dyDescent="0.25">
      <c r="B17133" s="23"/>
    </row>
    <row r="17134" spans="2:2" x14ac:dyDescent="0.25">
      <c r="B17134" s="23"/>
    </row>
    <row r="17135" spans="2:2" x14ac:dyDescent="0.25">
      <c r="B17135" s="23"/>
    </row>
    <row r="17136" spans="2:2" x14ac:dyDescent="0.25">
      <c r="B17136" s="23"/>
    </row>
    <row r="17137" spans="2:2" x14ac:dyDescent="0.25">
      <c r="B17137" s="23"/>
    </row>
    <row r="17138" spans="2:2" x14ac:dyDescent="0.25">
      <c r="B17138" s="23"/>
    </row>
    <row r="17139" spans="2:2" x14ac:dyDescent="0.25">
      <c r="B17139" s="23"/>
    </row>
    <row r="17140" spans="2:2" x14ac:dyDescent="0.25">
      <c r="B17140" s="23"/>
    </row>
    <row r="17141" spans="2:2" x14ac:dyDescent="0.25">
      <c r="B17141" s="23"/>
    </row>
    <row r="17142" spans="2:2" x14ac:dyDescent="0.25">
      <c r="B17142" s="23"/>
    </row>
    <row r="17143" spans="2:2" x14ac:dyDescent="0.25">
      <c r="B17143" s="23"/>
    </row>
    <row r="17144" spans="2:2" x14ac:dyDescent="0.25">
      <c r="B17144" s="23"/>
    </row>
    <row r="17145" spans="2:2" x14ac:dyDescent="0.25">
      <c r="B17145" s="23"/>
    </row>
    <row r="17146" spans="2:2" x14ac:dyDescent="0.25">
      <c r="B17146" s="23"/>
    </row>
    <row r="17147" spans="2:2" x14ac:dyDescent="0.25">
      <c r="B17147" s="23"/>
    </row>
    <row r="17148" spans="2:2" x14ac:dyDescent="0.25">
      <c r="B17148" s="23"/>
    </row>
    <row r="17149" spans="2:2" x14ac:dyDescent="0.25">
      <c r="B17149" s="23"/>
    </row>
    <row r="17150" spans="2:2" x14ac:dyDescent="0.25">
      <c r="B17150" s="23"/>
    </row>
    <row r="17151" spans="2:2" x14ac:dyDescent="0.25">
      <c r="B17151" s="23"/>
    </row>
    <row r="17152" spans="2:2" x14ac:dyDescent="0.25">
      <c r="B17152" s="23"/>
    </row>
    <row r="17153" spans="2:2" x14ac:dyDescent="0.25">
      <c r="B17153" s="23"/>
    </row>
    <row r="17154" spans="2:2" x14ac:dyDescent="0.25">
      <c r="B17154" s="23"/>
    </row>
    <row r="17155" spans="2:2" x14ac:dyDescent="0.25">
      <c r="B17155" s="23"/>
    </row>
    <row r="17156" spans="2:2" x14ac:dyDescent="0.25">
      <c r="B17156" s="23"/>
    </row>
    <row r="17157" spans="2:2" x14ac:dyDescent="0.25">
      <c r="B17157" s="23"/>
    </row>
    <row r="17158" spans="2:2" x14ac:dyDescent="0.25">
      <c r="B17158" s="23"/>
    </row>
    <row r="17159" spans="2:2" x14ac:dyDescent="0.25">
      <c r="B17159" s="23"/>
    </row>
    <row r="17160" spans="2:2" x14ac:dyDescent="0.25">
      <c r="B17160" s="23"/>
    </row>
    <row r="17161" spans="2:2" x14ac:dyDescent="0.25">
      <c r="B17161" s="23"/>
    </row>
    <row r="17162" spans="2:2" x14ac:dyDescent="0.25">
      <c r="B17162" s="23"/>
    </row>
    <row r="17163" spans="2:2" x14ac:dyDescent="0.25">
      <c r="B17163" s="23"/>
    </row>
    <row r="17164" spans="2:2" x14ac:dyDescent="0.25">
      <c r="B17164" s="23"/>
    </row>
    <row r="17165" spans="2:2" x14ac:dyDescent="0.25">
      <c r="B17165" s="23"/>
    </row>
    <row r="17166" spans="2:2" x14ac:dyDescent="0.25">
      <c r="B17166" s="23"/>
    </row>
    <row r="17167" spans="2:2" x14ac:dyDescent="0.25">
      <c r="B17167" s="23"/>
    </row>
    <row r="17168" spans="2:2" x14ac:dyDescent="0.25">
      <c r="B17168" s="23"/>
    </row>
    <row r="17169" spans="2:2" x14ac:dyDescent="0.25">
      <c r="B17169" s="23"/>
    </row>
    <row r="17170" spans="2:2" x14ac:dyDescent="0.25">
      <c r="B17170" s="23"/>
    </row>
    <row r="17171" spans="2:2" x14ac:dyDescent="0.25">
      <c r="B17171" s="23"/>
    </row>
    <row r="17172" spans="2:2" x14ac:dyDescent="0.25">
      <c r="B17172" s="23"/>
    </row>
    <row r="17173" spans="2:2" x14ac:dyDescent="0.25">
      <c r="B17173" s="23"/>
    </row>
    <row r="17174" spans="2:2" x14ac:dyDescent="0.25">
      <c r="B17174" s="23"/>
    </row>
    <row r="17175" spans="2:2" x14ac:dyDescent="0.25">
      <c r="B17175" s="23"/>
    </row>
    <row r="17176" spans="2:2" x14ac:dyDescent="0.25">
      <c r="B17176" s="23"/>
    </row>
    <row r="17177" spans="2:2" x14ac:dyDescent="0.25">
      <c r="B17177" s="23"/>
    </row>
    <row r="17178" spans="2:2" x14ac:dyDescent="0.25">
      <c r="B17178" s="23"/>
    </row>
    <row r="17179" spans="2:2" x14ac:dyDescent="0.25">
      <c r="B17179" s="23"/>
    </row>
    <row r="17180" spans="2:2" x14ac:dyDescent="0.25">
      <c r="B17180" s="23"/>
    </row>
    <row r="17181" spans="2:2" x14ac:dyDescent="0.25">
      <c r="B17181" s="23"/>
    </row>
    <row r="17182" spans="2:2" x14ac:dyDescent="0.25">
      <c r="B17182" s="23"/>
    </row>
    <row r="17183" spans="2:2" x14ac:dyDescent="0.25">
      <c r="B17183" s="23"/>
    </row>
    <row r="17184" spans="2:2" x14ac:dyDescent="0.25">
      <c r="B17184" s="23"/>
    </row>
    <row r="17185" spans="2:2" x14ac:dyDescent="0.25">
      <c r="B17185" s="23"/>
    </row>
    <row r="17186" spans="2:2" x14ac:dyDescent="0.25">
      <c r="B17186" s="23"/>
    </row>
    <row r="17187" spans="2:2" x14ac:dyDescent="0.25">
      <c r="B17187" s="23"/>
    </row>
    <row r="17188" spans="2:2" x14ac:dyDescent="0.25">
      <c r="B17188" s="23"/>
    </row>
    <row r="17189" spans="2:2" x14ac:dyDescent="0.25">
      <c r="B17189" s="23"/>
    </row>
    <row r="17190" spans="2:2" x14ac:dyDescent="0.25">
      <c r="B17190" s="23"/>
    </row>
    <row r="17191" spans="2:2" x14ac:dyDescent="0.25">
      <c r="B17191" s="23"/>
    </row>
    <row r="17192" spans="2:2" x14ac:dyDescent="0.25">
      <c r="B17192" s="23"/>
    </row>
    <row r="17193" spans="2:2" x14ac:dyDescent="0.25">
      <c r="B17193" s="23"/>
    </row>
    <row r="17194" spans="2:2" x14ac:dyDescent="0.25">
      <c r="B17194" s="23"/>
    </row>
    <row r="17195" spans="2:2" x14ac:dyDescent="0.25">
      <c r="B17195" s="23"/>
    </row>
    <row r="17196" spans="2:2" x14ac:dyDescent="0.25">
      <c r="B17196" s="23"/>
    </row>
    <row r="17197" spans="2:2" x14ac:dyDescent="0.25">
      <c r="B17197" s="23"/>
    </row>
    <row r="17198" spans="2:2" x14ac:dyDescent="0.25">
      <c r="B17198" s="23"/>
    </row>
    <row r="17199" spans="2:2" x14ac:dyDescent="0.25">
      <c r="B17199" s="23"/>
    </row>
    <row r="17200" spans="2:2" x14ac:dyDescent="0.25">
      <c r="B17200" s="23"/>
    </row>
    <row r="17201" spans="2:2" x14ac:dyDescent="0.25">
      <c r="B17201" s="23"/>
    </row>
    <row r="17202" spans="2:2" x14ac:dyDescent="0.25">
      <c r="B17202" s="23"/>
    </row>
    <row r="17203" spans="2:2" x14ac:dyDescent="0.25">
      <c r="B17203" s="23"/>
    </row>
    <row r="17204" spans="2:2" x14ac:dyDescent="0.25">
      <c r="B17204" s="23"/>
    </row>
    <row r="17205" spans="2:2" x14ac:dyDescent="0.25">
      <c r="B17205" s="23"/>
    </row>
    <row r="17206" spans="2:2" x14ac:dyDescent="0.25">
      <c r="B17206" s="23"/>
    </row>
    <row r="17207" spans="2:2" x14ac:dyDescent="0.25">
      <c r="B17207" s="23"/>
    </row>
    <row r="17208" spans="2:2" x14ac:dyDescent="0.25">
      <c r="B17208" s="23"/>
    </row>
    <row r="17209" spans="2:2" x14ac:dyDescent="0.25">
      <c r="B17209" s="23"/>
    </row>
    <row r="17210" spans="2:2" x14ac:dyDescent="0.25">
      <c r="B17210" s="23"/>
    </row>
    <row r="17211" spans="2:2" x14ac:dyDescent="0.25">
      <c r="B17211" s="23"/>
    </row>
    <row r="17212" spans="2:2" x14ac:dyDescent="0.25">
      <c r="B17212" s="23"/>
    </row>
    <row r="17213" spans="2:2" x14ac:dyDescent="0.25">
      <c r="B17213" s="23"/>
    </row>
    <row r="17214" spans="2:2" x14ac:dyDescent="0.25">
      <c r="B17214" s="23"/>
    </row>
    <row r="17215" spans="2:2" x14ac:dyDescent="0.25">
      <c r="B17215" s="23"/>
    </row>
    <row r="17216" spans="2:2" x14ac:dyDescent="0.25">
      <c r="B17216" s="23"/>
    </row>
    <row r="17217" spans="2:2" x14ac:dyDescent="0.25">
      <c r="B17217" s="23"/>
    </row>
    <row r="17218" spans="2:2" x14ac:dyDescent="0.25">
      <c r="B17218" s="23"/>
    </row>
    <row r="17219" spans="2:2" x14ac:dyDescent="0.25">
      <c r="B17219" s="23"/>
    </row>
    <row r="17220" spans="2:2" x14ac:dyDescent="0.25">
      <c r="B17220" s="23"/>
    </row>
    <row r="17221" spans="2:2" x14ac:dyDescent="0.25">
      <c r="B17221" s="23"/>
    </row>
    <row r="17222" spans="2:2" x14ac:dyDescent="0.25">
      <c r="B17222" s="23"/>
    </row>
    <row r="17223" spans="2:2" x14ac:dyDescent="0.25">
      <c r="B17223" s="23"/>
    </row>
    <row r="17224" spans="2:2" x14ac:dyDescent="0.25">
      <c r="B17224" s="23"/>
    </row>
    <row r="17225" spans="2:2" x14ac:dyDescent="0.25">
      <c r="B17225" s="23"/>
    </row>
    <row r="17226" spans="2:2" x14ac:dyDescent="0.25">
      <c r="B17226" s="23"/>
    </row>
    <row r="17227" spans="2:2" x14ac:dyDescent="0.25">
      <c r="B17227" s="23"/>
    </row>
    <row r="17228" spans="2:2" x14ac:dyDescent="0.25">
      <c r="B17228" s="23"/>
    </row>
    <row r="17229" spans="2:2" x14ac:dyDescent="0.25">
      <c r="B17229" s="23"/>
    </row>
    <row r="17230" spans="2:2" x14ac:dyDescent="0.25">
      <c r="B17230" s="23"/>
    </row>
    <row r="17231" spans="2:2" x14ac:dyDescent="0.25">
      <c r="B17231" s="23"/>
    </row>
    <row r="17232" spans="2:2" x14ac:dyDescent="0.25">
      <c r="B17232" s="23"/>
    </row>
    <row r="17233" spans="2:2" x14ac:dyDescent="0.25">
      <c r="B17233" s="23"/>
    </row>
    <row r="17234" spans="2:2" x14ac:dyDescent="0.25">
      <c r="B17234" s="23"/>
    </row>
    <row r="17235" spans="2:2" x14ac:dyDescent="0.25">
      <c r="B17235" s="23"/>
    </row>
    <row r="17236" spans="2:2" x14ac:dyDescent="0.25">
      <c r="B17236" s="23"/>
    </row>
    <row r="17237" spans="2:2" x14ac:dyDescent="0.25">
      <c r="B17237" s="23"/>
    </row>
    <row r="17238" spans="2:2" x14ac:dyDescent="0.25">
      <c r="B17238" s="23"/>
    </row>
    <row r="17239" spans="2:2" x14ac:dyDescent="0.25">
      <c r="B17239" s="23"/>
    </row>
    <row r="17240" spans="2:2" x14ac:dyDescent="0.25">
      <c r="B17240" s="23"/>
    </row>
    <row r="17241" spans="2:2" x14ac:dyDescent="0.25">
      <c r="B17241" s="23"/>
    </row>
    <row r="17242" spans="2:2" x14ac:dyDescent="0.25">
      <c r="B17242" s="23"/>
    </row>
    <row r="17243" spans="2:2" x14ac:dyDescent="0.25">
      <c r="B17243" s="23"/>
    </row>
    <row r="17244" spans="2:2" x14ac:dyDescent="0.25">
      <c r="B17244" s="23"/>
    </row>
    <row r="17245" spans="2:2" x14ac:dyDescent="0.25">
      <c r="B17245" s="23"/>
    </row>
    <row r="17246" spans="2:2" x14ac:dyDescent="0.25">
      <c r="B17246" s="23"/>
    </row>
    <row r="17247" spans="2:2" x14ac:dyDescent="0.25">
      <c r="B17247" s="23"/>
    </row>
    <row r="17248" spans="2:2" x14ac:dyDescent="0.25">
      <c r="B17248" s="23"/>
    </row>
    <row r="17249" spans="2:2" x14ac:dyDescent="0.25">
      <c r="B17249" s="23"/>
    </row>
    <row r="17250" spans="2:2" x14ac:dyDescent="0.25">
      <c r="B17250" s="23"/>
    </row>
    <row r="17251" spans="2:2" x14ac:dyDescent="0.25">
      <c r="B17251" s="23"/>
    </row>
    <row r="17252" spans="2:2" x14ac:dyDescent="0.25">
      <c r="B17252" s="23"/>
    </row>
    <row r="17253" spans="2:2" x14ac:dyDescent="0.25">
      <c r="B17253" s="23"/>
    </row>
    <row r="17254" spans="2:2" x14ac:dyDescent="0.25">
      <c r="B17254" s="23"/>
    </row>
    <row r="17255" spans="2:2" x14ac:dyDescent="0.25">
      <c r="B17255" s="23"/>
    </row>
    <row r="17256" spans="2:2" x14ac:dyDescent="0.25">
      <c r="B17256" s="23"/>
    </row>
    <row r="17257" spans="2:2" x14ac:dyDescent="0.25">
      <c r="B17257" s="23"/>
    </row>
    <row r="17258" spans="2:2" x14ac:dyDescent="0.25">
      <c r="B17258" s="23"/>
    </row>
    <row r="17259" spans="2:2" x14ac:dyDescent="0.25">
      <c r="B17259" s="23"/>
    </row>
    <row r="17260" spans="2:2" x14ac:dyDescent="0.25">
      <c r="B17260" s="23"/>
    </row>
    <row r="17261" spans="2:2" x14ac:dyDescent="0.25">
      <c r="B17261" s="23"/>
    </row>
    <row r="17262" spans="2:2" x14ac:dyDescent="0.25">
      <c r="B17262" s="23"/>
    </row>
    <row r="17263" spans="2:2" x14ac:dyDescent="0.25">
      <c r="B17263" s="23"/>
    </row>
    <row r="17264" spans="2:2" x14ac:dyDescent="0.25">
      <c r="B17264" s="23"/>
    </row>
    <row r="17265" spans="2:2" x14ac:dyDescent="0.25">
      <c r="B17265" s="23"/>
    </row>
    <row r="17266" spans="2:2" x14ac:dyDescent="0.25">
      <c r="B17266" s="23"/>
    </row>
    <row r="17267" spans="2:2" x14ac:dyDescent="0.25">
      <c r="B17267" s="23"/>
    </row>
    <row r="17268" spans="2:2" x14ac:dyDescent="0.25">
      <c r="B17268" s="23"/>
    </row>
    <row r="17269" spans="2:2" x14ac:dyDescent="0.25">
      <c r="B17269" s="23"/>
    </row>
    <row r="17270" spans="2:2" x14ac:dyDescent="0.25">
      <c r="B17270" s="23"/>
    </row>
    <row r="17271" spans="2:2" x14ac:dyDescent="0.25">
      <c r="B17271" s="23"/>
    </row>
    <row r="17272" spans="2:2" x14ac:dyDescent="0.25">
      <c r="B17272" s="23"/>
    </row>
    <row r="17273" spans="2:2" x14ac:dyDescent="0.25">
      <c r="B17273" s="23"/>
    </row>
    <row r="17274" spans="2:2" x14ac:dyDescent="0.25">
      <c r="B17274" s="23"/>
    </row>
    <row r="17275" spans="2:2" x14ac:dyDescent="0.25">
      <c r="B17275" s="23"/>
    </row>
    <row r="17276" spans="2:2" x14ac:dyDescent="0.25">
      <c r="B17276" s="23"/>
    </row>
    <row r="17277" spans="2:2" x14ac:dyDescent="0.25">
      <c r="B17277" s="23"/>
    </row>
    <row r="17278" spans="2:2" x14ac:dyDescent="0.25">
      <c r="B17278" s="23"/>
    </row>
    <row r="17279" spans="2:2" x14ac:dyDescent="0.25">
      <c r="B17279" s="23"/>
    </row>
    <row r="17280" spans="2:2" x14ac:dyDescent="0.25">
      <c r="B17280" s="23"/>
    </row>
    <row r="17281" spans="2:2" x14ac:dyDescent="0.25">
      <c r="B17281" s="23"/>
    </row>
    <row r="17282" spans="2:2" x14ac:dyDescent="0.25">
      <c r="B17282" s="23"/>
    </row>
    <row r="17283" spans="2:2" x14ac:dyDescent="0.25">
      <c r="B17283" s="23"/>
    </row>
    <row r="17284" spans="2:2" x14ac:dyDescent="0.25">
      <c r="B17284" s="23"/>
    </row>
    <row r="17285" spans="2:2" x14ac:dyDescent="0.25">
      <c r="B17285" s="23"/>
    </row>
    <row r="17286" spans="2:2" x14ac:dyDescent="0.25">
      <c r="B17286" s="23"/>
    </row>
    <row r="17287" spans="2:2" x14ac:dyDescent="0.25">
      <c r="B17287" s="23"/>
    </row>
    <row r="17288" spans="2:2" x14ac:dyDescent="0.25">
      <c r="B17288" s="23"/>
    </row>
    <row r="17289" spans="2:2" x14ac:dyDescent="0.25">
      <c r="B17289" s="23"/>
    </row>
    <row r="17290" spans="2:2" x14ac:dyDescent="0.25">
      <c r="B17290" s="23"/>
    </row>
    <row r="17291" spans="2:2" x14ac:dyDescent="0.25">
      <c r="B17291" s="23"/>
    </row>
    <row r="17292" spans="2:2" x14ac:dyDescent="0.25">
      <c r="B17292" s="23"/>
    </row>
    <row r="17293" spans="2:2" x14ac:dyDescent="0.25">
      <c r="B17293" s="23"/>
    </row>
    <row r="17294" spans="2:2" x14ac:dyDescent="0.25">
      <c r="B17294" s="23"/>
    </row>
    <row r="17295" spans="2:2" x14ac:dyDescent="0.25">
      <c r="B17295" s="23"/>
    </row>
    <row r="17296" spans="2:2" x14ac:dyDescent="0.25">
      <c r="B17296" s="23"/>
    </row>
    <row r="17297" spans="2:2" x14ac:dyDescent="0.25">
      <c r="B17297" s="23"/>
    </row>
    <row r="17298" spans="2:2" x14ac:dyDescent="0.25">
      <c r="B17298" s="23"/>
    </row>
    <row r="17299" spans="2:2" x14ac:dyDescent="0.25">
      <c r="B17299" s="23"/>
    </row>
    <row r="17300" spans="2:2" x14ac:dyDescent="0.25">
      <c r="B17300" s="23"/>
    </row>
    <row r="17301" spans="2:2" x14ac:dyDescent="0.25">
      <c r="B17301" s="23"/>
    </row>
    <row r="17302" spans="2:2" x14ac:dyDescent="0.25">
      <c r="B17302" s="23"/>
    </row>
    <row r="17303" spans="2:2" x14ac:dyDescent="0.25">
      <c r="B17303" s="23"/>
    </row>
    <row r="17304" spans="2:2" x14ac:dyDescent="0.25">
      <c r="B17304" s="23"/>
    </row>
    <row r="17305" spans="2:2" x14ac:dyDescent="0.25">
      <c r="B17305" s="23"/>
    </row>
    <row r="17306" spans="2:2" x14ac:dyDescent="0.25">
      <c r="B17306" s="23"/>
    </row>
    <row r="17307" spans="2:2" x14ac:dyDescent="0.25">
      <c r="B17307" s="23"/>
    </row>
    <row r="17308" spans="2:2" x14ac:dyDescent="0.25">
      <c r="B17308" s="23"/>
    </row>
    <row r="17309" spans="2:2" x14ac:dyDescent="0.25">
      <c r="B17309" s="23"/>
    </row>
    <row r="17310" spans="2:2" x14ac:dyDescent="0.25">
      <c r="B17310" s="23"/>
    </row>
    <row r="17311" spans="2:2" x14ac:dyDescent="0.25">
      <c r="B17311" s="23"/>
    </row>
    <row r="17312" spans="2:2" x14ac:dyDescent="0.25">
      <c r="B17312" s="23"/>
    </row>
    <row r="17313" spans="2:2" x14ac:dyDescent="0.25">
      <c r="B17313" s="23"/>
    </row>
    <row r="17314" spans="2:2" x14ac:dyDescent="0.25">
      <c r="B17314" s="23"/>
    </row>
    <row r="17315" spans="2:2" x14ac:dyDescent="0.25">
      <c r="B17315" s="23"/>
    </row>
    <row r="17316" spans="2:2" x14ac:dyDescent="0.25">
      <c r="B17316" s="23"/>
    </row>
    <row r="17317" spans="2:2" x14ac:dyDescent="0.25">
      <c r="B17317" s="23"/>
    </row>
    <row r="17318" spans="2:2" x14ac:dyDescent="0.25">
      <c r="B17318" s="23"/>
    </row>
    <row r="17319" spans="2:2" x14ac:dyDescent="0.25">
      <c r="B17319" s="23"/>
    </row>
    <row r="17320" spans="2:2" x14ac:dyDescent="0.25">
      <c r="B17320" s="23"/>
    </row>
    <row r="17321" spans="2:2" x14ac:dyDescent="0.25">
      <c r="B17321" s="23"/>
    </row>
    <row r="17322" spans="2:2" x14ac:dyDescent="0.25">
      <c r="B17322" s="23"/>
    </row>
    <row r="17323" spans="2:2" x14ac:dyDescent="0.25">
      <c r="B17323" s="23"/>
    </row>
    <row r="17324" spans="2:2" x14ac:dyDescent="0.25">
      <c r="B17324" s="23"/>
    </row>
    <row r="17325" spans="2:2" x14ac:dyDescent="0.25">
      <c r="B17325" s="23"/>
    </row>
    <row r="17326" spans="2:2" x14ac:dyDescent="0.25">
      <c r="B17326" s="23"/>
    </row>
    <row r="17327" spans="2:2" x14ac:dyDescent="0.25">
      <c r="B17327" s="23"/>
    </row>
    <row r="17328" spans="2:2" x14ac:dyDescent="0.25">
      <c r="B17328" s="23"/>
    </row>
    <row r="17329" spans="2:2" x14ac:dyDescent="0.25">
      <c r="B17329" s="23"/>
    </row>
    <row r="17330" spans="2:2" x14ac:dyDescent="0.25">
      <c r="B17330" s="23"/>
    </row>
    <row r="17331" spans="2:2" x14ac:dyDescent="0.25">
      <c r="B17331" s="23"/>
    </row>
    <row r="17332" spans="2:2" x14ac:dyDescent="0.25">
      <c r="B17332" s="23"/>
    </row>
    <row r="17333" spans="2:2" x14ac:dyDescent="0.25">
      <c r="B17333" s="23"/>
    </row>
    <row r="17334" spans="2:2" x14ac:dyDescent="0.25">
      <c r="B17334" s="23"/>
    </row>
    <row r="17335" spans="2:2" x14ac:dyDescent="0.25">
      <c r="B17335" s="23"/>
    </row>
    <row r="17336" spans="2:2" x14ac:dyDescent="0.25">
      <c r="B17336" s="23"/>
    </row>
    <row r="17337" spans="2:2" x14ac:dyDescent="0.25">
      <c r="B17337" s="23"/>
    </row>
    <row r="17338" spans="2:2" x14ac:dyDescent="0.25">
      <c r="B17338" s="23"/>
    </row>
    <row r="17339" spans="2:2" x14ac:dyDescent="0.25">
      <c r="B17339" s="23"/>
    </row>
    <row r="17340" spans="2:2" x14ac:dyDescent="0.25">
      <c r="B17340" s="23"/>
    </row>
    <row r="17341" spans="2:2" x14ac:dyDescent="0.25">
      <c r="B17341" s="23"/>
    </row>
    <row r="17342" spans="2:2" x14ac:dyDescent="0.25">
      <c r="B17342" s="23"/>
    </row>
    <row r="17343" spans="2:2" x14ac:dyDescent="0.25">
      <c r="B17343" s="23"/>
    </row>
    <row r="17344" spans="2:2" x14ac:dyDescent="0.25">
      <c r="B17344" s="23"/>
    </row>
    <row r="17345" spans="2:2" x14ac:dyDescent="0.25">
      <c r="B17345" s="23"/>
    </row>
    <row r="17346" spans="2:2" x14ac:dyDescent="0.25">
      <c r="B17346" s="23"/>
    </row>
    <row r="17347" spans="2:2" x14ac:dyDescent="0.25">
      <c r="B17347" s="23"/>
    </row>
    <row r="17348" spans="2:2" x14ac:dyDescent="0.25">
      <c r="B17348" s="23"/>
    </row>
    <row r="17349" spans="2:2" x14ac:dyDescent="0.25">
      <c r="B17349" s="23"/>
    </row>
    <row r="17350" spans="2:2" x14ac:dyDescent="0.25">
      <c r="B17350" s="23"/>
    </row>
    <row r="17351" spans="2:2" x14ac:dyDescent="0.25">
      <c r="B17351" s="23"/>
    </row>
    <row r="17352" spans="2:2" x14ac:dyDescent="0.25">
      <c r="B17352" s="23"/>
    </row>
    <row r="17353" spans="2:2" x14ac:dyDescent="0.25">
      <c r="B17353" s="23"/>
    </row>
    <row r="17354" spans="2:2" x14ac:dyDescent="0.25">
      <c r="B17354" s="23"/>
    </row>
    <row r="17355" spans="2:2" x14ac:dyDescent="0.25">
      <c r="B17355" s="23"/>
    </row>
    <row r="17356" spans="2:2" x14ac:dyDescent="0.25">
      <c r="B17356" s="23"/>
    </row>
    <row r="17357" spans="2:2" x14ac:dyDescent="0.25">
      <c r="B17357" s="23"/>
    </row>
    <row r="17358" spans="2:2" x14ac:dyDescent="0.25">
      <c r="B17358" s="23"/>
    </row>
    <row r="17359" spans="2:2" x14ac:dyDescent="0.25">
      <c r="B17359" s="23"/>
    </row>
    <row r="17360" spans="2:2" x14ac:dyDescent="0.25">
      <c r="B17360" s="23"/>
    </row>
    <row r="17361" spans="2:2" x14ac:dyDescent="0.25">
      <c r="B17361" s="23"/>
    </row>
    <row r="17362" spans="2:2" x14ac:dyDescent="0.25">
      <c r="B17362" s="23"/>
    </row>
    <row r="17363" spans="2:2" x14ac:dyDescent="0.25">
      <c r="B17363" s="23"/>
    </row>
    <row r="17364" spans="2:2" x14ac:dyDescent="0.25">
      <c r="B17364" s="23"/>
    </row>
    <row r="17365" spans="2:2" x14ac:dyDescent="0.25">
      <c r="B17365" s="23"/>
    </row>
    <row r="17366" spans="2:2" x14ac:dyDescent="0.25">
      <c r="B17366" s="23"/>
    </row>
    <row r="17367" spans="2:2" x14ac:dyDescent="0.25">
      <c r="B17367" s="23"/>
    </row>
    <row r="17368" spans="2:2" x14ac:dyDescent="0.25">
      <c r="B17368" s="23"/>
    </row>
    <row r="17369" spans="2:2" x14ac:dyDescent="0.25">
      <c r="B17369" s="23"/>
    </row>
    <row r="17370" spans="2:2" x14ac:dyDescent="0.25">
      <c r="B17370" s="23"/>
    </row>
    <row r="17371" spans="2:2" x14ac:dyDescent="0.25">
      <c r="B17371" s="23"/>
    </row>
    <row r="17372" spans="2:2" x14ac:dyDescent="0.25">
      <c r="B17372" s="23"/>
    </row>
    <row r="17373" spans="2:2" x14ac:dyDescent="0.25">
      <c r="B17373" s="23"/>
    </row>
    <row r="17374" spans="2:2" x14ac:dyDescent="0.25">
      <c r="B17374" s="23"/>
    </row>
    <row r="17375" spans="2:2" x14ac:dyDescent="0.25">
      <c r="B17375" s="23"/>
    </row>
    <row r="17376" spans="2:2" x14ac:dyDescent="0.25">
      <c r="B17376" s="23"/>
    </row>
    <row r="17377" spans="2:2" x14ac:dyDescent="0.25">
      <c r="B17377" s="23"/>
    </row>
    <row r="17378" spans="2:2" x14ac:dyDescent="0.25">
      <c r="B17378" s="23"/>
    </row>
    <row r="17379" spans="2:2" x14ac:dyDescent="0.25">
      <c r="B17379" s="23"/>
    </row>
    <row r="17380" spans="2:2" x14ac:dyDescent="0.25">
      <c r="B17380" s="23"/>
    </row>
    <row r="17381" spans="2:2" x14ac:dyDescent="0.25">
      <c r="B17381" s="23"/>
    </row>
    <row r="17382" spans="2:2" x14ac:dyDescent="0.25">
      <c r="B17382" s="23"/>
    </row>
    <row r="17383" spans="2:2" x14ac:dyDescent="0.25">
      <c r="B17383" s="23"/>
    </row>
    <row r="17384" spans="2:2" x14ac:dyDescent="0.25">
      <c r="B17384" s="23"/>
    </row>
    <row r="17385" spans="2:2" x14ac:dyDescent="0.25">
      <c r="B17385" s="23"/>
    </row>
    <row r="17386" spans="2:2" x14ac:dyDescent="0.25">
      <c r="B17386" s="23"/>
    </row>
    <row r="17387" spans="2:2" x14ac:dyDescent="0.25">
      <c r="B17387" s="23"/>
    </row>
    <row r="17388" spans="2:2" x14ac:dyDescent="0.25">
      <c r="B17388" s="23"/>
    </row>
    <row r="17389" spans="2:2" x14ac:dyDescent="0.25">
      <c r="B17389" s="23"/>
    </row>
    <row r="17390" spans="2:2" x14ac:dyDescent="0.25">
      <c r="B17390" s="23"/>
    </row>
    <row r="17391" spans="2:2" x14ac:dyDescent="0.25">
      <c r="B17391" s="23"/>
    </row>
    <row r="17392" spans="2:2" x14ac:dyDescent="0.25">
      <c r="B17392" s="23"/>
    </row>
    <row r="17393" spans="2:2" x14ac:dyDescent="0.25">
      <c r="B17393" s="23"/>
    </row>
    <row r="17394" spans="2:2" x14ac:dyDescent="0.25">
      <c r="B17394" s="23"/>
    </row>
    <row r="17395" spans="2:2" x14ac:dyDescent="0.25">
      <c r="B17395" s="23"/>
    </row>
    <row r="17396" spans="2:2" x14ac:dyDescent="0.25">
      <c r="B17396" s="23"/>
    </row>
    <row r="17397" spans="2:2" x14ac:dyDescent="0.25">
      <c r="B17397" s="23"/>
    </row>
    <row r="17398" spans="2:2" x14ac:dyDescent="0.25">
      <c r="B17398" s="23"/>
    </row>
    <row r="17399" spans="2:2" x14ac:dyDescent="0.25">
      <c r="B17399" s="23"/>
    </row>
    <row r="17400" spans="2:2" x14ac:dyDescent="0.25">
      <c r="B17400" s="23"/>
    </row>
    <row r="17401" spans="2:2" x14ac:dyDescent="0.25">
      <c r="B17401" s="23"/>
    </row>
    <row r="17402" spans="2:2" x14ac:dyDescent="0.25">
      <c r="B17402" s="23"/>
    </row>
    <row r="17403" spans="2:2" x14ac:dyDescent="0.25">
      <c r="B17403" s="23"/>
    </row>
    <row r="17404" spans="2:2" x14ac:dyDescent="0.25">
      <c r="B17404" s="23"/>
    </row>
    <row r="17405" spans="2:2" x14ac:dyDescent="0.25">
      <c r="B17405" s="23"/>
    </row>
    <row r="17406" spans="2:2" x14ac:dyDescent="0.25">
      <c r="B17406" s="23"/>
    </row>
    <row r="17407" spans="2:2" x14ac:dyDescent="0.25">
      <c r="B17407" s="23"/>
    </row>
    <row r="17408" spans="2:2" x14ac:dyDescent="0.25">
      <c r="B17408" s="23"/>
    </row>
    <row r="17409" spans="2:2" x14ac:dyDescent="0.25">
      <c r="B17409" s="23"/>
    </row>
    <row r="17410" spans="2:2" x14ac:dyDescent="0.25">
      <c r="B17410" s="23"/>
    </row>
    <row r="17411" spans="2:2" x14ac:dyDescent="0.25">
      <c r="B17411" s="23"/>
    </row>
    <row r="17412" spans="2:2" x14ac:dyDescent="0.25">
      <c r="B17412" s="23"/>
    </row>
    <row r="17413" spans="2:2" x14ac:dyDescent="0.25">
      <c r="B17413" s="23"/>
    </row>
    <row r="17414" spans="2:2" x14ac:dyDescent="0.25">
      <c r="B17414" s="23"/>
    </row>
    <row r="17415" spans="2:2" x14ac:dyDescent="0.25">
      <c r="B17415" s="23"/>
    </row>
    <row r="17416" spans="2:2" x14ac:dyDescent="0.25">
      <c r="B17416" s="23"/>
    </row>
    <row r="17417" spans="2:2" x14ac:dyDescent="0.25">
      <c r="B17417" s="23"/>
    </row>
    <row r="17418" spans="2:2" x14ac:dyDescent="0.25">
      <c r="B17418" s="23"/>
    </row>
    <row r="17419" spans="2:2" x14ac:dyDescent="0.25">
      <c r="B17419" s="23"/>
    </row>
    <row r="17420" spans="2:2" x14ac:dyDescent="0.25">
      <c r="B17420" s="23"/>
    </row>
    <row r="17421" spans="2:2" x14ac:dyDescent="0.25">
      <c r="B17421" s="23"/>
    </row>
    <row r="17422" spans="2:2" x14ac:dyDescent="0.25">
      <c r="B17422" s="23"/>
    </row>
    <row r="17423" spans="2:2" x14ac:dyDescent="0.25">
      <c r="B17423" s="23"/>
    </row>
    <row r="17424" spans="2:2" x14ac:dyDescent="0.25">
      <c r="B17424" s="23"/>
    </row>
    <row r="17425" spans="2:2" x14ac:dyDescent="0.25">
      <c r="B17425" s="23"/>
    </row>
    <row r="17426" spans="2:2" x14ac:dyDescent="0.25">
      <c r="B17426" s="23"/>
    </row>
    <row r="17427" spans="2:2" x14ac:dyDescent="0.25">
      <c r="B17427" s="23"/>
    </row>
    <row r="17428" spans="2:2" x14ac:dyDescent="0.25">
      <c r="B17428" s="23"/>
    </row>
    <row r="17429" spans="2:2" x14ac:dyDescent="0.25">
      <c r="B17429" s="23"/>
    </row>
    <row r="17430" spans="2:2" x14ac:dyDescent="0.25">
      <c r="B17430" s="23"/>
    </row>
    <row r="17431" spans="2:2" x14ac:dyDescent="0.25">
      <c r="B17431" s="23"/>
    </row>
    <row r="17432" spans="2:2" x14ac:dyDescent="0.25">
      <c r="B17432" s="23"/>
    </row>
    <row r="17433" spans="2:2" x14ac:dyDescent="0.25">
      <c r="B17433" s="23"/>
    </row>
    <row r="17434" spans="2:2" x14ac:dyDescent="0.25">
      <c r="B17434" s="23"/>
    </row>
    <row r="17435" spans="2:2" x14ac:dyDescent="0.25">
      <c r="B17435" s="23"/>
    </row>
    <row r="17436" spans="2:2" x14ac:dyDescent="0.25">
      <c r="B17436" s="23"/>
    </row>
    <row r="17437" spans="2:2" x14ac:dyDescent="0.25">
      <c r="B17437" s="23"/>
    </row>
    <row r="17438" spans="2:2" x14ac:dyDescent="0.25">
      <c r="B17438" s="23"/>
    </row>
    <row r="17439" spans="2:2" x14ac:dyDescent="0.25">
      <c r="B17439" s="23"/>
    </row>
    <row r="17440" spans="2:2" x14ac:dyDescent="0.25">
      <c r="B17440" s="23"/>
    </row>
    <row r="17441" spans="2:2" x14ac:dyDescent="0.25">
      <c r="B17441" s="23"/>
    </row>
    <row r="17442" spans="2:2" x14ac:dyDescent="0.25">
      <c r="B17442" s="23"/>
    </row>
    <row r="17443" spans="2:2" x14ac:dyDescent="0.25">
      <c r="B17443" s="23"/>
    </row>
    <row r="17444" spans="2:2" x14ac:dyDescent="0.25">
      <c r="B17444" s="23"/>
    </row>
    <row r="17445" spans="2:2" x14ac:dyDescent="0.25">
      <c r="B17445" s="23"/>
    </row>
    <row r="17446" spans="2:2" x14ac:dyDescent="0.25">
      <c r="B17446" s="23"/>
    </row>
    <row r="17447" spans="2:2" x14ac:dyDescent="0.25">
      <c r="B17447" s="23"/>
    </row>
    <row r="17448" spans="2:2" x14ac:dyDescent="0.25">
      <c r="B17448" s="23"/>
    </row>
    <row r="17449" spans="2:2" x14ac:dyDescent="0.25">
      <c r="B17449" s="23"/>
    </row>
    <row r="17450" spans="2:2" x14ac:dyDescent="0.25">
      <c r="B17450" s="23"/>
    </row>
    <row r="17451" spans="2:2" x14ac:dyDescent="0.25">
      <c r="B17451" s="23"/>
    </row>
    <row r="17452" spans="2:2" x14ac:dyDescent="0.25">
      <c r="B17452" s="23"/>
    </row>
    <row r="17453" spans="2:2" x14ac:dyDescent="0.25">
      <c r="B17453" s="23"/>
    </row>
    <row r="17454" spans="2:2" x14ac:dyDescent="0.25">
      <c r="B17454" s="23"/>
    </row>
    <row r="17455" spans="2:2" x14ac:dyDescent="0.25">
      <c r="B17455" s="23"/>
    </row>
    <row r="17456" spans="2:2" x14ac:dyDescent="0.25">
      <c r="B17456" s="23"/>
    </row>
    <row r="17457" spans="2:2" x14ac:dyDescent="0.25">
      <c r="B17457" s="23"/>
    </row>
    <row r="17458" spans="2:2" x14ac:dyDescent="0.25">
      <c r="B17458" s="23"/>
    </row>
    <row r="17459" spans="2:2" x14ac:dyDescent="0.25">
      <c r="B17459" s="23"/>
    </row>
    <row r="17460" spans="2:2" x14ac:dyDescent="0.25">
      <c r="B17460" s="23"/>
    </row>
    <row r="17461" spans="2:2" x14ac:dyDescent="0.25">
      <c r="B17461" s="23"/>
    </row>
    <row r="17462" spans="2:2" x14ac:dyDescent="0.25">
      <c r="B17462" s="23"/>
    </row>
    <row r="17463" spans="2:2" x14ac:dyDescent="0.25">
      <c r="B17463" s="23"/>
    </row>
    <row r="17464" spans="2:2" x14ac:dyDescent="0.25">
      <c r="B17464" s="23"/>
    </row>
    <row r="17465" spans="2:2" x14ac:dyDescent="0.25">
      <c r="B17465" s="23"/>
    </row>
    <row r="17466" spans="2:2" x14ac:dyDescent="0.25">
      <c r="B17466" s="23"/>
    </row>
    <row r="17467" spans="2:2" x14ac:dyDescent="0.25">
      <c r="B17467" s="23"/>
    </row>
    <row r="17468" spans="2:2" x14ac:dyDescent="0.25">
      <c r="B17468" s="23"/>
    </row>
    <row r="17469" spans="2:2" x14ac:dyDescent="0.25">
      <c r="B17469" s="23"/>
    </row>
    <row r="17470" spans="2:2" x14ac:dyDescent="0.25">
      <c r="B17470" s="23"/>
    </row>
    <row r="17471" spans="2:2" x14ac:dyDescent="0.25">
      <c r="B17471" s="23"/>
    </row>
    <row r="17472" spans="2:2" x14ac:dyDescent="0.25">
      <c r="B17472" s="23"/>
    </row>
    <row r="17473" spans="2:2" x14ac:dyDescent="0.25">
      <c r="B17473" s="23"/>
    </row>
    <row r="17474" spans="2:2" x14ac:dyDescent="0.25">
      <c r="B17474" s="23"/>
    </row>
    <row r="17475" spans="2:2" x14ac:dyDescent="0.25">
      <c r="B17475" s="23"/>
    </row>
    <row r="17476" spans="2:2" x14ac:dyDescent="0.25">
      <c r="B17476" s="23"/>
    </row>
    <row r="17477" spans="2:2" x14ac:dyDescent="0.25">
      <c r="B17477" s="23"/>
    </row>
    <row r="17478" spans="2:2" x14ac:dyDescent="0.25">
      <c r="B17478" s="23"/>
    </row>
    <row r="17479" spans="2:2" x14ac:dyDescent="0.25">
      <c r="B17479" s="23"/>
    </row>
    <row r="17480" spans="2:2" x14ac:dyDescent="0.25">
      <c r="B17480" s="23"/>
    </row>
    <row r="17481" spans="2:2" x14ac:dyDescent="0.25">
      <c r="B17481" s="23"/>
    </row>
    <row r="17482" spans="2:2" x14ac:dyDescent="0.25">
      <c r="B17482" s="23"/>
    </row>
    <row r="17483" spans="2:2" x14ac:dyDescent="0.25">
      <c r="B17483" s="23"/>
    </row>
    <row r="17484" spans="2:2" x14ac:dyDescent="0.25">
      <c r="B17484" s="23"/>
    </row>
    <row r="17485" spans="2:2" x14ac:dyDescent="0.25">
      <c r="B17485" s="23"/>
    </row>
    <row r="17486" spans="2:2" x14ac:dyDescent="0.25">
      <c r="B17486" s="23"/>
    </row>
    <row r="17487" spans="2:2" x14ac:dyDescent="0.25">
      <c r="B17487" s="23"/>
    </row>
    <row r="17488" spans="2:2" x14ac:dyDescent="0.25">
      <c r="B17488" s="23"/>
    </row>
    <row r="17489" spans="2:2" x14ac:dyDescent="0.25">
      <c r="B17489" s="23"/>
    </row>
    <row r="17490" spans="2:2" x14ac:dyDescent="0.25">
      <c r="B17490" s="23"/>
    </row>
    <row r="17491" spans="2:2" x14ac:dyDescent="0.25">
      <c r="B17491" s="23"/>
    </row>
    <row r="17492" spans="2:2" x14ac:dyDescent="0.25">
      <c r="B17492" s="23"/>
    </row>
    <row r="17493" spans="2:2" x14ac:dyDescent="0.25">
      <c r="B17493" s="23"/>
    </row>
    <row r="17494" spans="2:2" x14ac:dyDescent="0.25">
      <c r="B17494" s="23"/>
    </row>
    <row r="17495" spans="2:2" x14ac:dyDescent="0.25">
      <c r="B17495" s="23"/>
    </row>
    <row r="17496" spans="2:2" x14ac:dyDescent="0.25">
      <c r="B17496" s="23"/>
    </row>
    <row r="17497" spans="2:2" x14ac:dyDescent="0.25">
      <c r="B17497" s="23"/>
    </row>
    <row r="17498" spans="2:2" x14ac:dyDescent="0.25">
      <c r="B17498" s="23"/>
    </row>
    <row r="17499" spans="2:2" x14ac:dyDescent="0.25">
      <c r="B17499" s="23"/>
    </row>
    <row r="17500" spans="2:2" x14ac:dyDescent="0.25">
      <c r="B17500" s="23"/>
    </row>
    <row r="17501" spans="2:2" x14ac:dyDescent="0.25">
      <c r="B17501" s="23"/>
    </row>
    <row r="17502" spans="2:2" x14ac:dyDescent="0.25">
      <c r="B17502" s="23"/>
    </row>
    <row r="17503" spans="2:2" x14ac:dyDescent="0.25">
      <c r="B17503" s="23"/>
    </row>
    <row r="17504" spans="2:2" x14ac:dyDescent="0.25">
      <c r="B17504" s="23"/>
    </row>
    <row r="17505" spans="2:2" x14ac:dyDescent="0.25">
      <c r="B17505" s="23"/>
    </row>
    <row r="17506" spans="2:2" x14ac:dyDescent="0.25">
      <c r="B17506" s="23"/>
    </row>
    <row r="17507" spans="2:2" x14ac:dyDescent="0.25">
      <c r="B17507" s="23"/>
    </row>
    <row r="17508" spans="2:2" x14ac:dyDescent="0.25">
      <c r="B17508" s="23"/>
    </row>
    <row r="17509" spans="2:2" x14ac:dyDescent="0.25">
      <c r="B17509" s="23"/>
    </row>
    <row r="17510" spans="2:2" x14ac:dyDescent="0.25">
      <c r="B17510" s="23"/>
    </row>
    <row r="17511" spans="2:2" x14ac:dyDescent="0.25">
      <c r="B17511" s="23"/>
    </row>
    <row r="17512" spans="2:2" x14ac:dyDescent="0.25">
      <c r="B17512" s="23"/>
    </row>
    <row r="17513" spans="2:2" x14ac:dyDescent="0.25">
      <c r="B17513" s="23"/>
    </row>
    <row r="17514" spans="2:2" x14ac:dyDescent="0.25">
      <c r="B17514" s="23"/>
    </row>
    <row r="17515" spans="2:2" x14ac:dyDescent="0.25">
      <c r="B17515" s="23"/>
    </row>
    <row r="17516" spans="2:2" x14ac:dyDescent="0.25">
      <c r="B17516" s="23"/>
    </row>
    <row r="17517" spans="2:2" x14ac:dyDescent="0.25">
      <c r="B17517" s="23"/>
    </row>
    <row r="17518" spans="2:2" x14ac:dyDescent="0.25">
      <c r="B17518" s="23"/>
    </row>
    <row r="17519" spans="2:2" x14ac:dyDescent="0.25">
      <c r="B17519" s="23"/>
    </row>
    <row r="17520" spans="2:2" x14ac:dyDescent="0.25">
      <c r="B17520" s="23"/>
    </row>
    <row r="17521" spans="2:2" x14ac:dyDescent="0.25">
      <c r="B17521" s="23"/>
    </row>
    <row r="17522" spans="2:2" x14ac:dyDescent="0.25">
      <c r="B17522" s="23"/>
    </row>
    <row r="17523" spans="2:2" x14ac:dyDescent="0.25">
      <c r="B17523" s="23"/>
    </row>
    <row r="17524" spans="2:2" x14ac:dyDescent="0.25">
      <c r="B17524" s="23"/>
    </row>
    <row r="17525" spans="2:2" x14ac:dyDescent="0.25">
      <c r="B17525" s="23"/>
    </row>
    <row r="17526" spans="2:2" x14ac:dyDescent="0.25">
      <c r="B17526" s="23"/>
    </row>
    <row r="17527" spans="2:2" x14ac:dyDescent="0.25">
      <c r="B17527" s="23"/>
    </row>
    <row r="17528" spans="2:2" x14ac:dyDescent="0.25">
      <c r="B17528" s="23"/>
    </row>
    <row r="17529" spans="2:2" x14ac:dyDescent="0.25">
      <c r="B17529" s="23"/>
    </row>
    <row r="17530" spans="2:2" x14ac:dyDescent="0.25">
      <c r="B17530" s="23"/>
    </row>
    <row r="17531" spans="2:2" x14ac:dyDescent="0.25">
      <c r="B17531" s="23"/>
    </row>
    <row r="17532" spans="2:2" x14ac:dyDescent="0.25">
      <c r="B17532" s="23"/>
    </row>
    <row r="17533" spans="2:2" x14ac:dyDescent="0.25">
      <c r="B17533" s="23"/>
    </row>
    <row r="17534" spans="2:2" x14ac:dyDescent="0.25">
      <c r="B17534" s="23"/>
    </row>
    <row r="17535" spans="2:2" x14ac:dyDescent="0.25">
      <c r="B17535" s="23"/>
    </row>
    <row r="17536" spans="2:2" x14ac:dyDescent="0.25">
      <c r="B17536" s="23"/>
    </row>
    <row r="17537" spans="2:2" x14ac:dyDescent="0.25">
      <c r="B17537" s="23"/>
    </row>
    <row r="17538" spans="2:2" x14ac:dyDescent="0.25">
      <c r="B17538" s="23"/>
    </row>
    <row r="17539" spans="2:2" x14ac:dyDescent="0.25">
      <c r="B17539" s="23"/>
    </row>
    <row r="17540" spans="2:2" x14ac:dyDescent="0.25">
      <c r="B17540" s="23"/>
    </row>
    <row r="17541" spans="2:2" x14ac:dyDescent="0.25">
      <c r="B17541" s="23"/>
    </row>
    <row r="17542" spans="2:2" x14ac:dyDescent="0.25">
      <c r="B17542" s="23"/>
    </row>
    <row r="17543" spans="2:2" x14ac:dyDescent="0.25">
      <c r="B17543" s="23"/>
    </row>
    <row r="17544" spans="2:2" x14ac:dyDescent="0.25">
      <c r="B17544" s="23"/>
    </row>
    <row r="17545" spans="2:2" x14ac:dyDescent="0.25">
      <c r="B17545" s="23"/>
    </row>
    <row r="17546" spans="2:2" x14ac:dyDescent="0.25">
      <c r="B17546" s="23"/>
    </row>
    <row r="17547" spans="2:2" x14ac:dyDescent="0.25">
      <c r="B17547" s="23"/>
    </row>
    <row r="17548" spans="2:2" x14ac:dyDescent="0.25">
      <c r="B17548" s="23"/>
    </row>
    <row r="17549" spans="2:2" x14ac:dyDescent="0.25">
      <c r="B17549" s="23"/>
    </row>
    <row r="17550" spans="2:2" x14ac:dyDescent="0.25">
      <c r="B17550" s="23"/>
    </row>
    <row r="17551" spans="2:2" x14ac:dyDescent="0.25">
      <c r="B17551" s="23"/>
    </row>
    <row r="17552" spans="2:2" x14ac:dyDescent="0.25">
      <c r="B17552" s="23"/>
    </row>
    <row r="17553" spans="2:2" x14ac:dyDescent="0.25">
      <c r="B17553" s="23"/>
    </row>
    <row r="17554" spans="2:2" x14ac:dyDescent="0.25">
      <c r="B17554" s="23"/>
    </row>
    <row r="17555" spans="2:2" x14ac:dyDescent="0.25">
      <c r="B17555" s="23"/>
    </row>
    <row r="17556" spans="2:2" x14ac:dyDescent="0.25">
      <c r="B17556" s="23"/>
    </row>
    <row r="17557" spans="2:2" x14ac:dyDescent="0.25">
      <c r="B17557" s="23"/>
    </row>
    <row r="17558" spans="2:2" x14ac:dyDescent="0.25">
      <c r="B17558" s="23"/>
    </row>
    <row r="17559" spans="2:2" x14ac:dyDescent="0.25">
      <c r="B17559" s="23"/>
    </row>
    <row r="17560" spans="2:2" x14ac:dyDescent="0.25">
      <c r="B17560" s="23"/>
    </row>
    <row r="17561" spans="2:2" x14ac:dyDescent="0.25">
      <c r="B17561" s="23"/>
    </row>
    <row r="17562" spans="2:2" x14ac:dyDescent="0.25">
      <c r="B17562" s="23"/>
    </row>
    <row r="17563" spans="2:2" x14ac:dyDescent="0.25">
      <c r="B17563" s="23"/>
    </row>
    <row r="17564" spans="2:2" x14ac:dyDescent="0.25">
      <c r="B17564" s="23"/>
    </row>
    <row r="17565" spans="2:2" x14ac:dyDescent="0.25">
      <c r="B17565" s="23"/>
    </row>
    <row r="17566" spans="2:2" x14ac:dyDescent="0.25">
      <c r="B17566" s="23"/>
    </row>
    <row r="17567" spans="2:2" x14ac:dyDescent="0.25">
      <c r="B17567" s="23"/>
    </row>
    <row r="17568" spans="2:2" x14ac:dyDescent="0.25">
      <c r="B17568" s="23"/>
    </row>
    <row r="17569" spans="2:2" x14ac:dyDescent="0.25">
      <c r="B17569" s="23"/>
    </row>
    <row r="17570" spans="2:2" x14ac:dyDescent="0.25">
      <c r="B17570" s="23"/>
    </row>
  </sheetData>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5"/>
  <sheetViews>
    <sheetView workbookViewId="0">
      <selection activeCell="B6" sqref="B6"/>
    </sheetView>
  </sheetViews>
  <sheetFormatPr defaultRowHeight="15" x14ac:dyDescent="0.25"/>
  <cols>
    <col min="1" max="1" width="20" bestFit="1" customWidth="1"/>
    <col min="2" max="2" width="20" customWidth="1"/>
    <col min="3" max="3" width="14.5703125" bestFit="1" customWidth="1"/>
  </cols>
  <sheetData>
    <row r="1" spans="1:3" x14ac:dyDescent="0.25">
      <c r="A1" s="59" t="s">
        <v>205</v>
      </c>
      <c r="B1" s="59" t="s">
        <v>206</v>
      </c>
      <c r="C1" s="59" t="s">
        <v>200</v>
      </c>
    </row>
    <row r="2" spans="1:3" x14ac:dyDescent="0.25">
      <c r="A2" t="str">
        <f>Individual_tech!A2</f>
        <v>Gas boiler</v>
      </c>
      <c r="B2" s="128" t="s">
        <v>325</v>
      </c>
      <c r="C2" t="s">
        <v>201</v>
      </c>
    </row>
    <row r="3" spans="1:3" x14ac:dyDescent="0.25">
      <c r="A3" t="str">
        <f>Individual_tech!A3</f>
        <v>Resistance heating</v>
      </c>
      <c r="B3" s="128" t="s">
        <v>153</v>
      </c>
      <c r="C3" t="s">
        <v>203</v>
      </c>
    </row>
    <row r="4" spans="1:3" x14ac:dyDescent="0.25">
      <c r="A4" t="str">
        <f>Individual_tech!A5</f>
        <v>Biomass boiler</v>
      </c>
      <c r="B4" s="128" t="s">
        <v>193</v>
      </c>
      <c r="C4" t="s">
        <v>202</v>
      </c>
    </row>
    <row r="5" spans="1:3" x14ac:dyDescent="0.25">
      <c r="A5" t="str">
        <f>Individual_tech!A6</f>
        <v>Oil boiler</v>
      </c>
      <c r="B5" s="128" t="s">
        <v>194</v>
      </c>
      <c r="C5" t="s">
        <v>204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sheetPr>
  <dimension ref="A1:H26"/>
  <sheetViews>
    <sheetView workbookViewId="0">
      <selection activeCell="N6" sqref="N6"/>
    </sheetView>
  </sheetViews>
  <sheetFormatPr defaultRowHeight="15" x14ac:dyDescent="0.25"/>
  <cols>
    <col min="1" max="1" width="33.7109375" customWidth="1"/>
    <col min="2" max="8" width="15" customWidth="1"/>
  </cols>
  <sheetData>
    <row r="1" spans="1:8" ht="128.25" thickBot="1" x14ac:dyDescent="0.3">
      <c r="A1" s="28" t="s">
        <v>79</v>
      </c>
      <c r="B1" s="29" t="s">
        <v>80</v>
      </c>
      <c r="C1" s="29" t="s">
        <v>81</v>
      </c>
      <c r="D1" s="29" t="s">
        <v>82</v>
      </c>
      <c r="E1" s="29" t="s">
        <v>83</v>
      </c>
      <c r="F1" s="29" t="s">
        <v>84</v>
      </c>
      <c r="G1" s="29" t="s">
        <v>85</v>
      </c>
      <c r="H1" s="29" t="s">
        <v>86</v>
      </c>
    </row>
    <row r="2" spans="1:8" ht="90" thickBot="1" x14ac:dyDescent="0.3">
      <c r="A2" s="30" t="s">
        <v>87</v>
      </c>
      <c r="B2" s="31" t="s">
        <v>88</v>
      </c>
      <c r="C2" s="31" t="s">
        <v>89</v>
      </c>
      <c r="D2" s="32" t="s">
        <v>90</v>
      </c>
      <c r="E2" s="31" t="s">
        <v>91</v>
      </c>
      <c r="F2" s="31" t="s">
        <v>91</v>
      </c>
      <c r="G2" s="31" t="s">
        <v>91</v>
      </c>
      <c r="H2" s="32" t="s">
        <v>92</v>
      </c>
    </row>
    <row r="3" spans="1:8" ht="102.75" thickBot="1" x14ac:dyDescent="0.3">
      <c r="A3" s="30" t="s">
        <v>93</v>
      </c>
      <c r="B3" s="31" t="s">
        <v>94</v>
      </c>
      <c r="C3" s="31" t="s">
        <v>95</v>
      </c>
      <c r="D3" s="32" t="s">
        <v>96</v>
      </c>
      <c r="E3" s="31" t="s">
        <v>95</v>
      </c>
      <c r="F3" s="31" t="s">
        <v>95</v>
      </c>
      <c r="G3" s="31" t="s">
        <v>95</v>
      </c>
      <c r="H3" s="32" t="s">
        <v>96</v>
      </c>
    </row>
    <row r="4" spans="1:8" ht="102.75" thickBot="1" x14ac:dyDescent="0.3">
      <c r="A4" s="30" t="s">
        <v>97</v>
      </c>
      <c r="B4" s="31" t="s">
        <v>98</v>
      </c>
      <c r="C4" s="31" t="s">
        <v>99</v>
      </c>
      <c r="D4" s="32" t="s">
        <v>100</v>
      </c>
      <c r="E4" s="31" t="s">
        <v>99</v>
      </c>
      <c r="F4" s="31" t="s">
        <v>99</v>
      </c>
      <c r="G4" s="31" t="s">
        <v>99</v>
      </c>
      <c r="H4" s="32" t="s">
        <v>100</v>
      </c>
    </row>
    <row r="5" spans="1:8" ht="115.5" thickBot="1" x14ac:dyDescent="0.3">
      <c r="A5" s="30" t="s">
        <v>101</v>
      </c>
      <c r="B5" s="31" t="s">
        <v>102</v>
      </c>
      <c r="C5" s="31" t="s">
        <v>103</v>
      </c>
      <c r="D5" s="32" t="s">
        <v>104</v>
      </c>
      <c r="E5" s="31" t="s">
        <v>103</v>
      </c>
      <c r="F5" s="31" t="s">
        <v>103</v>
      </c>
      <c r="G5" s="31" t="s">
        <v>103</v>
      </c>
      <c r="H5" s="32" t="s">
        <v>104</v>
      </c>
    </row>
    <row r="6" spans="1:8" ht="90" thickBot="1" x14ac:dyDescent="0.3">
      <c r="A6" s="33" t="s">
        <v>105</v>
      </c>
      <c r="B6" s="34" t="s">
        <v>106</v>
      </c>
      <c r="C6" s="35" t="s">
        <v>107</v>
      </c>
      <c r="D6" s="34" t="s">
        <v>106</v>
      </c>
      <c r="E6" s="35" t="s">
        <v>108</v>
      </c>
      <c r="F6" s="34" t="s">
        <v>109</v>
      </c>
      <c r="G6" s="35" t="s">
        <v>110</v>
      </c>
      <c r="H6" s="34" t="s">
        <v>106</v>
      </c>
    </row>
    <row r="7" spans="1:8" ht="102.75" thickBot="1" x14ac:dyDescent="0.3">
      <c r="A7" s="36" t="s">
        <v>111</v>
      </c>
      <c r="B7" s="37" t="s">
        <v>109</v>
      </c>
      <c r="C7" s="38" t="s">
        <v>112</v>
      </c>
      <c r="D7" s="37" t="s">
        <v>113</v>
      </c>
      <c r="E7" s="38" t="s">
        <v>114</v>
      </c>
      <c r="F7" s="38" t="s">
        <v>115</v>
      </c>
      <c r="G7" s="38" t="s">
        <v>116</v>
      </c>
      <c r="H7" s="37" t="s">
        <v>113</v>
      </c>
    </row>
    <row r="8" spans="1:8" ht="39" thickBot="1" x14ac:dyDescent="0.3">
      <c r="A8" s="30" t="s">
        <v>117</v>
      </c>
      <c r="B8" s="32" t="s">
        <v>118</v>
      </c>
      <c r="C8" s="31" t="s">
        <v>119</v>
      </c>
      <c r="D8" s="31" t="s">
        <v>119</v>
      </c>
      <c r="E8" s="31" t="s">
        <v>119</v>
      </c>
      <c r="F8" s="32" t="s">
        <v>118</v>
      </c>
      <c r="G8" s="31" t="s">
        <v>120</v>
      </c>
      <c r="H8" s="31" t="s">
        <v>119</v>
      </c>
    </row>
    <row r="9" spans="1:8" ht="15.75" thickBot="1" x14ac:dyDescent="0.3">
      <c r="A9" s="30" t="s">
        <v>121</v>
      </c>
      <c r="B9" s="39" t="s">
        <v>122</v>
      </c>
      <c r="C9" s="39" t="s">
        <v>123</v>
      </c>
      <c r="D9" s="39" t="s">
        <v>124</v>
      </c>
      <c r="E9" s="39" t="s">
        <v>124</v>
      </c>
      <c r="F9" s="39" t="s">
        <v>125</v>
      </c>
      <c r="G9" s="39" t="s">
        <v>126</v>
      </c>
      <c r="H9" s="39" t="s">
        <v>127</v>
      </c>
    </row>
    <row r="10" spans="1:8" ht="15.75" thickBot="1" x14ac:dyDescent="0.3">
      <c r="A10" s="30" t="s">
        <v>128</v>
      </c>
      <c r="B10" s="40" t="s">
        <v>129</v>
      </c>
      <c r="C10" s="40" t="s">
        <v>129</v>
      </c>
      <c r="D10" s="40" t="s">
        <v>130</v>
      </c>
      <c r="E10" s="40" t="s">
        <v>126</v>
      </c>
      <c r="F10" s="40" t="s">
        <v>129</v>
      </c>
      <c r="G10" s="40" t="s">
        <v>131</v>
      </c>
      <c r="H10" s="40" t="s">
        <v>130</v>
      </c>
    </row>
    <row r="11" spans="1:8" ht="15.75" thickBot="1" x14ac:dyDescent="0.3">
      <c r="A11" s="41" t="s">
        <v>132</v>
      </c>
      <c r="B11" s="40" t="s">
        <v>133</v>
      </c>
      <c r="C11" s="40" t="s">
        <v>124</v>
      </c>
      <c r="D11" s="40" t="s">
        <v>124</v>
      </c>
      <c r="E11" s="40" t="s">
        <v>134</v>
      </c>
      <c r="F11" s="40" t="s">
        <v>135</v>
      </c>
      <c r="G11" s="40" t="s">
        <v>133</v>
      </c>
      <c r="H11" s="40" t="s">
        <v>127</v>
      </c>
    </row>
    <row r="13" spans="1:8" x14ac:dyDescent="0.25">
      <c r="A13" s="42" t="s">
        <v>136</v>
      </c>
    </row>
    <row r="14" spans="1:8" x14ac:dyDescent="0.25">
      <c r="A14" s="42" t="s">
        <v>137</v>
      </c>
    </row>
    <row r="15" spans="1:8" x14ac:dyDescent="0.25">
      <c r="A15" s="42" t="s">
        <v>138</v>
      </c>
    </row>
    <row r="16" spans="1:8" x14ac:dyDescent="0.25">
      <c r="A16" s="42" t="s">
        <v>139</v>
      </c>
    </row>
    <row r="17" spans="1:1" x14ac:dyDescent="0.25">
      <c r="A17" s="42" t="s">
        <v>140</v>
      </c>
    </row>
    <row r="18" spans="1:1" s="44" customFormat="1" x14ac:dyDescent="0.25">
      <c r="A18" s="43" t="s">
        <v>141</v>
      </c>
    </row>
    <row r="19" spans="1:1" x14ac:dyDescent="0.25">
      <c r="A19" s="42" t="s">
        <v>142</v>
      </c>
    </row>
    <row r="20" spans="1:1" x14ac:dyDescent="0.25">
      <c r="A20" s="42" t="s">
        <v>143</v>
      </c>
    </row>
    <row r="21" spans="1:1" x14ac:dyDescent="0.25">
      <c r="A21" s="42" t="s">
        <v>144</v>
      </c>
    </row>
    <row r="22" spans="1:1" x14ac:dyDescent="0.25">
      <c r="A22" s="42" t="s">
        <v>145</v>
      </c>
    </row>
    <row r="23" spans="1:1" x14ac:dyDescent="0.25">
      <c r="A23" s="42" t="s">
        <v>146</v>
      </c>
    </row>
    <row r="24" spans="1:1" x14ac:dyDescent="0.25">
      <c r="A24" s="42" t="s">
        <v>147</v>
      </c>
    </row>
    <row r="26" spans="1:1" x14ac:dyDescent="0.25">
      <c r="A26" s="42" t="s">
        <v>148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sheetPr>
  <dimension ref="A2:D32"/>
  <sheetViews>
    <sheetView workbookViewId="0">
      <selection activeCell="A9" sqref="A9"/>
    </sheetView>
  </sheetViews>
  <sheetFormatPr defaultColWidth="8.85546875" defaultRowHeight="15" x14ac:dyDescent="0.25"/>
  <cols>
    <col min="1" max="1" width="68.42578125" bestFit="1" customWidth="1"/>
  </cols>
  <sheetData>
    <row r="2" spans="1:3" x14ac:dyDescent="0.25">
      <c r="A2" t="s">
        <v>23</v>
      </c>
      <c r="B2" s="11">
        <v>0.04</v>
      </c>
    </row>
    <row r="3" spans="1:3" x14ac:dyDescent="0.25">
      <c r="A3" t="s">
        <v>208</v>
      </c>
      <c r="B3">
        <v>15</v>
      </c>
    </row>
    <row r="4" spans="1:3" x14ac:dyDescent="0.25">
      <c r="A4" t="s">
        <v>24</v>
      </c>
      <c r="B4">
        <v>943.51</v>
      </c>
    </row>
    <row r="5" spans="1:3" x14ac:dyDescent="0.25">
      <c r="A5" t="s">
        <v>25</v>
      </c>
      <c r="B5">
        <v>232.13</v>
      </c>
    </row>
    <row r="6" spans="1:3" x14ac:dyDescent="0.25">
      <c r="A6" t="s">
        <v>26</v>
      </c>
      <c r="B6">
        <v>0.5</v>
      </c>
    </row>
    <row r="7" spans="1:3" x14ac:dyDescent="0.25">
      <c r="A7" t="s">
        <v>27</v>
      </c>
      <c r="B7">
        <f>0.34*B6^0.45*B4^0.1333*1000</f>
        <v>620.22480101499798</v>
      </c>
      <c r="C7" t="s">
        <v>28</v>
      </c>
    </row>
    <row r="8" spans="1:3" x14ac:dyDescent="0.25">
      <c r="A8" t="s">
        <v>29</v>
      </c>
      <c r="B8">
        <f>0.6492*(B7)^0.9779</f>
        <v>349.31103364228005</v>
      </c>
      <c r="C8" s="12" t="s">
        <v>28</v>
      </c>
    </row>
    <row r="9" spans="1:3" x14ac:dyDescent="0.25">
      <c r="A9" t="s">
        <v>30</v>
      </c>
      <c r="B9">
        <v>15</v>
      </c>
    </row>
    <row r="10" spans="1:3" x14ac:dyDescent="0.25">
      <c r="A10" t="s">
        <v>31</v>
      </c>
      <c r="B10">
        <v>9.81</v>
      </c>
    </row>
    <row r="11" spans="1:3" x14ac:dyDescent="0.25">
      <c r="A11" t="s">
        <v>32</v>
      </c>
      <c r="B11" s="13">
        <v>0.85</v>
      </c>
    </row>
    <row r="12" spans="1:3" x14ac:dyDescent="0.25">
      <c r="A12" t="s">
        <v>33</v>
      </c>
      <c r="B12">
        <v>285</v>
      </c>
    </row>
    <row r="13" spans="1:3" x14ac:dyDescent="0.25">
      <c r="A13" s="14" t="s">
        <v>34</v>
      </c>
      <c r="B13" s="2">
        <v>100</v>
      </c>
    </row>
    <row r="14" spans="1:3" x14ac:dyDescent="0.25">
      <c r="A14" t="s">
        <v>35</v>
      </c>
      <c r="B14" s="11">
        <v>0</v>
      </c>
    </row>
    <row r="15" spans="1:3" x14ac:dyDescent="0.25">
      <c r="A15" s="15" t="s">
        <v>36</v>
      </c>
      <c r="B15" s="15">
        <v>5</v>
      </c>
    </row>
    <row r="16" spans="1:3" x14ac:dyDescent="0.25">
      <c r="A16" t="s">
        <v>64</v>
      </c>
      <c r="B16">
        <v>0.20437</v>
      </c>
      <c r="C16" t="s">
        <v>63</v>
      </c>
    </row>
    <row r="17" spans="1:4" x14ac:dyDescent="0.25">
      <c r="A17" t="s">
        <v>66</v>
      </c>
      <c r="B17">
        <v>0.88</v>
      </c>
    </row>
    <row r="20" spans="1:4" x14ac:dyDescent="0.25">
      <c r="A20" s="16" t="s">
        <v>37</v>
      </c>
      <c r="B20" s="16"/>
      <c r="C20" s="16" t="s">
        <v>9</v>
      </c>
      <c r="D20" s="16" t="s">
        <v>38</v>
      </c>
    </row>
    <row r="21" spans="1:4" x14ac:dyDescent="0.25">
      <c r="A21" s="14" t="s">
        <v>34</v>
      </c>
      <c r="B21" s="2">
        <v>100</v>
      </c>
      <c r="C21" s="15"/>
      <c r="D21" s="15"/>
    </row>
    <row r="22" spans="1:4" x14ac:dyDescent="0.25">
      <c r="A22" s="168" t="s">
        <v>39</v>
      </c>
      <c r="B22" s="169"/>
      <c r="C22" s="15"/>
      <c r="D22" s="15"/>
    </row>
    <row r="23" spans="1:4" x14ac:dyDescent="0.25">
      <c r="A23" s="14" t="s">
        <v>40</v>
      </c>
      <c r="B23" s="2">
        <f>0.66*1000000</f>
        <v>660000</v>
      </c>
      <c r="C23" s="15" t="s">
        <v>41</v>
      </c>
      <c r="D23" s="15"/>
    </row>
    <row r="24" spans="1:4" x14ac:dyDescent="0.25">
      <c r="A24" s="14" t="s">
        <v>42</v>
      </c>
      <c r="B24" s="2">
        <v>2000</v>
      </c>
      <c r="C24" s="15"/>
      <c r="D24" s="15"/>
    </row>
    <row r="25" spans="1:4" x14ac:dyDescent="0.25">
      <c r="A25" s="14" t="s">
        <v>43</v>
      </c>
      <c r="B25" s="2">
        <v>8.1999999999999993</v>
      </c>
      <c r="C25" s="15"/>
      <c r="D25" s="15"/>
    </row>
    <row r="26" spans="1:4" x14ac:dyDescent="0.25">
      <c r="A26" s="168" t="s">
        <v>44</v>
      </c>
      <c r="B26" s="169"/>
      <c r="C26" s="15"/>
      <c r="D26" s="15"/>
    </row>
    <row r="27" spans="1:4" x14ac:dyDescent="0.25">
      <c r="A27" s="14" t="s">
        <v>45</v>
      </c>
      <c r="B27" s="2"/>
      <c r="C27" s="15"/>
      <c r="D27" s="15"/>
    </row>
    <row r="28" spans="1:4" x14ac:dyDescent="0.25">
      <c r="A28" s="14" t="s">
        <v>46</v>
      </c>
      <c r="B28" s="2">
        <v>115000</v>
      </c>
      <c r="C28" s="17" t="s">
        <v>47</v>
      </c>
      <c r="D28" s="15" t="s">
        <v>48</v>
      </c>
    </row>
    <row r="29" spans="1:4" x14ac:dyDescent="0.25">
      <c r="A29" s="14" t="s">
        <v>49</v>
      </c>
      <c r="B29" s="2">
        <v>105000</v>
      </c>
      <c r="C29" s="17" t="s">
        <v>47</v>
      </c>
      <c r="D29" s="15" t="s">
        <v>50</v>
      </c>
    </row>
    <row r="30" spans="1:4" x14ac:dyDescent="0.25">
      <c r="A30" s="18"/>
      <c r="B30" s="19"/>
      <c r="C30" s="17"/>
      <c r="D30" s="15"/>
    </row>
    <row r="31" spans="1:4" x14ac:dyDescent="0.25">
      <c r="A31" s="18" t="s">
        <v>51</v>
      </c>
      <c r="B31" s="19" t="s">
        <v>52</v>
      </c>
      <c r="C31" s="17"/>
      <c r="D31" s="15"/>
    </row>
    <row r="32" spans="1:4" x14ac:dyDescent="0.25">
      <c r="A32" s="18" t="s">
        <v>53</v>
      </c>
      <c r="B32" s="19">
        <v>0.1</v>
      </c>
      <c r="C32" s="17"/>
      <c r="D32" s="15"/>
    </row>
  </sheetData>
  <mergeCells count="2">
    <mergeCell ref="A22:B22"/>
    <mergeCell ref="A26:B26"/>
  </mergeCells>
  <hyperlinks>
    <hyperlink ref="C8" r:id="rId1" xr:uid="{00000000-0004-0000-0B00-000000000000}"/>
    <hyperlink ref="C28" r:id="rId2" xr:uid="{00000000-0004-0000-0B00-000001000000}"/>
    <hyperlink ref="C29" r:id="rId3" xr:uid="{00000000-0004-0000-0B00-000002000000}"/>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sheetPr>
  <dimension ref="A1:C10"/>
  <sheetViews>
    <sheetView workbookViewId="0">
      <selection activeCell="F27" sqref="F27"/>
    </sheetView>
  </sheetViews>
  <sheetFormatPr defaultColWidth="11.42578125" defaultRowHeight="15" x14ac:dyDescent="0.25"/>
  <cols>
    <col min="1" max="1" width="37.42578125" bestFit="1" customWidth="1"/>
  </cols>
  <sheetData>
    <row r="1" spans="1:3" x14ac:dyDescent="0.25">
      <c r="B1" t="s">
        <v>5</v>
      </c>
    </row>
    <row r="2" spans="1:3" x14ac:dyDescent="0.25">
      <c r="A2" s="2" t="s">
        <v>15</v>
      </c>
      <c r="B2" s="22">
        <v>5000</v>
      </c>
      <c r="C2" t="s">
        <v>54</v>
      </c>
    </row>
    <row r="3" spans="1:3" x14ac:dyDescent="0.25">
      <c r="A3" s="4" t="s">
        <v>16</v>
      </c>
      <c r="B3" s="5">
        <v>40</v>
      </c>
      <c r="C3" t="s">
        <v>54</v>
      </c>
    </row>
    <row r="4" spans="1:3" x14ac:dyDescent="0.25">
      <c r="A4" s="6" t="s">
        <v>17</v>
      </c>
      <c r="B4" s="3">
        <f>B3*(1-B5)</f>
        <v>36.800000000000004</v>
      </c>
      <c r="C4" s="1"/>
    </row>
    <row r="5" spans="1:3" x14ac:dyDescent="0.25">
      <c r="A5" s="6" t="s">
        <v>18</v>
      </c>
      <c r="B5" s="7">
        <v>0.08</v>
      </c>
      <c r="C5" s="20"/>
    </row>
    <row r="6" spans="1:3" x14ac:dyDescent="0.25">
      <c r="A6" s="8" t="s">
        <v>19</v>
      </c>
      <c r="B6" s="3">
        <f>IF(B3&gt;50, IF(B3&gt;100, Technology!J4,Technology!I4), Technology!H4)*B3*B2</f>
        <v>4400000</v>
      </c>
    </row>
    <row r="7" spans="1:3" x14ac:dyDescent="0.25">
      <c r="A7" s="9" t="s">
        <v>20</v>
      </c>
      <c r="B7" s="3">
        <f>B4*(1+oversizing_factor)*Water_type2_substation</f>
        <v>3864000.0000000005</v>
      </c>
    </row>
    <row r="8" spans="1:3" x14ac:dyDescent="0.25">
      <c r="A8" s="9" t="s">
        <v>21</v>
      </c>
      <c r="B8" s="3">
        <f>B4*(1+oversizing_factor)*Water_type2_substation</f>
        <v>3864000.0000000005</v>
      </c>
    </row>
    <row r="9" spans="1:3" x14ac:dyDescent="0.25">
      <c r="A9" s="10" t="s">
        <v>22</v>
      </c>
      <c r="B9" s="3">
        <f>SUM(B6:B8)/B3</f>
        <v>303200</v>
      </c>
    </row>
    <row r="10" spans="1:3" ht="150" x14ac:dyDescent="0.25">
      <c r="A10" s="10" t="s">
        <v>9</v>
      </c>
      <c r="B10" s="21" t="s">
        <v>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1"/>
  <sheetViews>
    <sheetView topLeftCell="G1" zoomScale="97" workbookViewId="0">
      <selection activeCell="O18" sqref="O18"/>
    </sheetView>
  </sheetViews>
  <sheetFormatPr defaultColWidth="8.85546875" defaultRowHeight="15" x14ac:dyDescent="0.25"/>
  <cols>
    <col min="1" max="1" width="61.140625" customWidth="1"/>
    <col min="2" max="2" width="16.7109375" bestFit="1" customWidth="1"/>
    <col min="3" max="3" width="50.140625" customWidth="1"/>
    <col min="4" max="4" width="39.140625" customWidth="1"/>
    <col min="5" max="5" width="46.7109375" bestFit="1" customWidth="1"/>
    <col min="6" max="6" width="58.140625" bestFit="1" customWidth="1"/>
    <col min="7" max="7" width="24.140625" bestFit="1" customWidth="1"/>
    <col min="8" max="8" width="9.140625" bestFit="1" customWidth="1"/>
    <col min="9" max="10" width="9.28515625" bestFit="1" customWidth="1"/>
    <col min="11" max="11" width="41.7109375" bestFit="1" customWidth="1"/>
    <col min="12" max="12" width="13" customWidth="1"/>
    <col min="15" max="15" width="74.85546875" style="1" customWidth="1"/>
  </cols>
  <sheetData>
    <row r="1" spans="1:16" ht="135" x14ac:dyDescent="0.25">
      <c r="A1" t="s">
        <v>0</v>
      </c>
      <c r="B1" t="s">
        <v>2</v>
      </c>
      <c r="C1" t="s">
        <v>7</v>
      </c>
      <c r="D1" t="s">
        <v>68</v>
      </c>
      <c r="E1" t="s">
        <v>69</v>
      </c>
      <c r="F1" t="s">
        <v>70</v>
      </c>
      <c r="G1" t="s">
        <v>67</v>
      </c>
      <c r="H1" s="1" t="s">
        <v>71</v>
      </c>
      <c r="I1" s="1" t="s">
        <v>72</v>
      </c>
      <c r="J1" s="1" t="s">
        <v>73</v>
      </c>
      <c r="K1" t="s">
        <v>74</v>
      </c>
      <c r="L1" s="1" t="s">
        <v>57</v>
      </c>
      <c r="M1" t="s">
        <v>76</v>
      </c>
      <c r="N1" s="1" t="s">
        <v>77</v>
      </c>
      <c r="O1" s="1" t="s">
        <v>9</v>
      </c>
      <c r="P1" t="s">
        <v>13</v>
      </c>
    </row>
    <row r="2" spans="1:16" ht="45" x14ac:dyDescent="0.25">
      <c r="A2" t="s">
        <v>1</v>
      </c>
      <c r="B2" t="s">
        <v>3</v>
      </c>
      <c r="C2">
        <v>25</v>
      </c>
      <c r="D2">
        <f>60000*EUR_GBP</f>
        <v>52800</v>
      </c>
      <c r="E2">
        <f>1950*EUR_GBP</f>
        <v>1716</v>
      </c>
      <c r="F2">
        <f>1*EUR_GBP</f>
        <v>0.88</v>
      </c>
      <c r="G2">
        <f>0.1*EUR_GBP</f>
        <v>8.8000000000000009E-2</v>
      </c>
      <c r="K2" s="23">
        <f>D2*interest_rate/(1-(1+interest_rate)^-C2)</f>
        <v>3379.8316351248009</v>
      </c>
      <c r="L2" s="23">
        <f>Parameters!B16/0.95*1000</f>
        <v>215.12631578947369</v>
      </c>
      <c r="M2" s="23"/>
      <c r="N2" s="23"/>
      <c r="O2" s="1" t="s">
        <v>10</v>
      </c>
    </row>
    <row r="3" spans="1:16" ht="45" x14ac:dyDescent="0.25">
      <c r="A3" t="s">
        <v>1</v>
      </c>
      <c r="B3" t="s">
        <v>4</v>
      </c>
      <c r="C3">
        <v>25</v>
      </c>
      <c r="D3">
        <f>700000*EUR_GBP</f>
        <v>616000</v>
      </c>
      <c r="E3">
        <f>2000*EUR_GBP</f>
        <v>1760</v>
      </c>
      <c r="F3">
        <f>1.8*EUR_GBP</f>
        <v>1.5840000000000001</v>
      </c>
      <c r="G3">
        <f>1.4*EUR_GBP</f>
        <v>1.232</v>
      </c>
      <c r="K3" s="23">
        <f>D3*interest_rate/(1-(1+interest_rate)^-C3)</f>
        <v>39431.369076456009</v>
      </c>
      <c r="L3" s="23">
        <f>0.28307/5*1000</f>
        <v>56.613999999999997</v>
      </c>
      <c r="M3" s="25">
        <v>-27.9</v>
      </c>
      <c r="N3" s="25"/>
      <c r="O3" s="1" t="s">
        <v>11</v>
      </c>
      <c r="P3" t="s">
        <v>56</v>
      </c>
    </row>
    <row r="4" spans="1:16" x14ac:dyDescent="0.25">
      <c r="A4" t="s">
        <v>1</v>
      </c>
      <c r="B4" t="s">
        <v>5</v>
      </c>
      <c r="C4">
        <v>40</v>
      </c>
      <c r="D4" t="s">
        <v>8</v>
      </c>
      <c r="F4">
        <f>0.1*EUR_GBP</f>
        <v>8.8000000000000009E-2</v>
      </c>
      <c r="H4">
        <f>25*EUR_GBP</f>
        <v>22</v>
      </c>
      <c r="I4">
        <f>12*EUR_GBP</f>
        <v>10.56</v>
      </c>
      <c r="J4">
        <f>9*EUR_GBP</f>
        <v>7.92</v>
      </c>
      <c r="K4" s="24">
        <f>'Waste heat'!B9*interest_rate/(1-(1+interest_rate)^-C4)</f>
        <v>15318.721963164811</v>
      </c>
      <c r="L4" s="24"/>
      <c r="M4" s="24"/>
      <c r="N4" s="24">
        <v>10</v>
      </c>
      <c r="O4" t="s">
        <v>12</v>
      </c>
      <c r="P4" t="s">
        <v>14</v>
      </c>
    </row>
    <row r="5" spans="1:16" x14ac:dyDescent="0.25">
      <c r="A5" t="s">
        <v>1</v>
      </c>
      <c r="B5" t="s">
        <v>6</v>
      </c>
      <c r="C5">
        <v>25</v>
      </c>
      <c r="D5">
        <f>880000*42%/48%*EUR_GBP</f>
        <v>677600</v>
      </c>
      <c r="E5">
        <v>30</v>
      </c>
      <c r="F5">
        <f>4.5*EUR_GBP</f>
        <v>3.96</v>
      </c>
      <c r="K5" s="23">
        <f>D5*interest_rate/(1-(1+interest_rate)^-C5)</f>
        <v>43374.505984101612</v>
      </c>
      <c r="L5" s="23">
        <f>Parameters!B16*0.19*1000</f>
        <v>38.830300000000001</v>
      </c>
      <c r="M5" s="23"/>
      <c r="N5" s="23"/>
      <c r="P5" t="s">
        <v>75</v>
      </c>
    </row>
    <row r="6" spans="1:16" x14ac:dyDescent="0.25">
      <c r="A6" t="s">
        <v>1</v>
      </c>
      <c r="B6" t="s">
        <v>55</v>
      </c>
      <c r="C6">
        <v>25</v>
      </c>
      <c r="D6">
        <f>6500000*EUR_GBP</f>
        <v>5720000</v>
      </c>
      <c r="E6">
        <f>288900*EUR_GBP</f>
        <v>254232</v>
      </c>
      <c r="F6">
        <f>7.8*EUR_GBP</f>
        <v>6.8639999999999999</v>
      </c>
      <c r="K6" s="23">
        <f>D6*interest_rate/(1-(1+interest_rate)^-C6)</f>
        <v>366148.42713852006</v>
      </c>
      <c r="L6" s="23"/>
      <c r="M6" s="26">
        <v>-44.2</v>
      </c>
      <c r="N6" s="26"/>
    </row>
    <row r="7" spans="1:16" x14ac:dyDescent="0.25">
      <c r="A7" t="s">
        <v>58</v>
      </c>
      <c r="B7" t="s">
        <v>59</v>
      </c>
      <c r="F7">
        <f>20/277.778</f>
        <v>7.1999942400046077E-2</v>
      </c>
      <c r="K7">
        <v>10</v>
      </c>
    </row>
    <row r="8" spans="1:16" x14ac:dyDescent="0.25">
      <c r="A8" t="s">
        <v>58</v>
      </c>
      <c r="B8" t="s">
        <v>60</v>
      </c>
      <c r="F8">
        <f>10/277.778</f>
        <v>3.5999971200023038E-2</v>
      </c>
      <c r="K8">
        <v>46</v>
      </c>
    </row>
    <row r="9" spans="1:16" x14ac:dyDescent="0.25">
      <c r="A9" t="s">
        <v>58</v>
      </c>
      <c r="B9" t="s">
        <v>61</v>
      </c>
      <c r="F9">
        <f>5/277.778</f>
        <v>1.7999985600011519E-2</v>
      </c>
      <c r="K9">
        <v>154</v>
      </c>
    </row>
    <row r="19" spans="6:6" x14ac:dyDescent="0.25">
      <c r="F19" s="27"/>
    </row>
    <row r="20" spans="6:6" x14ac:dyDescent="0.25">
      <c r="F20" s="27"/>
    </row>
    <row r="21" spans="6:6" x14ac:dyDescent="0.25">
      <c r="F21" s="27"/>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F5CD42354AAC441BBEBC0DB60FF2E5E" ma:contentTypeVersion="10" ma:contentTypeDescription="Create a new document." ma:contentTypeScope="" ma:versionID="ea4030731fbb82b60f08fc005274800f">
  <xsd:schema xmlns:xsd="http://www.w3.org/2001/XMLSchema" xmlns:xs="http://www.w3.org/2001/XMLSchema" xmlns:p="http://schemas.microsoft.com/office/2006/metadata/properties" xmlns:ns2="77004af6-74ae-4ef6-bd6c-a07f36984bb1" xmlns:ns3="fc548c4c-0127-4895-9309-6e27078b8b5c" targetNamespace="http://schemas.microsoft.com/office/2006/metadata/properties" ma:root="true" ma:fieldsID="14d4a3203feaba80961c8c11a30ae70b" ns2:_="" ns3:_="">
    <xsd:import namespace="77004af6-74ae-4ef6-bd6c-a07f36984bb1"/>
    <xsd:import namespace="fc548c4c-0127-4895-9309-6e27078b8b5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004af6-74ae-4ef6-bd6c-a07f36984b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48c4c-0127-4895-9309-6e27078b8b5c"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276612-2441-44A6-B645-D8B674E952AC}">
  <ds:schemaRefs>
    <ds:schemaRef ds:uri="http://schemas.microsoft.com/sharepoint/v3/contenttype/forms"/>
  </ds:schemaRefs>
</ds:datastoreItem>
</file>

<file path=customXml/itemProps2.xml><?xml version="1.0" encoding="utf-8"?>
<ds:datastoreItem xmlns:ds="http://schemas.openxmlformats.org/officeDocument/2006/customXml" ds:itemID="{C816199B-3615-49AE-8787-402FADC64DE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A2448F5-A512-4284-A3B0-EE93AC3A81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004af6-74ae-4ef6-bd6c-a07f36984bb1"/>
    <ds:schemaRef ds:uri="fc548c4c-0127-4895-9309-6e27078b8b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12</vt:i4>
      </vt:variant>
    </vt:vector>
  </HeadingPairs>
  <TitlesOfParts>
    <vt:vector size="26" baseType="lpstr">
      <vt:lpstr>DH_tech</vt:lpstr>
      <vt:lpstr>Waste_heat_capex</vt:lpstr>
      <vt:lpstr>DH_distribution_costs</vt:lpstr>
      <vt:lpstr>Individual_tech</vt:lpstr>
      <vt:lpstr>Decommissioning_matrix</vt:lpstr>
      <vt:lpstr>Decommissioning_costs</vt:lpstr>
      <vt:lpstr>Peak_demand_data</vt:lpstr>
      <vt:lpstr>Fuels</vt:lpstr>
      <vt:lpstr>Load_duration</vt:lpstr>
      <vt:lpstr>Variables</vt:lpstr>
      <vt:lpstr>Matrix from Imperial</vt:lpstr>
      <vt:lpstr>Parameters</vt:lpstr>
      <vt:lpstr>Waste heat</vt:lpstr>
      <vt:lpstr>Technology</vt:lpstr>
      <vt:lpstr>cop_large_hp</vt:lpstr>
      <vt:lpstr>cost_insulation</vt:lpstr>
      <vt:lpstr>efficiency_pump</vt:lpstr>
      <vt:lpstr>EUR_GBP</vt:lpstr>
      <vt:lpstr>gravity</vt:lpstr>
      <vt:lpstr>interest_rate</vt:lpstr>
      <vt:lpstr>large_HP_capex</vt:lpstr>
      <vt:lpstr>outside_temperature</vt:lpstr>
      <vt:lpstr>oversizing_factor</vt:lpstr>
      <vt:lpstr>timeline</vt:lpstr>
      <vt:lpstr>Water_type1_substation</vt:lpstr>
      <vt:lpstr>Water_type2_substation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Alexandre Canet</cp:lastModifiedBy>
  <dcterms:created xsi:type="dcterms:W3CDTF">2018-11-15T11:49:18Z</dcterms:created>
  <dcterms:modified xsi:type="dcterms:W3CDTF">2021-02-12T11:00:09Z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0x0101000F5CD42354AAC441BBEBC0DB60FF2E5E</vt:lpwstr>
  </property>
  <property fmtid="{D5CDD505-2E9C-101B-9397-08002B2CF9AE}" pid="3" name="WorkbookGuid">
    <vt:lpwstr>d23990d6-9da9-4771-a093-d770ba370e83</vt:lpwstr>
  </property>
</Properties>
</file>