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xr:revisionPtr revIDLastSave="0" documentId="13_ncr:1_{601CFE84-85F5-42A4-864F-C035EABD5B30}" xr6:coauthVersionLast="45" xr6:coauthVersionMax="45" xr10:uidLastSave="{00000000-0000-0000-0000-000000000000}"/>
  <bookViews>
    <workbookView xWindow="-120" yWindow="-120" windowWidth="29040" windowHeight="16440"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1" l="1"/>
  <c r="K19" i="1"/>
  <c r="K20" i="1"/>
  <c r="K21" i="1"/>
  <c r="K22" i="1"/>
  <c r="K23" i="1"/>
  <c r="K24" i="1"/>
  <c r="K25" i="1"/>
  <c r="G24" i="2" l="1"/>
  <c r="G25" i="2"/>
  <c r="G26" i="2"/>
  <c r="G27" i="2"/>
  <c r="G28" i="2"/>
  <c r="G29" i="2"/>
  <c r="G30" i="2"/>
  <c r="G31" i="2"/>
  <c r="G32" i="2"/>
  <c r="K17" i="1" l="1"/>
  <c r="K16" i="1"/>
  <c r="K15" i="1"/>
  <c r="K14" i="1"/>
  <c r="K12" i="1"/>
  <c r="K8" i="1"/>
  <c r="K6" i="1"/>
  <c r="K13" i="1"/>
  <c r="K9" i="1"/>
  <c r="K11" i="1"/>
  <c r="K7" i="1"/>
  <c r="K10" i="1"/>
  <c r="B11" i="2" l="1"/>
  <c r="B12" i="2" s="1"/>
  <c r="B15" i="2" l="1"/>
  <c r="G18" i="2"/>
  <c r="I25" i="2"/>
  <c r="I28" i="2"/>
  <c r="I31" i="2"/>
  <c r="I30" i="2"/>
  <c r="I26" i="2"/>
  <c r="I24" i="2"/>
  <c r="I29" i="2"/>
  <c r="I27" i="2"/>
  <c r="I32" i="2"/>
  <c r="G20" i="2" l="1"/>
  <c r="I20" i="2" s="1"/>
  <c r="G22" i="2"/>
  <c r="I22" i="2" s="1"/>
  <c r="G23" i="2"/>
  <c r="H23" i="2" s="1"/>
  <c r="G19" i="2"/>
  <c r="H19" i="2" s="1"/>
  <c r="G21" i="2"/>
  <c r="H21" i="2" s="1"/>
  <c r="H18" i="2"/>
  <c r="B17" i="2"/>
  <c r="D17" i="2" s="1"/>
  <c r="B21" i="2"/>
  <c r="D21" i="2" s="1"/>
  <c r="B20" i="2"/>
  <c r="D20" i="2" s="1"/>
  <c r="B19" i="2"/>
  <c r="D19" i="2" s="1"/>
  <c r="B16" i="2"/>
  <c r="D16" i="2" s="1"/>
  <c r="D15" i="2"/>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4" i="2"/>
  <c r="C5" i="2"/>
  <c r="B5" i="2"/>
  <c r="B4" i="2"/>
</calcChain>
</file>

<file path=xl/sharedStrings.xml><?xml version="1.0" encoding="utf-8"?>
<sst xmlns="http://schemas.openxmlformats.org/spreadsheetml/2006/main" count="83" uniqueCount="78">
  <si>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</si>
  <si>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</si>
  <si>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</si>
  <si>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</si>
  <si>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</si>
  <si>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</si>
  <si>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</si>
  <si>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</si>
  <si>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</si>
  <si>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</si>
  <si>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</si>
  <si>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</si>
  <si>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</si>
  <si>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</si>
  <si>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Oui</t>
  </si>
  <si>
    <t>Entrez la date d’un jalon dans cette colonne.</t>
  </si>
  <si>
    <t>date</t>
  </si>
  <si>
    <t>Entrez une description du jalon dans cette colonne. Ces descriptions apparaissent dans le diagramme.</t>
  </si>
  <si>
    <t>Jalon</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</si>
  <si>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</si>
  <si>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</si>
  <si>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</si>
  <si>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</si>
  <si>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</si>
  <si>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</si>
  <si>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</si>
  <si>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</si>
  <si>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</si>
  <si>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</si>
  <si>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</si>
  <si>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</si>
  <si>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</si>
  <si>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</si>
  <si>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</si>
  <si>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</si>
  <si>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</si>
  <si>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</si>
  <si>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</si>
  <si>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</si>
  <si>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</si>
  <si>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</si>
  <si>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</si>
  <si>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</si>
  <si>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</si>
  <si>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</si>
  <si>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</si>
  <si>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</si>
  <si>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</si>
  <si>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</si>
  <si>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</si>
  <si>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</si>
  <si>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</si>
  <si>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</si>
  <si>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</si>
  <si>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</si>
  <si>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</si>
  <si>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</si>
  <si>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</si>
  <si>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</si>
  <si>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</si>
  <si>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</si>
  <si>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</si>
  <si>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</si>
  <si>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</si>
  <si>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</si>
  <si>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Recherche d’informations</t>
  </si>
  <si>
    <t>Identifier notre cible</t>
  </si>
  <si>
    <t>Fixer notre promesse</t>
  </si>
  <si>
    <t>Gestion, cout et rentabilité</t>
  </si>
  <si>
    <t xml:space="preserve">Analyse de situation sur le marché </t>
  </si>
  <si>
    <t>Trouver un moyen de faire tester notre produit</t>
  </si>
  <si>
    <t>Créer le slogan</t>
  </si>
  <si>
    <t>définir notre politique de distribution</t>
  </si>
  <si>
    <t>définir notre politique de communication</t>
  </si>
  <si>
    <t>concevoir une identité visuelle attrayante pour le produit</t>
  </si>
  <si>
    <t>Survey Editor</t>
  </si>
  <si>
    <t xml:space="preserve">Data Transfert </t>
  </si>
  <si>
    <t>Survey Analyzer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</si>
</sst>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 &quot;€&quot;_-;\-* #,##0\ &quot;€&quot;_-;_-* &quot;-&quot;\ &quot;€&quot;_-;_-@_-"/>
    <numFmt numFmtId="165" formatCode="_-* #,##0.00\ &quot;€&quot;_-;\-* #,##0.00\ &quot;€&quot;_-;_-* &quot;-&quot;??\ &quot;€&quot;_-;_-@_-"/>
    <numFmt numFmtId="166"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43"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6"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8360E003-3A96-4A61-94B3-05A6A9995197}"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F62F6801-5D68-4213-906B-DC04AED3A49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B4AA1CDD-A430-4EE9-8303-E251E3F9AB1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B7E8A714-BDFE-47F2-A9D5-567903DF219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0D69365D-731B-4002-84B2-2E61C911FF6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1848BC21-46AD-4C05-9FBF-5395445AAB2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AD5FB025-1B4E-4A87-91E8-9AD9D465887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2</c:v>
                  </c:pt>
                  <c:pt idx="1">
                    <c:v>2</c:v>
                  </c:pt>
                  <c:pt idx="2">
                    <c:v>3</c:v>
                  </c:pt>
                  <c:pt idx="3">
                    <c:v>6</c:v>
                  </c:pt>
                  <c:pt idx="4">
                    <c:v>12</c:v>
                  </c:pt>
                  <c:pt idx="5">
                    <c:v>7</c:v>
                  </c:pt>
                  <c:pt idx="6">
                    <c:v>7</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'Données dynamiques masquées'!$C$15:$C$21</c:f>
              <c:numCache>
                <c:formatCode>m/d/yyyy</c:formatCode>
                <c:ptCount val="7"/>
                <c:pt idx="0">
                  <c:v>43978</c:v>
                </c:pt>
                <c:pt idx="1">
                  <c:v>43979</c:v>
                </c:pt>
                <c:pt idx="2">
                  <c:v>43983</c:v>
                </c:pt>
                <c:pt idx="3">
                  <c:v>43980</c:v>
                </c:pt>
                <c:pt idx="4">
                  <c:v>43983</c:v>
                </c:pt>
                <c:pt idx="5">
                  <c:v>43985</c:v>
                </c:pt>
                <c:pt idx="6">
                  <c:v>43987</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Créer le slogan</c:v>
                  </c:pt>
                  <c:pt idx="1">
                    <c:v>définir notre politique de distribution</c:v>
                  </c:pt>
                  <c:pt idx="2">
                    <c:v>définir notre politique de communication</c:v>
                  </c:pt>
                  <c:pt idx="3">
                    <c:v>concevoir une identité visuelle attrayante pour le produit</c:v>
                  </c:pt>
                  <c:pt idx="4">
                    <c:v>Survey Editor</c:v>
                  </c:pt>
                  <c:pt idx="5">
                    <c:v>Data Transfert </c:v>
                  </c:pt>
                  <c:pt idx="6">
                    <c:v>Survey Analyzer</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E486DBC7-6A32-4B9F-ADAB-EDB0CB7F4072}" type="CELLRANGE">
                      <a:rPr lang="en-US"/>
                      <a:pPr>
                        <a:defRPr sz="1100">
                          <a:solidFill>
                            <a:schemeClr val="bg2"/>
                          </a:solidFill>
                        </a:defRPr>
                      </a:pPr>
                      <a:t>[PLAGECELL]</a:t>
                    </a:fld>
                    <a:endParaRPr lang="fr-FR"/>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43994</c:v>
                </c:pt>
                <c:pt idx="1">
                  <c:v>43994</c:v>
                </c:pt>
              </c:numCache>
            </c:numRef>
          </c:xVal>
          <c:yVal>
            <c:numRef>
              <c:f>'Données dynamiques masquées'!$C$4:$C$5</c:f>
              <c:numCache>
                <c:formatCode>General</c:formatCode>
                <c:ptCount val="2"/>
                <c:pt idx="0">
                  <c:v>9</c:v>
                </c:pt>
                <c:pt idx="1">
                  <c:v>9</c:v>
                </c:pt>
              </c:numCache>
            </c:numRef>
          </c:yVal>
          <c:smooth val="0"/>
          <c:extLst>
            <c:ext xmlns:c15="http://schemas.microsoft.com/office/drawing/2012/chart" uri="{02D57815-91ED-43cb-92C2-25804820EDAC}">
              <c15:datalabelsRange>
                <c15:f>'Données dynamiques masquées'!$B$2</c15:f>
                <c15:dlblRangeCache>
                  <c:ptCount val="1"/>
                  <c:pt idx="0">
                    <c:v>Aujourd’hui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76510760-3881-41F4-98D8-F9F608BC6D65}"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5C2827CC-1981-4C53-8452-12A71FEAA99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9CEAB5AF-2347-4937-935A-9D65E0D027B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3411930A-9BA6-4073-B90A-ED7F8B430B5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CE51F5F5-F4D6-4AB5-BE8E-DD912C976EC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1C011287-F1A0-466F-9F00-496E01FB18C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97DB082D-EA5C-4AE6-A606-1614181477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B5E43203-C24D-4B92-8409-792EB9C1976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62CCF25C-8A40-483E-8D7E-216280A9087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0A497CD1-DEF0-4492-B429-9BC27C7AAF6F}"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9D305C95-4DC5-499B-9FEC-9AEEF46073E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8FA42799-2122-4681-A912-4D9F2F77F36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B8153615-7CC4-46BE-908F-575FF115B987}"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EA2B1118-C3E1-4933-A861-9B9A2350ECEB}"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3523918F-5447-4529-9955-D4C30C7D9BB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43994</c:v>
                </c:pt>
                <c:pt idx="1">
                  <c:v>43994</c:v>
                </c:pt>
                <c:pt idx="2">
                  <c:v>43994</c:v>
                </c:pt>
                <c:pt idx="3">
                  <c:v>43994</c:v>
                </c:pt>
                <c:pt idx="4">
                  <c:v>43994</c:v>
                </c:pt>
                <c:pt idx="5">
                  <c:v>43994</c:v>
                </c:pt>
                <c:pt idx="6">
                  <c:v>43994</c:v>
                </c:pt>
                <c:pt idx="7">
                  <c:v>43994</c:v>
                </c:pt>
                <c:pt idx="8">
                  <c:v>43994</c:v>
                </c:pt>
                <c:pt idx="9">
                  <c:v>43994</c:v>
                </c:pt>
                <c:pt idx="10">
                  <c:v>43994</c:v>
                </c:pt>
                <c:pt idx="11">
                  <c:v>43994</c:v>
                </c:pt>
                <c:pt idx="12">
                  <c:v>43994</c:v>
                </c:pt>
                <c:pt idx="13">
                  <c:v>43994</c:v>
                </c:pt>
                <c:pt idx="14">
                  <c:v>43994</c:v>
                </c:pt>
              </c:numCache>
            </c:numRef>
          </c:xVal>
          <c:yVal>
            <c:numRef>
              <c:f>'Données dynamiques masquées'!$I$18:$I$33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6"/>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4761</xdr:colOff>
      <xdr:row>0</xdr:row>
      <xdr:rowOff>295276</xdr:rowOff>
    </xdr:from>
    <xdr:to>
      <xdr:col>31</xdr:col>
      <xdr:colOff>161924</xdr:colOff>
      <xdr:row>7</xdr:row>
      <xdr:rowOff>38101</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18</xdr:col>
          <xdr:colOff>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abSelected="1" workbookViewId="0">
      <selection activeCell="E15" sqref="E15"/>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14</v>
      </c>
    </row>
    <row r="3" spans="1:11" ht="35.1" customHeight="1" x14ac:dyDescent="0.3">
      <c r="A3" s="14" t="s">
        <v>2</v>
      </c>
      <c r="B3" s="9" t="s">
        <v>8</v>
      </c>
      <c r="G3" s="13" t="s">
        <v>19</v>
      </c>
    </row>
    <row r="4" spans="1:11" ht="102.75" customHeight="1" x14ac:dyDescent="0.25">
      <c r="A4" s="14" t="s">
        <v>3</v>
      </c>
      <c r="B4" s="19" t="s">
        <v>9</v>
      </c>
      <c r="C4" s="18" t="s">
        <v>12</v>
      </c>
      <c r="D4" s="18" t="s">
        <v>15</v>
      </c>
      <c r="E4" s="18" t="s">
        <v>17</v>
      </c>
      <c r="G4" s="19" t="s">
        <v>9</v>
      </c>
      <c r="H4" s="18" t="s">
        <v>21</v>
      </c>
      <c r="I4" s="18" t="s">
        <v>23</v>
      </c>
      <c r="J4" s="18" t="s">
        <v>25</v>
      </c>
      <c r="K4" s="18" t="s">
        <v>27</v>
      </c>
    </row>
    <row r="5" spans="1:11" ht="15" customHeight="1" x14ac:dyDescent="0.25">
      <c r="A5" s="14" t="s">
        <v>64</v>
      </c>
      <c r="B5" s="6" t="s">
        <v>10</v>
      </c>
      <c r="C5" s="6" t="s">
        <v>13</v>
      </c>
      <c r="D5" s="6" t="s">
        <v>16</v>
      </c>
      <c r="E5" s="6" t="s">
        <v>18</v>
      </c>
      <c r="G5" s="6" t="s">
        <v>10</v>
      </c>
      <c r="H5" s="6" t="s">
        <v>22</v>
      </c>
      <c r="I5" s="6" t="s">
        <v>24</v>
      </c>
      <c r="J5" s="6" t="s">
        <v>26</v>
      </c>
      <c r="K5" t="s">
        <v>28</v>
      </c>
    </row>
    <row r="6" spans="1:11" x14ac:dyDescent="0.25">
      <c r="A6" s="14"/>
      <c r="B6" s="11">
        <v>1</v>
      </c>
      <c r="C6" s="20">
        <v>1</v>
      </c>
      <c r="D6" s="21"/>
      <c r="E6" s="6"/>
      <c r="F6" s="12"/>
      <c r="G6" s="11">
        <v>1</v>
      </c>
      <c r="H6" s="21">
        <v>43969</v>
      </c>
      <c r="I6" s="21">
        <v>43970</v>
      </c>
      <c r="J6" s="7" t="s">
        <v>65</v>
      </c>
      <c r="K6" s="24">
        <f>IFERROR(IF(LEN(Tâches[[#This Row],[Date de début]])=0,"",(INT(Tâches[[#This Row],[Date de fin]])-INT(Tâches[[#This Row],[Date de début]]))-(INT(Tâches[[#This Row],[Date de début]])-INT(Tâches[[#This Row],[Date de début]]))+1),"")</f>
        <v>2</v>
      </c>
    </row>
    <row r="7" spans="1:11" ht="30" x14ac:dyDescent="0.25">
      <c r="B7" s="11">
        <v>2</v>
      </c>
      <c r="C7" s="20">
        <v>1</v>
      </c>
      <c r="D7" s="21"/>
      <c r="E7" s="6"/>
      <c r="G7" s="11">
        <v>2</v>
      </c>
      <c r="H7" s="21">
        <v>43970</v>
      </c>
      <c r="I7" s="21">
        <v>43972</v>
      </c>
      <c r="J7" s="7" t="s">
        <v>69</v>
      </c>
      <c r="K7" s="24">
        <f>IFERROR(IF(LEN(Tâches[[#This Row],[Date de début]])=0,"",(INT(Tâches[[#This Row],[Date de fin]])-INT(Tâches[[#This Row],[Date de début]]))-(INT(Tâches[[#This Row],[Date de début]])-INT(Tâches[[#This Row],[Date de début]]))+1),"")</f>
        <v>3</v>
      </c>
    </row>
    <row r="8" spans="1:11" x14ac:dyDescent="0.25">
      <c r="B8" s="11">
        <v>3</v>
      </c>
      <c r="C8" s="20">
        <v>1</v>
      </c>
      <c r="D8" s="21"/>
      <c r="E8" s="6"/>
      <c r="G8" s="11">
        <v>3</v>
      </c>
      <c r="H8" s="21">
        <v>43972</v>
      </c>
      <c r="I8" s="21">
        <v>43973</v>
      </c>
      <c r="J8" s="7" t="s">
        <v>66</v>
      </c>
      <c r="K8" s="24">
        <f>IFERROR(IF(LEN(Tâches[[#This Row],[Date de début]])=0,"",(INT(Tâches[[#This Row],[Date de fin]])-INT(Tâches[[#This Row],[Date de début]]))-(INT(Tâches[[#This Row],[Date de début]])-INT(Tâches[[#This Row],[Date de début]]))+1),"")</f>
        <v>2</v>
      </c>
    </row>
    <row r="9" spans="1:11" x14ac:dyDescent="0.25">
      <c r="B9" s="11">
        <v>4</v>
      </c>
      <c r="C9" s="20">
        <v>1</v>
      </c>
      <c r="D9" s="21"/>
      <c r="E9" s="6"/>
      <c r="G9" s="11">
        <v>4</v>
      </c>
      <c r="H9" s="22">
        <v>43976</v>
      </c>
      <c r="I9" s="21">
        <v>43977</v>
      </c>
      <c r="J9" s="7" t="s">
        <v>67</v>
      </c>
      <c r="K9" s="24">
        <f>IFERROR(IF(LEN(Tâches[[#This Row],[Date de début]])=0,"",(INT(Tâches[[#This Row],[Date de fin]])-INT(Tâches[[#This Row],[Date de début]]))-(INT(Tâches[[#This Row],[Date de début]])-INT(Tâches[[#This Row],[Date de début]]))+1),"")</f>
        <v>2</v>
      </c>
    </row>
    <row r="10" spans="1:11" x14ac:dyDescent="0.25">
      <c r="B10" s="11">
        <v>5</v>
      </c>
      <c r="C10" s="20">
        <v>1</v>
      </c>
      <c r="D10" s="21"/>
      <c r="E10" s="6"/>
      <c r="G10" s="11">
        <v>5</v>
      </c>
      <c r="H10" s="21">
        <v>43971</v>
      </c>
      <c r="I10" s="21">
        <v>43973</v>
      </c>
      <c r="J10" s="7" t="s">
        <v>68</v>
      </c>
      <c r="K10" s="24">
        <f>IFERROR(IF(LEN(Tâches[[#This Row],[Date de début]])=0,"",(INT(Tâches[[#This Row],[Date de fin]])-INT(Tâches[[#This Row],[Date de début]]))-(INT(Tâches[[#This Row],[Date de début]])-INT(Tâches[[#This Row],[Date de début]]))+1),"")</f>
        <v>3</v>
      </c>
    </row>
    <row r="11" spans="1:11" ht="30" x14ac:dyDescent="0.25">
      <c r="B11" s="11">
        <v>6</v>
      </c>
      <c r="C11" s="20">
        <v>1</v>
      </c>
      <c r="D11" s="21"/>
      <c r="E11" s="6"/>
      <c r="G11" s="11">
        <v>6</v>
      </c>
      <c r="H11" s="21">
        <v>43976</v>
      </c>
      <c r="I11" s="21">
        <v>43977</v>
      </c>
      <c r="J11" s="7" t="s">
        <v>70</v>
      </c>
      <c r="K11" s="24">
        <f>IFERROR(IF(LEN(Tâches[[#This Row],[Date de début]])=0,"",(INT(Tâches[[#This Row],[Date de fin]])-INT(Tâches[[#This Row],[Date de début]]))-(INT(Tâches[[#This Row],[Date de début]])-INT(Tâches[[#This Row],[Date de début]]))+1),"")</f>
        <v>2</v>
      </c>
    </row>
    <row r="12" spans="1:11" x14ac:dyDescent="0.25">
      <c r="B12" s="11"/>
      <c r="C12" s="20"/>
      <c r="D12" s="21"/>
      <c r="E12" s="6"/>
      <c r="G12" s="11">
        <v>7</v>
      </c>
      <c r="H12" s="21">
        <v>43978</v>
      </c>
      <c r="I12" s="21">
        <v>43979</v>
      </c>
      <c r="J12" s="7" t="s">
        <v>71</v>
      </c>
      <c r="K12" s="24">
        <f>IFERROR(IF(LEN(Tâches[[#This Row],[Date de début]])=0,"",(INT(Tâches[[#This Row],[Date de fin]])-INT(Tâches[[#This Row],[Date de début]]))-(INT(Tâches[[#This Row],[Date de début]])-INT(Tâches[[#This Row],[Date de début]]))+1),"")</f>
        <v>2</v>
      </c>
    </row>
    <row r="13" spans="1:11" ht="30" x14ac:dyDescent="0.25">
      <c r="B13" s="11"/>
      <c r="C13" s="20"/>
      <c r="D13" s="21"/>
      <c r="E13" s="6"/>
      <c r="G13" s="11">
        <v>8</v>
      </c>
      <c r="H13" s="21">
        <v>43979</v>
      </c>
      <c r="I13" s="21">
        <v>43980</v>
      </c>
      <c r="J13" s="7" t="s">
        <v>72</v>
      </c>
      <c r="K13" s="24">
        <f>IFERROR(IF(LEN(Tâches[[#This Row],[Date de début]])=0,"",(INT(Tâches[[#This Row],[Date de fin]])-INT(Tâches[[#This Row],[Date de début]]))-(INT(Tâches[[#This Row],[Date de début]])-INT(Tâches[[#This Row],[Date de début]]))+1),"")</f>
        <v>2</v>
      </c>
    </row>
    <row r="14" spans="1:11" ht="30" x14ac:dyDescent="0.25">
      <c r="B14" s="11"/>
      <c r="C14" s="20"/>
      <c r="D14" s="21"/>
      <c r="E14" s="6"/>
      <c r="G14" s="11">
        <v>9</v>
      </c>
      <c r="H14" s="21">
        <v>43983</v>
      </c>
      <c r="I14" s="21">
        <v>43985</v>
      </c>
      <c r="J14" s="7" t="s">
        <v>73</v>
      </c>
      <c r="K14" s="24">
        <f>IFERROR(IF(LEN(Tâches[[#This Row],[Date de début]])=0,"",(INT(Tâches[[#This Row],[Date de fin]])-INT(Tâches[[#This Row],[Date de début]]))-(INT(Tâches[[#This Row],[Date de début]])-INT(Tâches[[#This Row],[Date de début]]))+1),"")</f>
        <v>3</v>
      </c>
    </row>
    <row r="15" spans="1:11" ht="30" x14ac:dyDescent="0.25">
      <c r="B15" s="11"/>
      <c r="C15" s="20"/>
      <c r="D15" s="21"/>
      <c r="E15" s="6"/>
      <c r="G15" s="11">
        <v>10</v>
      </c>
      <c r="H15" s="21">
        <v>43980</v>
      </c>
      <c r="I15" s="21">
        <v>43985</v>
      </c>
      <c r="J15" s="7" t="s">
        <v>74</v>
      </c>
      <c r="K15" s="24">
        <f>IFERROR(IF(LEN(Tâches[[#This Row],[Date de début]])=0,"",(INT(Tâches[[#This Row],[Date de fin]])-INT(Tâches[[#This Row],[Date de début]]))-(INT(Tâches[[#This Row],[Date de début]])-INT(Tâches[[#This Row],[Date de début]]))+1),"")</f>
        <v>6</v>
      </c>
    </row>
    <row r="16" spans="1:11" x14ac:dyDescent="0.25">
      <c r="B16" s="11"/>
      <c r="C16" s="20"/>
      <c r="D16" s="21"/>
      <c r="E16" s="6"/>
      <c r="G16" s="11">
        <v>11</v>
      </c>
      <c r="H16" s="21">
        <v>43983</v>
      </c>
      <c r="I16" s="21">
        <v>43994</v>
      </c>
      <c r="J16" s="7" t="s">
        <v>75</v>
      </c>
      <c r="K16" s="24">
        <f>IFERROR(IF(LEN(Tâches[[#This Row],[Date de début]])=0,"",(INT(Tâches[[#This Row],[Date de fin]])-INT(Tâches[[#This Row],[Date de début]]))-(INT(Tâches[[#This Row],[Date de début]])-INT(Tâches[[#This Row],[Date de début]]))+1),"")</f>
        <v>12</v>
      </c>
    </row>
    <row r="17" spans="1:11" x14ac:dyDescent="0.25">
      <c r="B17" s="11"/>
      <c r="C17" s="20"/>
      <c r="D17" s="21"/>
      <c r="E17" s="6"/>
      <c r="G17" s="11">
        <v>12</v>
      </c>
      <c r="H17" s="21">
        <v>43985</v>
      </c>
      <c r="I17" s="21">
        <v>43991</v>
      </c>
      <c r="J17" s="7" t="s">
        <v>76</v>
      </c>
      <c r="K17" s="24">
        <f>IFERROR(IF(LEN(Tâches[[#This Row],[Date de début]])=0,"",(INT(Tâches[[#This Row],[Date de fin]])-INT(Tâches[[#This Row],[Date de début]]))-(INT(Tâches[[#This Row],[Date de début]])-INT(Tâches[[#This Row],[Date de début]]))+1),"")</f>
        <v>7</v>
      </c>
    </row>
    <row r="18" spans="1:11" x14ac:dyDescent="0.25">
      <c r="B18" s="11"/>
      <c r="C18" s="20"/>
      <c r="D18" s="21"/>
      <c r="E18" s="6"/>
      <c r="G18" s="11">
        <v>13</v>
      </c>
      <c r="H18" s="21">
        <v>43987</v>
      </c>
      <c r="I18" s="21">
        <v>43993</v>
      </c>
      <c r="J18" s="7" t="s">
        <v>77</v>
      </c>
      <c r="K18" s="24">
        <f>IFERROR(IF(LEN(Tâches[[#This Row],[Date de début]])=0,"",(INT(Tâches[[#This Row],[Date de fin]])-INT(Tâches[[#This Row],[Date de début]]))-(INT(Tâches[[#This Row],[Date de début]])-INT(Tâches[[#This Row],[Date de début]]))+1),"")</f>
        <v>7</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20</v>
      </c>
      <c r="H26" s="5"/>
      <c r="I26" s="5"/>
      <c r="J26" s="5"/>
    </row>
  </sheetData>
  <mergeCells count="1">
    <mergeCell ref="B2:C2"/>
  </mergeCells>
  <dataValidations disablePrompts="1"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election activeCell="R1" sqref="R1"/>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 min="18" max="18" width="9.140625" customWidth="1"/>
  </cols>
  <sheetData>
    <row r="1" spans="1:18" ht="27" customHeight="1" x14ac:dyDescent="0.25">
      <c r="A1" s="14" t="s">
        <v>29</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18</xdr:col>
                    <xdr:colOff>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30</v>
      </c>
      <c r="B1" s="10" t="s">
        <v>38</v>
      </c>
    </row>
    <row r="2" spans="1:7" x14ac:dyDescent="0.25">
      <c r="A2" s="15" t="s">
        <v>31</v>
      </c>
      <c r="B2" s="4" t="str">
        <f ca="1">IF(TODAY()&gt;=MIN(DonnéesTâcheDynamiques[Date de début]),"Aujourd’hui","")</f>
        <v>Aujourd’hui</v>
      </c>
      <c r="C2" t="s">
        <v>42</v>
      </c>
    </row>
    <row r="3" spans="1:7" x14ac:dyDescent="0.25">
      <c r="A3" s="15" t="s">
        <v>32</v>
      </c>
      <c r="B3" t="s">
        <v>39</v>
      </c>
      <c r="C3" t="s">
        <v>43</v>
      </c>
    </row>
    <row r="4" spans="1:7" x14ac:dyDescent="0.25">
      <c r="B4" s="2">
        <f ca="1">IFERROR(IF(TODAY()&lt;MIN(DonnéesTâcheDynamiques[Date de début]),MIN($B$11,MIN(DonnéesTâcheDynamiques[Date de début])),TODAY()),TODAY())</f>
        <v>43994</v>
      </c>
      <c r="C4" s="3">
        <f ca="1">IFERROR(IF(Suivre_Ajourdhui="Oui",IF(TODAY()&lt;MIN(DonnéesTâcheDynamiques[Date de début]),0,9),0),0)</f>
        <v>9</v>
      </c>
    </row>
    <row r="5" spans="1:7" x14ac:dyDescent="0.25">
      <c r="B5" s="2">
        <f ca="1">IFERROR(IF(TODAY()&lt;MIN(DonnéesTâcheDynamiques[Date de début]),MIN($B$11,MIN(DonnéesTâcheDynamiques[Date de début])),TODAY()),TODAY())</f>
        <v>43994</v>
      </c>
      <c r="C5" s="3">
        <f ca="1">IFERROR(IF(Suivre_Ajourdhui="Oui",IF(TODAY()&lt;MIN(DonnéesTâcheDynamiques[Date de début]),0,9),0),0)</f>
        <v>9</v>
      </c>
    </row>
    <row r="6" spans="1:7" x14ac:dyDescent="0.25">
      <c r="B6" s="3"/>
    </row>
    <row r="7" spans="1:7" x14ac:dyDescent="0.25">
      <c r="A7" s="15" t="s">
        <v>33</v>
      </c>
      <c r="B7" s="4" t="s">
        <v>40</v>
      </c>
    </row>
    <row r="8" spans="1:7" x14ac:dyDescent="0.25">
      <c r="B8" s="4">
        <v>6</v>
      </c>
    </row>
    <row r="9" spans="1:7" x14ac:dyDescent="0.25">
      <c r="B9" s="4"/>
    </row>
    <row r="10" spans="1:7" ht="15" customHeight="1" x14ac:dyDescent="0.25">
      <c r="A10" s="14" t="s">
        <v>34</v>
      </c>
      <c r="B10" t="s">
        <v>41</v>
      </c>
      <c r="D10" t="s">
        <v>44</v>
      </c>
    </row>
    <row r="11" spans="1:7" x14ac:dyDescent="0.25">
      <c r="B11" s="2">
        <f ca="1">IFERROR(IF(IncrémentDéfilement[incrément de défilement]=0,Date_Début,IF(Date_Début+IncrémentDéfilement[incrément de défilement]*15&lt;Date_Fin,Date_Début+IncrémentDéfilement[incrément de défilement]*15,Date_Fin-1)),"")</f>
        <v>43993</v>
      </c>
      <c r="D11">
        <v>45</v>
      </c>
    </row>
    <row r="12" spans="1:7" x14ac:dyDescent="0.25">
      <c r="B12" s="2">
        <f ca="1">IFERROR(IF($B$11+15&lt;Date_Fin,$B$11+15,Date_Fin),"")</f>
        <v>43994</v>
      </c>
    </row>
    <row r="14" spans="1:7" x14ac:dyDescent="0.25">
      <c r="A14" s="15" t="s">
        <v>35</v>
      </c>
      <c r="B14" t="s">
        <v>19</v>
      </c>
      <c r="C14" t="s">
        <v>22</v>
      </c>
      <c r="D14" t="s">
        <v>45</v>
      </c>
      <c r="E14" t="s">
        <v>46</v>
      </c>
      <c r="F14" s="12" t="s">
        <v>47</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Créer le slogan</v>
      </c>
      <c r="C15" s="23">
        <f ca="1">IFERROR(IF(LEN(DonnéesTâcheDynamiques[[#This Row],[Tâches]])=0,$B$11,INDEX(Tâches[],OFFSET('Données du diagramme'!$G6,IncrémentDéfilement[incrément de défilement],0,1,1),2)),"")</f>
        <v>43978</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2</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définir notre politique de distribution</v>
      </c>
      <c r="C16" s="23">
        <f ca="1">IFERROR(IF(LEN(DonnéesTâcheDynamiques[[#This Row],[Tâches]])=0,$B$11,INDEX(Tâches[],OFFSET('Données du diagramme'!$G7,IncrémentDéfilement[incrément de défilement],0,1,1),2)),"")</f>
        <v>43979</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2</v>
      </c>
      <c r="E16" s="3">
        <f ca="1">IFERROR(IF(LEN(DonnéesTâcheDynamiques[[#This Row],[Tâches]])=0,"",7),"")</f>
        <v>7</v>
      </c>
      <c r="G16" t="s">
        <v>48</v>
      </c>
    </row>
    <row r="17" spans="1:10" x14ac:dyDescent="0.25">
      <c r="A17" s="15" t="s">
        <v>36</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définir notre politique de communication</v>
      </c>
      <c r="C17" s="23">
        <f ca="1">IFERROR(IF(LEN(DonnéesTâcheDynamiques[[#This Row],[Tâches]])=0,$B$11,INDEX(Tâches[],OFFSET('Données du diagramme'!$G8,IncrémentDéfilement[incrément de défilement],0,1,1),2)),"")</f>
        <v>43983</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3</v>
      </c>
      <c r="E17" s="3">
        <f ca="1">IFERROR(IF(LEN(DonnéesTâcheDynamiques[[#This Row],[Tâches]])=0,"",6),"")</f>
        <v>6</v>
      </c>
      <c r="G17" s="6" t="s">
        <v>8</v>
      </c>
      <c r="H17" s="6" t="s">
        <v>49</v>
      </c>
      <c r="I17" s="6" t="s">
        <v>50</v>
      </c>
      <c r="J17" t="s">
        <v>51</v>
      </c>
    </row>
    <row r="18" spans="1:10" ht="3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concevoir une identité visuelle attrayante pour le produit</v>
      </c>
      <c r="C18" s="23">
        <f ca="1">IFERROR(IF(LEN(DonnéesTâcheDynamiques[[#This Row],[Tâches]])=0,$B$11,INDEX(Tâches[],OFFSET('Données du diagramme'!$G9,IncrémentDéfilement[incrément de défilement],0,1,1),2)),"")</f>
        <v>43980</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6</v>
      </c>
      <c r="E18" s="3">
        <f ca="1">IFERROR(IF(LEN(DonnéesTâcheDynamiques[[#This Row],[Tâches]])=0,"",5),"")</f>
        <v>5</v>
      </c>
      <c r="G18" s="7" t="str">
        <f>IFERROR(IF(LEN('Données du diagramme'!D6)=0,"",IF(AND('Données du diagramme'!D6&lt;=$B$12,'Données du diagramme'!D6&gt;=$B$11-$D$11),'Données du diagramme'!E6,"")),"")</f>
        <v/>
      </c>
      <c r="H18" s="21">
        <f ca="1">IFERROR(IF(LEN(DonnéesJalonDynamiques[[#This Row],[Jalons]])=0,$B$12,'Données du diagramme'!$D6),2)</f>
        <v>43994</v>
      </c>
      <c r="I18" s="8" t="str">
        <f>IFERROR(IF(LEN(DonnéesJalonDynamiques[[#This Row],[Jalons]])=0,"",'Données du diagramme'!$C6),"")</f>
        <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Survey Editor</v>
      </c>
      <c r="C19" s="23">
        <f ca="1">IFERROR(IF(LEN(DonnéesTâcheDynamiques[[#This Row],[Tâches]])=0,$B$11,INDEX(Tâches[],OFFSET('Données du diagramme'!$G10,IncrémentDéfilement[incrément de défilement],0,1,1),2)),"")</f>
        <v>43983</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12</v>
      </c>
      <c r="E19" s="3">
        <f ca="1">IFERROR(IF(LEN(DonnéesTâcheDynamiques[[#This Row],[Tâches]])=0,"",4),"")</f>
        <v>4</v>
      </c>
      <c r="G19" s="7" t="str">
        <f>IFERROR(IF(LEN('Données du diagramme'!D7)=0,"",IF(AND('Données du diagramme'!D7&lt;=$B$12,'Données du diagramme'!D7&gt;=$B$11-$D$11),'Données du diagramme'!E7,"")),"")</f>
        <v/>
      </c>
      <c r="H19" s="21">
        <f ca="1">IFERROR(IF(LEN(DonnéesJalonDynamiques[[#This Row],[Jalons]])=0,$B$12,'Données du diagramme'!$D7),2)</f>
        <v>43994</v>
      </c>
      <c r="I19" s="8" t="str">
        <f>IFERROR(IF(LEN(DonnéesJalonDynamiques[[#This Row],[Jalons]])=0,"",'Données du diagramme'!$C7),"")</f>
        <v/>
      </c>
    </row>
    <row r="20" spans="1:1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 xml:space="preserve">Data Transfert </v>
      </c>
      <c r="C20" s="23">
        <f ca="1">IFERROR(IF(LEN(DonnéesTâcheDynamiques[[#This Row],[Tâches]])=0,$B$11,INDEX(Tâches[],OFFSET('Données du diagramme'!$G11,IncrémentDéfilement[incrément de défilement],0,1,1),2)),"")</f>
        <v>43985</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7</v>
      </c>
      <c r="E20" s="3">
        <f ca="1">IFERROR(IF(LEN(DonnéesTâcheDynamiques[[#This Row],[Tâches]])=0,"",3),"")</f>
        <v>3</v>
      </c>
      <c r="G20" s="7" t="str">
        <f>IFERROR(IF(LEN('Données du diagramme'!D8)=0,"",IF(AND('Données du diagramme'!D8&lt;=$B$12,'Données du diagramme'!D8&gt;=$B$11-$D$11),'Données du diagramme'!E8,"")),"")</f>
        <v/>
      </c>
      <c r="H20" s="21">
        <f ca="1">IFERROR(IF(LEN(DonnéesJalonDynamiques[[#This Row],[Jalons]])=0,$B$12,'Données du diagramme'!$D8),2)</f>
        <v>43994</v>
      </c>
      <c r="I20" s="8" t="str">
        <f>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Survey Analyzer</v>
      </c>
      <c r="C21" s="23">
        <f ca="1">IFERROR(IF(LEN(DonnéesTâcheDynamiques[[#This Row],[Tâches]])=0,$B$11,INDEX(Tâches[],OFFSET('Données du diagramme'!$G12,IncrémentDéfilement[incrément de défilement],0,1,1),2)),"")</f>
        <v>43987</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7</v>
      </c>
      <c r="E21" s="3">
        <f ca="1">IFERROR(IF(LEN(DonnéesTâcheDynamiques[[#This Row],[Tâches]])=0,"",2),"")</f>
        <v>2</v>
      </c>
      <c r="G21" s="7" t="str">
        <f>IFERROR(IF(LEN('Données du diagramme'!D9)=0,"",IF(AND('Données du diagramme'!D9&lt;=$B$12,'Données du diagramme'!D9&gt;=$B$11-$D$11),'Données du diagramme'!E9,"")),"")</f>
        <v/>
      </c>
      <c r="H21" s="21">
        <f ca="1">IFERROR(IF(LEN(DonnéesJalonDynamiques[[#This Row],[Jalons]])=0,$B$12,'Données du diagramme'!$D9),2)</f>
        <v>43994</v>
      </c>
      <c r="I21" s="8" t="str">
        <f>IFERROR(IF(LEN(DonnéesJalonDynamiques[[#This Row],[Jalons]])=0,"",'Données du diagramme'!$C9),"")</f>
        <v/>
      </c>
    </row>
    <row r="22" spans="1:10" x14ac:dyDescent="0.25">
      <c r="G22" s="7" t="str">
        <f>IFERROR(IF(LEN('Données du diagramme'!D10)=0,"",IF(AND('Données du diagramme'!D10&lt;=$B$12,'Données du diagramme'!D10&gt;=$B$11-$D$11),'Données du diagramme'!E10,"")),"")</f>
        <v/>
      </c>
      <c r="H22" s="21">
        <f ca="1">IFERROR(IF(LEN(DonnéesJalonDynamiques[[#This Row],[Jalons]])=0,$B$12,'Données du diagramme'!$D10),2)</f>
        <v>43994</v>
      </c>
      <c r="I22" s="8" t="str">
        <f>IFERROR(IF(LEN(DonnéesJalonDynamiques[[#This Row],[Jalons]])=0,"",'Données du diagramme'!$C10),"")</f>
        <v/>
      </c>
    </row>
    <row r="23" spans="1:10" x14ac:dyDescent="0.25">
      <c r="G23" s="7" t="str">
        <f>IFERROR(IF(LEN('Données du diagramme'!D11)=0,"",IF(AND('Données du diagramme'!D11&lt;=$B$12,'Données du diagramme'!D11&gt;=$B$11-$D$11),'Données du diagramme'!E11,"")),"")</f>
        <v/>
      </c>
      <c r="H23" s="21">
        <f ca="1">IFERROR(IF(LEN(DonnéesJalonDynamiques[[#This Row],[Jalons]])=0,$B$12,'Données du diagramme'!$D11),2)</f>
        <v>43994</v>
      </c>
      <c r="I23" s="8" t="str">
        <f>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43994</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43994</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43994</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43994</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43994</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43994</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43994</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43994</v>
      </c>
      <c r="I31" s="8" t="str">
        <f>IFERROR(IF(LEN(DonnéesJalonDynamiques[[#This Row],[Jalons]])=0,"",'Données du diagramme'!$C19),"")</f>
        <v/>
      </c>
    </row>
    <row r="32" spans="1:10" x14ac:dyDescent="0.25">
      <c r="A32" s="15" t="s">
        <v>37</v>
      </c>
      <c r="G32" s="7" t="str">
        <f>IFERROR(IF(LEN('Données du diagramme'!D20)=0,"",IF(AND('Données du diagramme'!D20&lt;=$B$12,'Données du diagramme'!D20&gt;=$B$11-$D$11),'Données du diagramme'!E20,"")),"")</f>
        <v/>
      </c>
      <c r="H32" s="21">
        <f ca="1">IFERROR(IF(LEN(DonnéesJalonDynamiques[[#This Row],[Jalons]])=0,$B$12,'Données du diagramme'!$D20),2)</f>
        <v>43994</v>
      </c>
      <c r="I32" s="8" t="str">
        <f>IFERROR(IF(LEN(DonnéesJalonDynamiques[[#This Row],[Jalons]])=0,"",'Données du diagramme'!$C20),"")</f>
        <v/>
      </c>
      <c r="J32" s="12" t="s">
        <v>52</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2" sqref="A2"/>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53</v>
      </c>
    </row>
    <row r="2" spans="1:1" ht="180" x14ac:dyDescent="0.25">
      <c r="A2" s="28" t="s">
        <v>54</v>
      </c>
    </row>
    <row r="3" spans="1:1" x14ac:dyDescent="0.25">
      <c r="A3" s="29" t="s">
        <v>55</v>
      </c>
    </row>
    <row r="4" spans="1:1" ht="270" x14ac:dyDescent="0.25">
      <c r="A4" s="28" t="s">
        <v>56</v>
      </c>
    </row>
    <row r="5" spans="1:1" x14ac:dyDescent="0.25">
      <c r="A5" s="29" t="s">
        <v>57</v>
      </c>
    </row>
    <row r="6" spans="1:1" ht="210" x14ac:dyDescent="0.25">
      <c r="A6" s="28" t="s">
        <v>58</v>
      </c>
    </row>
    <row r="7" spans="1:1" x14ac:dyDescent="0.25">
      <c r="A7" s="30" t="s">
        <v>59</v>
      </c>
    </row>
    <row r="8" spans="1:1" ht="75" x14ac:dyDescent="0.25">
      <c r="A8" s="28" t="s">
        <v>60</v>
      </c>
    </row>
    <row r="9" spans="1:1" ht="60" x14ac:dyDescent="0.25">
      <c r="A9" s="28" t="s">
        <v>61</v>
      </c>
    </row>
    <row r="10" spans="1:1" ht="75" x14ac:dyDescent="0.25">
      <c r="A10" s="28" t="s">
        <v>62</v>
      </c>
    </row>
    <row r="11" spans="1:1" x14ac:dyDescent="0.25">
      <c r="A11" s="28" t="s">
        <v>63</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2020-06-12T18:05:17Z</dcterms:modified>
</cp:coreProperties>
</file>