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11.png" ContentType="image/png"/>
  <Override PartName="/xl/media/image7.png" ContentType="image/png"/>
  <Override PartName="/xl/media/image12.png" ContentType="image/png"/>
  <Override PartName="/xl/media/image8.png" ContentType="image/png"/>
  <Override PartName="/xl/media/image9.png" ContentType="image/png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1" sheetId="1" state="visible" r:id="rId2"/>
    <sheet name="t2" sheetId="2" state="visible" r:id="rId3"/>
    <sheet name="t3" sheetId="3" state="visible" r:id="rId4"/>
    <sheet name="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<sst xmlns="http://schemas.openxmlformats.org/spreadsheetml/2006/main" count="68" uniqueCount="14">
  <si>
    <t xml:space="preserve">n</t>
  </si>
  <si>
    <t xml:space="preserve">x</t>
  </si>
  <si>
    <t xml:space="preserve">y</t>
  </si>
  <si>
    <t xml:space="preserve">x*x</t>
  </si>
  <si>
    <t xml:space="preserve">x*y</t>
  </si>
  <si>
    <t xml:space="preserve">y*y</t>
  </si>
  <si>
    <t xml:space="preserve">sum</t>
  </si>
  <si>
    <t xml:space="preserve">avg</t>
  </si>
  <si>
    <t xml:space="preserve">b1</t>
  </si>
  <si>
    <t xml:space="preserve">r</t>
  </si>
  <si>
    <t xml:space="preserve">b0</t>
  </si>
  <si>
    <t xml:space="preserve">r*r</t>
  </si>
  <si>
    <t xml:space="preserve">Predictive</t>
  </si>
  <si>
    <t xml:space="preserve">High confidence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</si>
</sst>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sz val="10"/>
      <color rgb="FFFFFFFF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4000"/>
      </patternFill>
    </fill>
    <fill>
      <patternFill patternType="solid">
        <fgColor rgb="FF1155CC"/>
        <bgColor rgb="FF333399"/>
      </patternFill>
    </fill>
    <fill>
      <patternFill patternType="solid">
        <fgColor rgb="FF38761D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40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MX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es-MX" sz="1800" spc="-1" strike="noStrike">
                <a:solidFill>
                  <a:srgbClr val="757575"/>
                </a:solidFill>
                <a:latin typeface="Arial"/>
                <a:ea typeface="Arial"/>
              </a:rPr>
              <a:t>y frente a x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t1!$B$2:$B$11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t1!$C$2:$C$11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1"/>
        </c:ser>
        <c:axId val="97480657"/>
        <c:axId val="71621653"/>
      </c:scatterChart>
      <c:valAx>
        <c:axId val="97480657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1621653"/>
        <c:crosses val="autoZero"/>
        <c:crossBetween val="midCat"/>
      </c:valAx>
      <c:valAx>
        <c:axId val="7162165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748065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MX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es-MX" sz="1800" spc="-1" strike="noStrike">
                <a:solidFill>
                  <a:srgbClr val="757575"/>
                </a:solidFill>
                <a:latin typeface="Arial"/>
                <a:ea typeface="Arial"/>
              </a:rPr>
              <a:t>y frente a x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ff0000">
                    <a:alpha val="40000"/>
                  </a:srgbClr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t1!$B$22:$B$45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t1!$C$22:$C$45</c:f>
              <c:numCache>
                <c:formatCode>General</c:formatCode>
                <c:ptCount val="24"/>
                <c:pt idx="0">
                  <c:v>63.8440885583149</c:v>
                </c:pt>
                <c:pt idx="1">
                  <c:v>150.240709868664</c:v>
                </c:pt>
                <c:pt idx="2">
                  <c:v>236.637331179014</c:v>
                </c:pt>
                <c:pt idx="3">
                  <c:v>323.033952489363</c:v>
                </c:pt>
                <c:pt idx="4">
                  <c:v>409.430573799712</c:v>
                </c:pt>
                <c:pt idx="5">
                  <c:v>495.827195110062</c:v>
                </c:pt>
                <c:pt idx="6">
                  <c:v>582.223816420411</c:v>
                </c:pt>
                <c:pt idx="7">
                  <c:v>668.62043773076</c:v>
                </c:pt>
                <c:pt idx="8">
                  <c:v>755.01705904111</c:v>
                </c:pt>
                <c:pt idx="9">
                  <c:v>841.413680351459</c:v>
                </c:pt>
                <c:pt idx="10">
                  <c:v>927.810301661808</c:v>
                </c:pt>
                <c:pt idx="11">
                  <c:v>1014.20692297216</c:v>
                </c:pt>
                <c:pt idx="12">
                  <c:v>1100.60354428251</c:v>
                </c:pt>
                <c:pt idx="13">
                  <c:v>1187.00016559286</c:v>
                </c:pt>
                <c:pt idx="14">
                  <c:v>1273.39678690321</c:v>
                </c:pt>
                <c:pt idx="15">
                  <c:v>1359.79340821355</c:v>
                </c:pt>
                <c:pt idx="16">
                  <c:v>1446.1900295239</c:v>
                </c:pt>
                <c:pt idx="17">
                  <c:v>1532.58665083425</c:v>
                </c:pt>
                <c:pt idx="18">
                  <c:v>1618.9832721446</c:v>
                </c:pt>
                <c:pt idx="19">
                  <c:v>1705.37989345495</c:v>
                </c:pt>
                <c:pt idx="20">
                  <c:v>1791.7765147653</c:v>
                </c:pt>
                <c:pt idx="21">
                  <c:v>1878.17313607565</c:v>
                </c:pt>
                <c:pt idx="22">
                  <c:v>1964.569757386</c:v>
                </c:pt>
                <c:pt idx="23">
                  <c:v>2050.96637869635</c:v>
                </c:pt>
              </c:numCache>
            </c:numRef>
          </c:yVal>
          <c:smooth val="1"/>
        </c:ser>
        <c:axId val="65292377"/>
        <c:axId val="40737735"/>
      </c:scatterChart>
      <c:valAx>
        <c:axId val="65292377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0737735"/>
        <c:crosses val="autoZero"/>
        <c:crossBetween val="midCat"/>
      </c:valAx>
      <c:valAx>
        <c:axId val="4073773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529237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MX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es-MX" sz="1800" spc="-1" strike="noStrike">
                <a:solidFill>
                  <a:srgbClr val="757575"/>
                </a:solidFill>
                <a:latin typeface="Arial"/>
                <a:ea typeface="Arial"/>
              </a:rPr>
              <a:t>y frente a x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t2!$B$2:$B$11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t2!$C$2:$C$11</c:f>
              <c:numCache>
                <c:formatCode>General</c:formatCode>
                <c:ptCount val="10"/>
                <c:pt idx="0">
                  <c:v>15</c:v>
                </c:pt>
                <c:pt idx="1">
                  <c:v>69.9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</c:v>
                </c:pt>
                <c:pt idx="6">
                  <c:v>19.4</c:v>
                </c:pt>
                <c:pt idx="7">
                  <c:v>198.7</c:v>
                </c:pt>
                <c:pt idx="8">
                  <c:v>38.8</c:v>
                </c:pt>
                <c:pt idx="9">
                  <c:v>138.2</c:v>
                </c:pt>
              </c:numCache>
            </c:numRef>
          </c:yVal>
          <c:smooth val="1"/>
        </c:ser>
        <c:axId val="51009384"/>
        <c:axId val="30969790"/>
      </c:scatterChart>
      <c:valAx>
        <c:axId val="51009384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0969790"/>
        <c:crosses val="autoZero"/>
        <c:crossBetween val="midCat"/>
      </c:valAx>
      <c:valAx>
        <c:axId val="3096979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100938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MX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es-MX" sz="1800" spc="-1" strike="noStrike">
                <a:solidFill>
                  <a:srgbClr val="757575"/>
                </a:solidFill>
                <a:latin typeface="Arial"/>
                <a:ea typeface="Arial"/>
              </a:rPr>
              <a:t>y frente a x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ff0000">
                    <a:alpha val="40000"/>
                  </a:srgbClr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t2!$B$22:$B$45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t2!$C$22:$C$45</c:f>
              <c:numCache>
                <c:formatCode>General</c:formatCode>
                <c:ptCount val="24"/>
                <c:pt idx="0">
                  <c:v>4.36745091939387</c:v>
                </c:pt>
                <c:pt idx="1">
                  <c:v>12.7737834134753</c:v>
                </c:pt>
                <c:pt idx="2">
                  <c:v>21.1801159075568</c:v>
                </c:pt>
                <c:pt idx="3">
                  <c:v>29.5864484016382</c:v>
                </c:pt>
                <c:pt idx="4">
                  <c:v>37.9927808957197</c:v>
                </c:pt>
                <c:pt idx="5">
                  <c:v>46.3991133898011</c:v>
                </c:pt>
                <c:pt idx="6">
                  <c:v>54.8054458838826</c:v>
                </c:pt>
                <c:pt idx="7">
                  <c:v>63.211778377964</c:v>
                </c:pt>
                <c:pt idx="8">
                  <c:v>71.6181108720455</c:v>
                </c:pt>
                <c:pt idx="9">
                  <c:v>80.0244433661269</c:v>
                </c:pt>
                <c:pt idx="10">
                  <c:v>88.4307758602084</c:v>
                </c:pt>
                <c:pt idx="11">
                  <c:v>96.8371083542898</c:v>
                </c:pt>
                <c:pt idx="12">
                  <c:v>105.243440848371</c:v>
                </c:pt>
                <c:pt idx="13">
                  <c:v>113.649773342453</c:v>
                </c:pt>
                <c:pt idx="14">
                  <c:v>122.056105836534</c:v>
                </c:pt>
                <c:pt idx="15">
                  <c:v>130.462438330616</c:v>
                </c:pt>
                <c:pt idx="16">
                  <c:v>138.868770824697</c:v>
                </c:pt>
                <c:pt idx="17">
                  <c:v>147.275103318779</c:v>
                </c:pt>
                <c:pt idx="18">
                  <c:v>155.68143581286</c:v>
                </c:pt>
                <c:pt idx="19">
                  <c:v>164.087768306941</c:v>
                </c:pt>
                <c:pt idx="20">
                  <c:v>172.494100801023</c:v>
                </c:pt>
                <c:pt idx="21">
                  <c:v>180.900433295104</c:v>
                </c:pt>
                <c:pt idx="22">
                  <c:v>189.306765789186</c:v>
                </c:pt>
                <c:pt idx="23">
                  <c:v>197.713098283267</c:v>
                </c:pt>
              </c:numCache>
            </c:numRef>
          </c:yVal>
          <c:smooth val="1"/>
        </c:ser>
        <c:axId val="66412296"/>
        <c:axId val="49098582"/>
      </c:scatterChart>
      <c:valAx>
        <c:axId val="66412296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9098582"/>
        <c:crosses val="autoZero"/>
        <c:crossBetween val="midCat"/>
      </c:valAx>
      <c:valAx>
        <c:axId val="4909858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641229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MX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es-MX" sz="1800" spc="-1" strike="noStrike">
                <a:solidFill>
                  <a:srgbClr val="757575"/>
                </a:solidFill>
                <a:latin typeface="Arial"/>
                <a:ea typeface="Arial"/>
              </a:rPr>
              <a:t>y frente a x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t3!$B$2:$B$11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t3!$C$2:$C$11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1"/>
        </c:ser>
        <c:axId val="77608314"/>
        <c:axId val="75409049"/>
      </c:scatterChart>
      <c:valAx>
        <c:axId val="77608314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5409049"/>
        <c:crosses val="autoZero"/>
        <c:crossBetween val="midCat"/>
      </c:valAx>
      <c:valAx>
        <c:axId val="7540904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760831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MX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es-MX" sz="1800" spc="-1" strike="noStrike">
                <a:solidFill>
                  <a:srgbClr val="757575"/>
                </a:solidFill>
                <a:latin typeface="Arial"/>
                <a:ea typeface="Arial"/>
              </a:rPr>
              <a:t>y frente a x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ff0000">
                    <a:alpha val="40000"/>
                  </a:srgbClr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t3!$B$22:$B$45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t3!$C$22:$C$45</c:f>
              <c:numCache>
                <c:formatCode>General</c:formatCode>
                <c:ptCount val="24"/>
                <c:pt idx="0">
                  <c:v>47.6244589246446</c:v>
                </c:pt>
                <c:pt idx="1">
                  <c:v>119.172806102205</c:v>
                </c:pt>
                <c:pt idx="2">
                  <c:v>190.721153279764</c:v>
                </c:pt>
                <c:pt idx="3">
                  <c:v>262.269500457324</c:v>
                </c:pt>
                <c:pt idx="4">
                  <c:v>333.817847634884</c:v>
                </c:pt>
                <c:pt idx="5">
                  <c:v>405.366194812444</c:v>
                </c:pt>
                <c:pt idx="6">
                  <c:v>476.914541990004</c:v>
                </c:pt>
                <c:pt idx="7">
                  <c:v>548.462889167564</c:v>
                </c:pt>
                <c:pt idx="8">
                  <c:v>620.011236345124</c:v>
                </c:pt>
                <c:pt idx="9">
                  <c:v>691.559583522684</c:v>
                </c:pt>
                <c:pt idx="10">
                  <c:v>763.107930700244</c:v>
                </c:pt>
                <c:pt idx="11">
                  <c:v>834.656277877804</c:v>
                </c:pt>
                <c:pt idx="12">
                  <c:v>906.204625055364</c:v>
                </c:pt>
                <c:pt idx="13">
                  <c:v>977.752972232924</c:v>
                </c:pt>
                <c:pt idx="14">
                  <c:v>1049.30131941048</c:v>
                </c:pt>
                <c:pt idx="15">
                  <c:v>1120.84966658804</c:v>
                </c:pt>
                <c:pt idx="16">
                  <c:v>1192.3980137656</c:v>
                </c:pt>
                <c:pt idx="17">
                  <c:v>1263.94636094316</c:v>
                </c:pt>
                <c:pt idx="18">
                  <c:v>1335.49470812072</c:v>
                </c:pt>
                <c:pt idx="19">
                  <c:v>1407.04305529828</c:v>
                </c:pt>
                <c:pt idx="20">
                  <c:v>1478.59140247584</c:v>
                </c:pt>
                <c:pt idx="21">
                  <c:v>1550.1397496534</c:v>
                </c:pt>
                <c:pt idx="22">
                  <c:v>1621.68809683096</c:v>
                </c:pt>
                <c:pt idx="23">
                  <c:v>1693.23644400852</c:v>
                </c:pt>
              </c:numCache>
            </c:numRef>
          </c:yVal>
          <c:smooth val="1"/>
        </c:ser>
        <c:axId val="30646734"/>
        <c:axId val="75885630"/>
      </c:scatterChart>
      <c:valAx>
        <c:axId val="30646734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5885630"/>
        <c:crosses val="autoZero"/>
        <c:crossBetween val="midCat"/>
      </c:valAx>
      <c:valAx>
        <c:axId val="7588563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064673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MX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es-MX" sz="1800" spc="-1" strike="noStrike">
                <a:solidFill>
                  <a:srgbClr val="757575"/>
                </a:solidFill>
                <a:latin typeface="Arial"/>
                <a:ea typeface="Arial"/>
              </a:rPr>
              <a:t>y frente a x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ff4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4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t4!$B$2:$B$11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t4!$C$2:$C$11</c:f>
              <c:numCache>
                <c:formatCode>General</c:formatCode>
                <c:ptCount val="10"/>
                <c:pt idx="0">
                  <c:v>15</c:v>
                </c:pt>
                <c:pt idx="1">
                  <c:v>69.9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</c:v>
                </c:pt>
                <c:pt idx="6">
                  <c:v>19.4</c:v>
                </c:pt>
                <c:pt idx="7">
                  <c:v>198.7</c:v>
                </c:pt>
                <c:pt idx="8">
                  <c:v>38.8</c:v>
                </c:pt>
                <c:pt idx="9">
                  <c:v>138.2</c:v>
                </c:pt>
              </c:numCache>
            </c:numRef>
          </c:yVal>
          <c:smooth val="1"/>
        </c:ser>
        <c:axId val="68264755"/>
        <c:axId val="18242570"/>
      </c:scatterChart>
      <c:valAx>
        <c:axId val="68264755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8242570"/>
        <c:crosses val="autoZero"/>
        <c:crossBetween val="midCat"/>
      </c:valAx>
      <c:valAx>
        <c:axId val="1824257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826475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MX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es-MX" sz="1800" spc="-1" strike="noStrike">
                <a:solidFill>
                  <a:srgbClr val="757575"/>
                </a:solidFill>
                <a:latin typeface="Arial"/>
                <a:ea typeface="Arial"/>
              </a:rPr>
              <a:t>y frente a x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ff0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ff0000">
                    <a:alpha val="40000"/>
                  </a:srgbClr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t4!$B$22:$B$45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t4!$C$22:$C$45</c:f>
              <c:numCache>
                <c:formatCode>General</c:formatCode>
                <c:ptCount val="24"/>
                <c:pt idx="0">
                  <c:v>2.40443089613286</c:v>
                </c:pt>
                <c:pt idx="1">
                  <c:v>9.41260721557468</c:v>
                </c:pt>
                <c:pt idx="2">
                  <c:v>16.4207835350165</c:v>
                </c:pt>
                <c:pt idx="3">
                  <c:v>23.4289598544583</c:v>
                </c:pt>
                <c:pt idx="4">
                  <c:v>30.4371361739001</c:v>
                </c:pt>
                <c:pt idx="5">
                  <c:v>37.4453124933419</c:v>
                </c:pt>
                <c:pt idx="6">
                  <c:v>44.4534888127838</c:v>
                </c:pt>
                <c:pt idx="7">
                  <c:v>51.4616651322256</c:v>
                </c:pt>
                <c:pt idx="8">
                  <c:v>58.4698414516674</c:v>
                </c:pt>
                <c:pt idx="9">
                  <c:v>65.4780177711092</c:v>
                </c:pt>
                <c:pt idx="10">
                  <c:v>72.486194090551</c:v>
                </c:pt>
                <c:pt idx="11">
                  <c:v>79.4943704099928</c:v>
                </c:pt>
                <c:pt idx="12">
                  <c:v>86.5025467294346</c:v>
                </c:pt>
                <c:pt idx="13">
                  <c:v>93.5107230488764</c:v>
                </c:pt>
                <c:pt idx="14">
                  <c:v>100.518899368318</c:v>
                </c:pt>
                <c:pt idx="15">
                  <c:v>107.52707568776</c:v>
                </c:pt>
                <c:pt idx="16">
                  <c:v>114.535252007202</c:v>
                </c:pt>
                <c:pt idx="17">
                  <c:v>121.543428326644</c:v>
                </c:pt>
                <c:pt idx="18">
                  <c:v>128.551604646086</c:v>
                </c:pt>
                <c:pt idx="19">
                  <c:v>135.559780965527</c:v>
                </c:pt>
                <c:pt idx="20">
                  <c:v>142.567957284969</c:v>
                </c:pt>
                <c:pt idx="21">
                  <c:v>149.576133604411</c:v>
                </c:pt>
                <c:pt idx="22">
                  <c:v>156.584309923853</c:v>
                </c:pt>
                <c:pt idx="23">
                  <c:v>163.592486243295</c:v>
                </c:pt>
              </c:numCache>
            </c:numRef>
          </c:yVal>
          <c:smooth val="1"/>
        </c:ser>
        <c:axId val="30436500"/>
        <c:axId val="61135039"/>
      </c:scatterChart>
      <c:valAx>
        <c:axId val="30436500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1135039"/>
        <c:crosses val="autoZero"/>
        <c:crossBetween val="midCat"/>
      </c:valAx>
      <c:valAx>
        <c:axId val="6113503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MX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043650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7.png"/><Relationship Id="rId4" Type="http://schemas.openxmlformats.org/officeDocument/2006/relationships/image" Target="../media/image8.png"/><Relationship Id="rId5" Type="http://schemas.openxmlformats.org/officeDocument/2006/relationships/image" Target="../media/image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image" Target="../media/image10.png"/><Relationship Id="rId4" Type="http://schemas.openxmlformats.org/officeDocument/2006/relationships/image" Target="../media/image11.png"/><Relationship Id="rId5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561960</xdr:colOff>
      <xdr:row>36</xdr:row>
      <xdr:rowOff>133200</xdr:rowOff>
    </xdr:from>
    <xdr:to>
      <xdr:col>12</xdr:col>
      <xdr:colOff>853200</xdr:colOff>
      <xdr:row>45</xdr:row>
      <xdr:rowOff>180720</xdr:rowOff>
    </xdr:to>
    <xdr:graphicFrame>
      <xdr:nvGraphicFramePr>
        <xdr:cNvPr id="0" name="Chart 1"/>
        <xdr:cNvGraphicFramePr/>
      </xdr:nvGraphicFramePr>
      <xdr:xfrm>
        <a:off x="7616160" y="7054200"/>
        <a:ext cx="29714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219240</xdr:colOff>
      <xdr:row>30</xdr:row>
      <xdr:rowOff>152280</xdr:rowOff>
    </xdr:from>
    <xdr:to>
      <xdr:col>8</xdr:col>
      <xdr:colOff>841320</xdr:colOff>
      <xdr:row>42</xdr:row>
      <xdr:rowOff>199800</xdr:rowOff>
    </xdr:to>
    <xdr:graphicFrame>
      <xdr:nvGraphicFramePr>
        <xdr:cNvPr id="1" name="Chart 2"/>
        <xdr:cNvGraphicFramePr/>
      </xdr:nvGraphicFramePr>
      <xdr:xfrm>
        <a:off x="3049560" y="5873040"/>
        <a:ext cx="3952440" cy="244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171360</xdr:colOff>
      <xdr:row>16</xdr:row>
      <xdr:rowOff>95400</xdr:rowOff>
    </xdr:from>
    <xdr:to>
      <xdr:col>3</xdr:col>
      <xdr:colOff>689760</xdr:colOff>
      <xdr:row>19</xdr:row>
      <xdr:rowOff>37800</xdr:rowOff>
    </xdr:to>
    <xdr:pic>
      <xdr:nvPicPr>
        <xdr:cNvPr id="2" name="image1.png" descr=""/>
        <xdr:cNvPicPr/>
      </xdr:nvPicPr>
      <xdr:blipFill>
        <a:blip r:embed="rId3"/>
        <a:stretch/>
      </xdr:blipFill>
      <xdr:spPr>
        <a:xfrm>
          <a:off x="1386720" y="3015720"/>
          <a:ext cx="1380600" cy="54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2160</xdr:colOff>
      <xdr:row>0</xdr:row>
      <xdr:rowOff>38160</xdr:rowOff>
    </xdr:from>
    <xdr:to>
      <xdr:col>10</xdr:col>
      <xdr:colOff>693000</xdr:colOff>
      <xdr:row>8</xdr:row>
      <xdr:rowOff>163800</xdr:rowOff>
    </xdr:to>
    <xdr:pic>
      <xdr:nvPicPr>
        <xdr:cNvPr id="3" name="image2.png" descr=""/>
        <xdr:cNvPicPr/>
      </xdr:nvPicPr>
      <xdr:blipFill>
        <a:blip r:embed="rId4"/>
        <a:stretch/>
      </xdr:blipFill>
      <xdr:spPr>
        <a:xfrm>
          <a:off x="5269320" y="38160"/>
          <a:ext cx="3371400" cy="1552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581040</xdr:colOff>
      <xdr:row>6</xdr:row>
      <xdr:rowOff>66600</xdr:rowOff>
    </xdr:from>
    <xdr:to>
      <xdr:col>13</xdr:col>
      <xdr:colOff>839520</xdr:colOff>
      <xdr:row>16</xdr:row>
      <xdr:rowOff>70200</xdr:rowOff>
    </xdr:to>
    <xdr:pic>
      <xdr:nvPicPr>
        <xdr:cNvPr id="4" name="image3.png" descr=""/>
        <xdr:cNvPicPr/>
      </xdr:nvPicPr>
      <xdr:blipFill>
        <a:blip r:embed="rId5"/>
        <a:stretch/>
      </xdr:blipFill>
      <xdr:spPr>
        <a:xfrm>
          <a:off x="5848200" y="1143000"/>
          <a:ext cx="5619240" cy="1847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561960</xdr:colOff>
      <xdr:row>36</xdr:row>
      <xdr:rowOff>133200</xdr:rowOff>
    </xdr:from>
    <xdr:to>
      <xdr:col>12</xdr:col>
      <xdr:colOff>853200</xdr:colOff>
      <xdr:row>45</xdr:row>
      <xdr:rowOff>180720</xdr:rowOff>
    </xdr:to>
    <xdr:graphicFrame>
      <xdr:nvGraphicFramePr>
        <xdr:cNvPr id="5" name="Chart 3"/>
        <xdr:cNvGraphicFramePr/>
      </xdr:nvGraphicFramePr>
      <xdr:xfrm>
        <a:off x="7616160" y="7054200"/>
        <a:ext cx="29714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219240</xdr:colOff>
      <xdr:row>30</xdr:row>
      <xdr:rowOff>152280</xdr:rowOff>
    </xdr:from>
    <xdr:to>
      <xdr:col>8</xdr:col>
      <xdr:colOff>841320</xdr:colOff>
      <xdr:row>42</xdr:row>
      <xdr:rowOff>199800</xdr:rowOff>
    </xdr:to>
    <xdr:graphicFrame>
      <xdr:nvGraphicFramePr>
        <xdr:cNvPr id="6" name="Chart 4"/>
        <xdr:cNvGraphicFramePr/>
      </xdr:nvGraphicFramePr>
      <xdr:xfrm>
        <a:off x="3049560" y="5873040"/>
        <a:ext cx="3952440" cy="244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285840</xdr:colOff>
      <xdr:row>16</xdr:row>
      <xdr:rowOff>171360</xdr:rowOff>
    </xdr:from>
    <xdr:to>
      <xdr:col>4</xdr:col>
      <xdr:colOff>51480</xdr:colOff>
      <xdr:row>19</xdr:row>
      <xdr:rowOff>113760</xdr:rowOff>
    </xdr:to>
    <xdr:pic>
      <xdr:nvPicPr>
        <xdr:cNvPr id="7" name="image1.png" descr=""/>
        <xdr:cNvPicPr/>
      </xdr:nvPicPr>
      <xdr:blipFill>
        <a:blip r:embed="rId3"/>
        <a:stretch/>
      </xdr:blipFill>
      <xdr:spPr>
        <a:xfrm>
          <a:off x="1501200" y="3091680"/>
          <a:ext cx="1380600" cy="54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2160</xdr:colOff>
      <xdr:row>0</xdr:row>
      <xdr:rowOff>38160</xdr:rowOff>
    </xdr:from>
    <xdr:to>
      <xdr:col>10</xdr:col>
      <xdr:colOff>693000</xdr:colOff>
      <xdr:row>8</xdr:row>
      <xdr:rowOff>163800</xdr:rowOff>
    </xdr:to>
    <xdr:pic>
      <xdr:nvPicPr>
        <xdr:cNvPr id="8" name="image2.png" descr=""/>
        <xdr:cNvPicPr/>
      </xdr:nvPicPr>
      <xdr:blipFill>
        <a:blip r:embed="rId4"/>
        <a:stretch/>
      </xdr:blipFill>
      <xdr:spPr>
        <a:xfrm>
          <a:off x="5269320" y="38160"/>
          <a:ext cx="3371400" cy="1552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581040</xdr:colOff>
      <xdr:row>6</xdr:row>
      <xdr:rowOff>66600</xdr:rowOff>
    </xdr:from>
    <xdr:to>
      <xdr:col>13</xdr:col>
      <xdr:colOff>839520</xdr:colOff>
      <xdr:row>16</xdr:row>
      <xdr:rowOff>70200</xdr:rowOff>
    </xdr:to>
    <xdr:pic>
      <xdr:nvPicPr>
        <xdr:cNvPr id="9" name="image3.png" descr=""/>
        <xdr:cNvPicPr/>
      </xdr:nvPicPr>
      <xdr:blipFill>
        <a:blip r:embed="rId5"/>
        <a:stretch/>
      </xdr:blipFill>
      <xdr:spPr>
        <a:xfrm>
          <a:off x="5848200" y="1143000"/>
          <a:ext cx="5619240" cy="1847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561960</xdr:colOff>
      <xdr:row>36</xdr:row>
      <xdr:rowOff>133200</xdr:rowOff>
    </xdr:from>
    <xdr:to>
      <xdr:col>12</xdr:col>
      <xdr:colOff>853200</xdr:colOff>
      <xdr:row>47</xdr:row>
      <xdr:rowOff>72000</xdr:rowOff>
    </xdr:to>
    <xdr:graphicFrame>
      <xdr:nvGraphicFramePr>
        <xdr:cNvPr id="10" name="Chart 3"/>
        <xdr:cNvGraphicFramePr/>
      </xdr:nvGraphicFramePr>
      <xdr:xfrm>
        <a:off x="7616160" y="6381720"/>
        <a:ext cx="29714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219240</xdr:colOff>
      <xdr:row>30</xdr:row>
      <xdr:rowOff>152280</xdr:rowOff>
    </xdr:from>
    <xdr:to>
      <xdr:col>8</xdr:col>
      <xdr:colOff>841320</xdr:colOff>
      <xdr:row>45</xdr:row>
      <xdr:rowOff>85320</xdr:rowOff>
    </xdr:to>
    <xdr:graphicFrame>
      <xdr:nvGraphicFramePr>
        <xdr:cNvPr id="11" name="Chart 4"/>
        <xdr:cNvGraphicFramePr/>
      </xdr:nvGraphicFramePr>
      <xdr:xfrm>
        <a:off x="3049560" y="5394960"/>
        <a:ext cx="3952440" cy="244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285840</xdr:colOff>
      <xdr:row>17</xdr:row>
      <xdr:rowOff>3600</xdr:rowOff>
    </xdr:from>
    <xdr:to>
      <xdr:col>4</xdr:col>
      <xdr:colOff>51480</xdr:colOff>
      <xdr:row>19</xdr:row>
      <xdr:rowOff>178560</xdr:rowOff>
    </xdr:to>
    <xdr:pic>
      <xdr:nvPicPr>
        <xdr:cNvPr id="12" name="image1.png" descr=""/>
        <xdr:cNvPicPr/>
      </xdr:nvPicPr>
      <xdr:blipFill>
        <a:blip r:embed="rId3"/>
        <a:stretch/>
      </xdr:blipFill>
      <xdr:spPr>
        <a:xfrm>
          <a:off x="1501200" y="3002040"/>
          <a:ext cx="1380600" cy="54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2160</xdr:colOff>
      <xdr:row>0</xdr:row>
      <xdr:rowOff>38160</xdr:rowOff>
    </xdr:from>
    <xdr:to>
      <xdr:col>10</xdr:col>
      <xdr:colOff>693000</xdr:colOff>
      <xdr:row>9</xdr:row>
      <xdr:rowOff>12960</xdr:rowOff>
    </xdr:to>
    <xdr:pic>
      <xdr:nvPicPr>
        <xdr:cNvPr id="13" name="image2.png" descr=""/>
        <xdr:cNvPicPr/>
      </xdr:nvPicPr>
      <xdr:blipFill>
        <a:blip r:embed="rId4"/>
        <a:stretch/>
      </xdr:blipFill>
      <xdr:spPr>
        <a:xfrm>
          <a:off x="5269320" y="38160"/>
          <a:ext cx="3371400" cy="1552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581040</xdr:colOff>
      <xdr:row>6</xdr:row>
      <xdr:rowOff>66600</xdr:rowOff>
    </xdr:from>
    <xdr:to>
      <xdr:col>13</xdr:col>
      <xdr:colOff>839520</xdr:colOff>
      <xdr:row>16</xdr:row>
      <xdr:rowOff>135000</xdr:rowOff>
    </xdr:to>
    <xdr:pic>
      <xdr:nvPicPr>
        <xdr:cNvPr id="14" name="image3.png" descr=""/>
        <xdr:cNvPicPr/>
      </xdr:nvPicPr>
      <xdr:blipFill>
        <a:blip r:embed="rId5"/>
        <a:stretch/>
      </xdr:blipFill>
      <xdr:spPr>
        <a:xfrm>
          <a:off x="5848200" y="1118160"/>
          <a:ext cx="5619240" cy="1847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120960</xdr:colOff>
      <xdr:row>23</xdr:row>
      <xdr:rowOff>74160</xdr:rowOff>
    </xdr:from>
    <xdr:to>
      <xdr:col>17</xdr:col>
      <xdr:colOff>714960</xdr:colOff>
      <xdr:row>45</xdr:row>
      <xdr:rowOff>88200</xdr:rowOff>
    </xdr:to>
    <xdr:graphicFrame>
      <xdr:nvGraphicFramePr>
        <xdr:cNvPr id="15" name="Chart 3"/>
        <xdr:cNvGraphicFramePr/>
      </xdr:nvGraphicFramePr>
      <xdr:xfrm>
        <a:off x="8962200" y="4143240"/>
        <a:ext cx="5954400" cy="370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2880</xdr:colOff>
      <xdr:row>23</xdr:row>
      <xdr:rowOff>64080</xdr:rowOff>
    </xdr:from>
    <xdr:to>
      <xdr:col>10</xdr:col>
      <xdr:colOff>796320</xdr:colOff>
      <xdr:row>45</xdr:row>
      <xdr:rowOff>36360</xdr:rowOff>
    </xdr:to>
    <xdr:graphicFrame>
      <xdr:nvGraphicFramePr>
        <xdr:cNvPr id="16" name="Chart 4"/>
        <xdr:cNvGraphicFramePr/>
      </xdr:nvGraphicFramePr>
      <xdr:xfrm>
        <a:off x="2833200" y="4133160"/>
        <a:ext cx="5910840" cy="366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285840</xdr:colOff>
      <xdr:row>17</xdr:row>
      <xdr:rowOff>3600</xdr:rowOff>
    </xdr:from>
    <xdr:to>
      <xdr:col>4</xdr:col>
      <xdr:colOff>51480</xdr:colOff>
      <xdr:row>19</xdr:row>
      <xdr:rowOff>178560</xdr:rowOff>
    </xdr:to>
    <xdr:pic>
      <xdr:nvPicPr>
        <xdr:cNvPr id="17" name="image1.png" descr=""/>
        <xdr:cNvPicPr/>
      </xdr:nvPicPr>
      <xdr:blipFill>
        <a:blip r:embed="rId3"/>
        <a:stretch/>
      </xdr:blipFill>
      <xdr:spPr>
        <a:xfrm>
          <a:off x="1501200" y="3002040"/>
          <a:ext cx="1380600" cy="54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385560</xdr:colOff>
      <xdr:row>0</xdr:row>
      <xdr:rowOff>164520</xdr:rowOff>
    </xdr:from>
    <xdr:to>
      <xdr:col>13</xdr:col>
      <xdr:colOff>183240</xdr:colOff>
      <xdr:row>9</xdr:row>
      <xdr:rowOff>139320</xdr:rowOff>
    </xdr:to>
    <xdr:pic>
      <xdr:nvPicPr>
        <xdr:cNvPr id="18" name="image2.png" descr=""/>
        <xdr:cNvPicPr/>
      </xdr:nvPicPr>
      <xdr:blipFill>
        <a:blip r:embed="rId4"/>
        <a:stretch/>
      </xdr:blipFill>
      <xdr:spPr>
        <a:xfrm>
          <a:off x="7439760" y="164520"/>
          <a:ext cx="3371400" cy="1552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344520</xdr:colOff>
      <xdr:row>11</xdr:row>
      <xdr:rowOff>77040</xdr:rowOff>
    </xdr:from>
    <xdr:to>
      <xdr:col>15</xdr:col>
      <xdr:colOff>603000</xdr:colOff>
      <xdr:row>21</xdr:row>
      <xdr:rowOff>118440</xdr:rowOff>
    </xdr:to>
    <xdr:pic>
      <xdr:nvPicPr>
        <xdr:cNvPr id="19" name="image3.png" descr=""/>
        <xdr:cNvPicPr/>
      </xdr:nvPicPr>
      <xdr:blipFill>
        <a:blip r:embed="rId5"/>
        <a:stretch/>
      </xdr:blipFill>
      <xdr:spPr>
        <a:xfrm>
          <a:off x="7398720" y="2004840"/>
          <a:ext cx="5619240" cy="1847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0.22"/>
    <col collapsed="false" customWidth="true" hidden="false" outlineLevel="0" max="2" min="2" style="0" width="7"/>
    <col collapsed="false" customWidth="true" hidden="false" outlineLevel="0" max="3" min="3" style="0" width="12.22"/>
    <col collapsed="false" customWidth="true" hidden="false" outlineLevel="0" max="4" min="4" style="0" width="10.66"/>
    <col collapsed="false" customWidth="true" hidden="false" outlineLevel="0" max="5" min="5" style="0" width="9.78"/>
    <col collapsed="false" customWidth="true" hidden="false" outlineLevel="0" max="6" min="6" style="0" width="12.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n">
        <v>1</v>
      </c>
      <c r="B2" s="1" t="n">
        <v>130</v>
      </c>
      <c r="C2" s="2" t="n">
        <v>186</v>
      </c>
      <c r="D2" s="1" t="n">
        <f aca="false">B2*B2</f>
        <v>16900</v>
      </c>
      <c r="E2" s="1" t="n">
        <f aca="false">B2*C2</f>
        <v>24180</v>
      </c>
      <c r="F2" s="1" t="n">
        <f aca="false">C2*C2</f>
        <v>34596</v>
      </c>
      <c r="G2" s="1" t="n">
        <v>186</v>
      </c>
    </row>
    <row r="3" customFormat="false" ht="13.8" hidden="false" customHeight="false" outlineLevel="0" collapsed="false">
      <c r="A3" s="1" t="n">
        <f aca="false">A2+1</f>
        <v>2</v>
      </c>
      <c r="B3" s="1" t="n">
        <v>650</v>
      </c>
      <c r="C3" s="3" t="n">
        <v>699</v>
      </c>
      <c r="D3" s="1" t="n">
        <f aca="false">B3*B3</f>
        <v>422500</v>
      </c>
      <c r="E3" s="1" t="n">
        <f aca="false">B3*C3</f>
        <v>454350</v>
      </c>
      <c r="F3" s="1" t="n">
        <f aca="false">C3*C3</f>
        <v>488601</v>
      </c>
      <c r="G3" s="1" t="n">
        <v>699</v>
      </c>
    </row>
    <row r="4" customFormat="false" ht="13.8" hidden="false" customHeight="false" outlineLevel="0" collapsed="false">
      <c r="A4" s="1" t="n">
        <f aca="false">A3+1</f>
        <v>3</v>
      </c>
      <c r="B4" s="1" t="n">
        <v>99</v>
      </c>
      <c r="C4" s="3" t="n">
        <v>132</v>
      </c>
      <c r="D4" s="1" t="n">
        <f aca="false">B4*B4</f>
        <v>9801</v>
      </c>
      <c r="E4" s="1" t="n">
        <f aca="false">B4*C4</f>
        <v>13068</v>
      </c>
      <c r="F4" s="1" t="n">
        <f aca="false">C4*C4</f>
        <v>17424</v>
      </c>
      <c r="G4" s="1" t="n">
        <v>132</v>
      </c>
    </row>
    <row r="5" customFormat="false" ht="13.8" hidden="false" customHeight="false" outlineLevel="0" collapsed="false">
      <c r="A5" s="1" t="n">
        <f aca="false">A4+1</f>
        <v>4</v>
      </c>
      <c r="B5" s="1" t="n">
        <v>150</v>
      </c>
      <c r="C5" s="3" t="n">
        <v>272</v>
      </c>
      <c r="D5" s="1" t="n">
        <f aca="false">B5*B5</f>
        <v>22500</v>
      </c>
      <c r="E5" s="1" t="n">
        <f aca="false">B5*C5</f>
        <v>40800</v>
      </c>
      <c r="F5" s="1" t="n">
        <f aca="false">C5*C5</f>
        <v>73984</v>
      </c>
      <c r="G5" s="1" t="n">
        <v>272</v>
      </c>
    </row>
    <row r="6" customFormat="false" ht="13.8" hidden="false" customHeight="false" outlineLevel="0" collapsed="false">
      <c r="A6" s="1" t="n">
        <f aca="false">A5+1</f>
        <v>5</v>
      </c>
      <c r="B6" s="1" t="n">
        <v>128</v>
      </c>
      <c r="C6" s="3" t="n">
        <v>291</v>
      </c>
      <c r="D6" s="1" t="n">
        <f aca="false">B6*B6</f>
        <v>16384</v>
      </c>
      <c r="E6" s="1" t="n">
        <f aca="false">B6*C6</f>
        <v>37248</v>
      </c>
      <c r="F6" s="1" t="n">
        <f aca="false">C6*C6</f>
        <v>84681</v>
      </c>
      <c r="G6" s="1" t="n">
        <v>291</v>
      </c>
    </row>
    <row r="7" customFormat="false" ht="13.8" hidden="false" customHeight="false" outlineLevel="0" collapsed="false">
      <c r="A7" s="1" t="n">
        <f aca="false">A6+1</f>
        <v>6</v>
      </c>
      <c r="B7" s="1" t="n">
        <v>302</v>
      </c>
      <c r="C7" s="3" t="n">
        <v>331</v>
      </c>
      <c r="D7" s="1" t="n">
        <f aca="false">B7*B7</f>
        <v>91204</v>
      </c>
      <c r="E7" s="1" t="n">
        <f aca="false">B7*C7</f>
        <v>99962</v>
      </c>
      <c r="F7" s="1" t="n">
        <f aca="false">C7*C7</f>
        <v>109561</v>
      </c>
      <c r="G7" s="1" t="n">
        <v>331</v>
      </c>
    </row>
    <row r="8" customFormat="false" ht="13.8" hidden="false" customHeight="false" outlineLevel="0" collapsed="false">
      <c r="A8" s="1" t="n">
        <f aca="false">A7+1</f>
        <v>7</v>
      </c>
      <c r="B8" s="1" t="n">
        <v>95</v>
      </c>
      <c r="C8" s="3" t="n">
        <v>199</v>
      </c>
      <c r="D8" s="1" t="n">
        <f aca="false">B8*B8</f>
        <v>9025</v>
      </c>
      <c r="E8" s="1" t="n">
        <f aca="false">B8*C8</f>
        <v>18905</v>
      </c>
      <c r="F8" s="1" t="n">
        <f aca="false">C8*C8</f>
        <v>39601</v>
      </c>
      <c r="G8" s="1" t="n">
        <v>199</v>
      </c>
    </row>
    <row r="9" customFormat="false" ht="13.8" hidden="false" customHeight="false" outlineLevel="0" collapsed="false">
      <c r="A9" s="1" t="n">
        <f aca="false">A8+1</f>
        <v>8</v>
      </c>
      <c r="B9" s="1" t="n">
        <v>945</v>
      </c>
      <c r="C9" s="3" t="n">
        <v>1890</v>
      </c>
      <c r="D9" s="1" t="n">
        <f aca="false">B9*B9</f>
        <v>893025</v>
      </c>
      <c r="E9" s="1" t="n">
        <f aca="false">B9*C9</f>
        <v>1786050</v>
      </c>
      <c r="F9" s="1" t="n">
        <f aca="false">C9*C9</f>
        <v>3572100</v>
      </c>
      <c r="G9" s="1" t="n">
        <v>1890</v>
      </c>
    </row>
    <row r="10" customFormat="false" ht="13.8" hidden="false" customHeight="false" outlineLevel="0" collapsed="false">
      <c r="A10" s="1" t="n">
        <f aca="false">A9+1</f>
        <v>9</v>
      </c>
      <c r="B10" s="1" t="n">
        <v>368</v>
      </c>
      <c r="C10" s="3" t="n">
        <v>788</v>
      </c>
      <c r="D10" s="1" t="n">
        <f aca="false">B10*B10</f>
        <v>135424</v>
      </c>
      <c r="E10" s="1" t="n">
        <f aca="false">B10*C10</f>
        <v>289984</v>
      </c>
      <c r="F10" s="1" t="n">
        <f aca="false">C10*C10</f>
        <v>620944</v>
      </c>
      <c r="G10" s="1" t="n">
        <v>788</v>
      </c>
    </row>
    <row r="11" customFormat="false" ht="13.8" hidden="false" customHeight="false" outlineLevel="0" collapsed="false">
      <c r="A11" s="4" t="n">
        <f aca="false">A10+1</f>
        <v>10</v>
      </c>
      <c r="B11" s="1" t="n">
        <v>961</v>
      </c>
      <c r="C11" s="3" t="n">
        <v>1601</v>
      </c>
      <c r="D11" s="1" t="n">
        <f aca="false">B11*B11</f>
        <v>923521</v>
      </c>
      <c r="E11" s="1" t="n">
        <f aca="false">B11*C11</f>
        <v>1538561</v>
      </c>
      <c r="F11" s="1" t="n">
        <f aca="false">C11*C11</f>
        <v>2563201</v>
      </c>
      <c r="G11" s="1" t="n">
        <v>1601</v>
      </c>
    </row>
    <row r="12" customFormat="false" ht="13.2" hidden="false" customHeight="false" outlineLevel="0" collapsed="false">
      <c r="A12" s="1" t="s">
        <v>6</v>
      </c>
      <c r="B12" s="5" t="n">
        <f aca="false">SUM(B2:B11)</f>
        <v>3828</v>
      </c>
      <c r="C12" s="5" t="n">
        <f aca="false">SUM(C2:C11)</f>
        <v>6389</v>
      </c>
      <c r="D12" s="5" t="n">
        <f aca="false">SUM(D2:D11)</f>
        <v>2540284</v>
      </c>
      <c r="E12" s="5" t="n">
        <f aca="false">SUM(E2:E11)</f>
        <v>4303108</v>
      </c>
      <c r="F12" s="5" t="n">
        <f aca="false">SUM(F2:F11)</f>
        <v>7604693</v>
      </c>
    </row>
    <row r="13" customFormat="false" ht="15.75" hidden="false" customHeight="false" outlineLevel="0" collapsed="false">
      <c r="A13" s="1" t="s">
        <v>7</v>
      </c>
      <c r="B13" s="6" t="n">
        <f aca="false">B12/A11</f>
        <v>382.8</v>
      </c>
      <c r="C13" s="6" t="n">
        <f aca="false">C12/A11</f>
        <v>638.9</v>
      </c>
    </row>
    <row r="16" customFormat="false" ht="15.75" hidden="false" customHeight="false" outlineLevel="0" collapsed="false">
      <c r="A16" s="1" t="s">
        <v>8</v>
      </c>
      <c r="B16" s="1" t="n">
        <f aca="false">E12-(A11*B13*C13)</f>
        <v>1857398.8</v>
      </c>
      <c r="C16" s="7" t="n">
        <f aca="false">B16/B17</f>
        <v>1.72793242620699</v>
      </c>
      <c r="E16" s="1" t="s">
        <v>9</v>
      </c>
      <c r="F16" s="8" t="n">
        <f aca="false">(A11*E12) - (B12*C12)</f>
        <v>18573988</v>
      </c>
    </row>
    <row r="17" customFormat="false" ht="15.75" hidden="false" customHeight="false" outlineLevel="0" collapsed="false">
      <c r="B17" s="1" t="n">
        <f aca="false">D12-(A11*B13*B13)</f>
        <v>1074925.6</v>
      </c>
      <c r="F17" s="1" t="n">
        <f aca="false">A11*D12-B12*B12</f>
        <v>10749256</v>
      </c>
      <c r="G17" s="1" t="n">
        <f aca="false">A11*F12-C12*C12</f>
        <v>35227609</v>
      </c>
      <c r="H17" s="1" t="n">
        <f aca="false">F17*G17</f>
        <v>378670587408904</v>
      </c>
      <c r="I17" s="8" t="n">
        <f aca="false">SQRT(H17)</f>
        <v>19459460.1006529</v>
      </c>
    </row>
    <row r="19" customFormat="false" ht="15.75" hidden="false" customHeight="false" outlineLevel="0" collapsed="false">
      <c r="A19" s="1" t="s">
        <v>10</v>
      </c>
      <c r="B19" s="7" t="n">
        <f aca="false">C13-C16*B13</f>
        <v>-22.5525327520344</v>
      </c>
      <c r="E19" s="1" t="s">
        <v>9</v>
      </c>
      <c r="F19" s="1" t="n">
        <f aca="false">F16/I17</f>
        <v>0.954496574104683</v>
      </c>
    </row>
    <row r="21" customFormat="false" ht="15.75" hidden="false" customHeight="false" outlineLevel="0" collapsed="false">
      <c r="B21" s="1" t="s">
        <v>1</v>
      </c>
      <c r="C21" s="1" t="s">
        <v>2</v>
      </c>
      <c r="E21" s="1" t="s">
        <v>11</v>
      </c>
      <c r="F21" s="7" t="n">
        <f aca="false">F19*F19</f>
        <v>0.911063709977576</v>
      </c>
      <c r="H21" s="1" t="s">
        <v>12</v>
      </c>
      <c r="I21" s="1" t="s">
        <v>13</v>
      </c>
    </row>
    <row r="22" customFormat="false" ht="15.75" hidden="false" customHeight="false" outlineLevel="0" collapsed="false">
      <c r="A22" s="1" t="n">
        <v>1</v>
      </c>
      <c r="B22" s="1" t="n">
        <v>50</v>
      </c>
      <c r="C22" s="1" t="n">
        <f aca="false">$B$19 + $C$16*B22</f>
        <v>63.8440885583149</v>
      </c>
    </row>
    <row r="23" customFormat="false" ht="15.75" hidden="false" customHeight="false" outlineLevel="0" collapsed="false">
      <c r="A23" s="1" t="n">
        <f aca="false">A22+1</f>
        <v>2</v>
      </c>
      <c r="B23" s="1" t="n">
        <f aca="false">B22+50</f>
        <v>100</v>
      </c>
      <c r="C23" s="1" t="n">
        <f aca="false">$B$19 + $C$16*B23</f>
        <v>150.240709868664</v>
      </c>
    </row>
    <row r="24" customFormat="false" ht="15.75" hidden="false" customHeight="false" outlineLevel="0" collapsed="false">
      <c r="A24" s="1" t="n">
        <f aca="false">A23+1</f>
        <v>3</v>
      </c>
      <c r="B24" s="1" t="n">
        <f aca="false">B23+50</f>
        <v>150</v>
      </c>
      <c r="C24" s="1" t="n">
        <f aca="false">$B$19 + $C$16*B24</f>
        <v>236.637331179014</v>
      </c>
    </row>
    <row r="25" customFormat="false" ht="15.75" hidden="false" customHeight="false" outlineLevel="0" collapsed="false">
      <c r="A25" s="1" t="n">
        <f aca="false">A24+1</f>
        <v>4</v>
      </c>
      <c r="B25" s="1" t="n">
        <f aca="false">B24+50</f>
        <v>200</v>
      </c>
      <c r="C25" s="1" t="n">
        <f aca="false">$B$19 + $C$16*B25</f>
        <v>323.033952489363</v>
      </c>
    </row>
    <row r="26" customFormat="false" ht="15.75" hidden="false" customHeight="false" outlineLevel="0" collapsed="false">
      <c r="A26" s="1" t="n">
        <f aca="false">A25+1</f>
        <v>5</v>
      </c>
      <c r="B26" s="1" t="n">
        <f aca="false">B25+50</f>
        <v>250</v>
      </c>
      <c r="C26" s="1" t="n">
        <f aca="false">$B$19 + $C$16*B26</f>
        <v>409.430573799712</v>
      </c>
    </row>
    <row r="27" customFormat="false" ht="15.75" hidden="false" customHeight="false" outlineLevel="0" collapsed="false">
      <c r="A27" s="1" t="n">
        <f aca="false">A26+1</f>
        <v>6</v>
      </c>
      <c r="B27" s="1" t="n">
        <f aca="false">B26+50</f>
        <v>300</v>
      </c>
      <c r="C27" s="1" t="n">
        <f aca="false">$B$19 + $C$16*B27</f>
        <v>495.827195110062</v>
      </c>
    </row>
    <row r="28" customFormat="false" ht="15.75" hidden="false" customHeight="false" outlineLevel="0" collapsed="false">
      <c r="A28" s="1" t="n">
        <f aca="false">A27+1</f>
        <v>7</v>
      </c>
      <c r="B28" s="1" t="n">
        <f aca="false">B27+50</f>
        <v>350</v>
      </c>
      <c r="C28" s="1" t="n">
        <f aca="false">$B$19 + $C$16*B28</f>
        <v>582.223816420411</v>
      </c>
    </row>
    <row r="29" customFormat="false" ht="15.75" hidden="false" customHeight="false" outlineLevel="0" collapsed="false">
      <c r="A29" s="1" t="n">
        <f aca="false">A28+1</f>
        <v>8</v>
      </c>
      <c r="B29" s="1" t="n">
        <f aca="false">B28+50</f>
        <v>400</v>
      </c>
      <c r="C29" s="1" t="n">
        <f aca="false">$B$19 + $C$16*B29</f>
        <v>668.62043773076</v>
      </c>
    </row>
    <row r="30" customFormat="false" ht="15.75" hidden="false" customHeight="false" outlineLevel="0" collapsed="false">
      <c r="A30" s="1" t="n">
        <f aca="false">A29+1</f>
        <v>9</v>
      </c>
      <c r="B30" s="1" t="n">
        <f aca="false">B29+50</f>
        <v>450</v>
      </c>
      <c r="C30" s="1" t="n">
        <f aca="false">$B$19 + $C$16*B30</f>
        <v>755.01705904111</v>
      </c>
    </row>
    <row r="31" customFormat="false" ht="15.75" hidden="false" customHeight="false" outlineLevel="0" collapsed="false">
      <c r="A31" s="1" t="n">
        <f aca="false">A30+1</f>
        <v>10</v>
      </c>
      <c r="B31" s="1" t="n">
        <f aca="false">B30+50</f>
        <v>500</v>
      </c>
      <c r="C31" s="1" t="n">
        <f aca="false">$B$19 + $C$16*B31</f>
        <v>841.413680351459</v>
      </c>
    </row>
    <row r="32" customFormat="false" ht="15.75" hidden="false" customHeight="false" outlineLevel="0" collapsed="false">
      <c r="A32" s="1" t="n">
        <f aca="false">A31+1</f>
        <v>11</v>
      </c>
      <c r="B32" s="1" t="n">
        <f aca="false">B31+50</f>
        <v>550</v>
      </c>
      <c r="C32" s="1" t="n">
        <f aca="false">$B$19 + $C$16*B32</f>
        <v>927.810301661808</v>
      </c>
    </row>
    <row r="33" customFormat="false" ht="15.75" hidden="false" customHeight="false" outlineLevel="0" collapsed="false">
      <c r="A33" s="1" t="n">
        <f aca="false">A32+1</f>
        <v>12</v>
      </c>
      <c r="B33" s="1" t="n">
        <f aca="false">B32+50</f>
        <v>600</v>
      </c>
      <c r="C33" s="1" t="n">
        <f aca="false">$B$19 + $C$16*B33</f>
        <v>1014.20692297216</v>
      </c>
    </row>
    <row r="34" customFormat="false" ht="15.75" hidden="false" customHeight="false" outlineLevel="0" collapsed="false">
      <c r="A34" s="1" t="n">
        <f aca="false">A33+1</f>
        <v>13</v>
      </c>
      <c r="B34" s="1" t="n">
        <f aca="false">B33+50</f>
        <v>650</v>
      </c>
      <c r="C34" s="1" t="n">
        <f aca="false">$B$19 + $C$16*B34</f>
        <v>1100.60354428251</v>
      </c>
    </row>
    <row r="35" customFormat="false" ht="15.75" hidden="false" customHeight="false" outlineLevel="0" collapsed="false">
      <c r="A35" s="1" t="n">
        <f aca="false">A34+1</f>
        <v>14</v>
      </c>
      <c r="B35" s="1" t="n">
        <f aca="false">B34+50</f>
        <v>700</v>
      </c>
      <c r="C35" s="1" t="n">
        <f aca="false">$B$19 + $C$16*B35</f>
        <v>1187.00016559286</v>
      </c>
    </row>
    <row r="36" customFormat="false" ht="15.75" hidden="false" customHeight="false" outlineLevel="0" collapsed="false">
      <c r="A36" s="1" t="n">
        <f aca="false">A35+1</f>
        <v>15</v>
      </c>
      <c r="B36" s="1" t="n">
        <f aca="false">B35+50</f>
        <v>750</v>
      </c>
      <c r="C36" s="1" t="n">
        <f aca="false">$B$19 + $C$16*B36</f>
        <v>1273.39678690321</v>
      </c>
    </row>
    <row r="37" customFormat="false" ht="15.75" hidden="false" customHeight="false" outlineLevel="0" collapsed="false">
      <c r="A37" s="1" t="n">
        <f aca="false">A36+1</f>
        <v>16</v>
      </c>
      <c r="B37" s="1" t="n">
        <f aca="false">B36+50</f>
        <v>800</v>
      </c>
      <c r="C37" s="1" t="n">
        <f aca="false">$B$19 + $C$16*B37</f>
        <v>1359.79340821355</v>
      </c>
    </row>
    <row r="38" customFormat="false" ht="15.75" hidden="false" customHeight="false" outlineLevel="0" collapsed="false">
      <c r="A38" s="1" t="n">
        <f aca="false">A37+1</f>
        <v>17</v>
      </c>
      <c r="B38" s="1" t="n">
        <f aca="false">B37+50</f>
        <v>850</v>
      </c>
      <c r="C38" s="1" t="n">
        <f aca="false">$B$19 + $C$16*B38</f>
        <v>1446.1900295239</v>
      </c>
    </row>
    <row r="39" customFormat="false" ht="15.75" hidden="false" customHeight="false" outlineLevel="0" collapsed="false">
      <c r="A39" s="1" t="n">
        <f aca="false">A38+1</f>
        <v>18</v>
      </c>
      <c r="B39" s="1" t="n">
        <f aca="false">B38+50</f>
        <v>900</v>
      </c>
      <c r="C39" s="1" t="n">
        <f aca="false">$B$19 + $C$16*B39</f>
        <v>1532.58665083425</v>
      </c>
    </row>
    <row r="40" customFormat="false" ht="15.75" hidden="false" customHeight="false" outlineLevel="0" collapsed="false">
      <c r="A40" s="1" t="n">
        <f aca="false">A39+1</f>
        <v>19</v>
      </c>
      <c r="B40" s="1" t="n">
        <f aca="false">B39+50</f>
        <v>950</v>
      </c>
      <c r="C40" s="1" t="n">
        <f aca="false">$B$19 + $C$16*B40</f>
        <v>1618.9832721446</v>
      </c>
    </row>
    <row r="41" customFormat="false" ht="15.75" hidden="false" customHeight="false" outlineLevel="0" collapsed="false">
      <c r="A41" s="1" t="n">
        <f aca="false">A40+1</f>
        <v>20</v>
      </c>
      <c r="B41" s="1" t="n">
        <f aca="false">B40+50</f>
        <v>1000</v>
      </c>
      <c r="C41" s="1" t="n">
        <f aca="false">$B$19 + $C$16*B41</f>
        <v>1705.37989345495</v>
      </c>
    </row>
    <row r="42" customFormat="false" ht="15.75" hidden="false" customHeight="false" outlineLevel="0" collapsed="false">
      <c r="A42" s="1" t="n">
        <f aca="false">A41+1</f>
        <v>21</v>
      </c>
      <c r="B42" s="1" t="n">
        <f aca="false">B41+50</f>
        <v>1050</v>
      </c>
      <c r="C42" s="1" t="n">
        <f aca="false">$B$19 + $C$16*B42</f>
        <v>1791.7765147653</v>
      </c>
    </row>
    <row r="43" customFormat="false" ht="15.75" hidden="false" customHeight="false" outlineLevel="0" collapsed="false">
      <c r="A43" s="1" t="n">
        <f aca="false">A42+1</f>
        <v>22</v>
      </c>
      <c r="B43" s="1" t="n">
        <f aca="false">B42+50</f>
        <v>1100</v>
      </c>
      <c r="C43" s="1" t="n">
        <f aca="false">$B$19 + $C$16*B43</f>
        <v>1878.17313607565</v>
      </c>
    </row>
    <row r="44" customFormat="false" ht="15.75" hidden="false" customHeight="false" outlineLevel="0" collapsed="false">
      <c r="A44" s="1" t="n">
        <f aca="false">A43+1</f>
        <v>23</v>
      </c>
      <c r="B44" s="1" t="n">
        <f aca="false">B43+50</f>
        <v>1150</v>
      </c>
      <c r="C44" s="1" t="n">
        <f aca="false">$B$19 + $C$16*B44</f>
        <v>1964.569757386</v>
      </c>
    </row>
    <row r="45" customFormat="false" ht="15.75" hidden="false" customHeight="false" outlineLevel="0" collapsed="false">
      <c r="A45" s="1" t="n">
        <f aca="false">A44+1</f>
        <v>24</v>
      </c>
      <c r="B45" s="1" t="n">
        <f aca="false">B44+50</f>
        <v>1200</v>
      </c>
      <c r="C45" s="1" t="n">
        <f aca="false">$B$19 + $C$16*B45</f>
        <v>2050.96637869635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3" activeCellId="0" sqref="C13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0.22"/>
    <col collapsed="false" customWidth="true" hidden="false" outlineLevel="0" max="2" min="2" style="0" width="7"/>
    <col collapsed="false" customWidth="true" hidden="false" outlineLevel="0" max="3" min="3" style="0" width="12.22"/>
    <col collapsed="false" customWidth="true" hidden="false" outlineLevel="0" max="4" min="4" style="0" width="10.66"/>
    <col collapsed="false" customWidth="true" hidden="false" outlineLevel="0" max="5" min="5" style="0" width="9.78"/>
    <col collapsed="false" customWidth="true" hidden="false" outlineLevel="0" max="6" min="6" style="0" width="12.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n">
        <v>1</v>
      </c>
      <c r="B2" s="1" t="n">
        <v>130</v>
      </c>
      <c r="C2" s="2" t="n">
        <v>15</v>
      </c>
      <c r="D2" s="1" t="n">
        <f aca="false">B2*B2</f>
        <v>16900</v>
      </c>
      <c r="E2" s="1" t="n">
        <f aca="false">B2*C2</f>
        <v>1950</v>
      </c>
      <c r="F2" s="1" t="n">
        <f aca="false">C2*C2</f>
        <v>225</v>
      </c>
      <c r="G2" s="1" t="n">
        <v>186</v>
      </c>
    </row>
    <row r="3" customFormat="false" ht="13.8" hidden="false" customHeight="false" outlineLevel="0" collapsed="false">
      <c r="A3" s="1" t="n">
        <f aca="false">A2+1</f>
        <v>2</v>
      </c>
      <c r="B3" s="1" t="n">
        <v>650</v>
      </c>
      <c r="C3" s="3" t="n">
        <v>69.9</v>
      </c>
      <c r="D3" s="1" t="n">
        <f aca="false">B3*B3</f>
        <v>422500</v>
      </c>
      <c r="E3" s="1" t="n">
        <f aca="false">B3*C3</f>
        <v>45435</v>
      </c>
      <c r="F3" s="1" t="n">
        <f aca="false">C3*C3</f>
        <v>4886.01</v>
      </c>
      <c r="G3" s="1" t="n">
        <v>699</v>
      </c>
    </row>
    <row r="4" customFormat="false" ht="13.8" hidden="false" customHeight="false" outlineLevel="0" collapsed="false">
      <c r="A4" s="1" t="n">
        <f aca="false">A3+1</f>
        <v>3</v>
      </c>
      <c r="B4" s="1" t="n">
        <v>99</v>
      </c>
      <c r="C4" s="3" t="n">
        <v>6.5</v>
      </c>
      <c r="D4" s="1" t="n">
        <f aca="false">B4*B4</f>
        <v>9801</v>
      </c>
      <c r="E4" s="1" t="n">
        <f aca="false">B4*C4</f>
        <v>643.5</v>
      </c>
      <c r="F4" s="1" t="n">
        <f aca="false">C4*C4</f>
        <v>42.25</v>
      </c>
      <c r="G4" s="1" t="n">
        <v>132</v>
      </c>
    </row>
    <row r="5" customFormat="false" ht="13.8" hidden="false" customHeight="false" outlineLevel="0" collapsed="false">
      <c r="A5" s="1" t="n">
        <f aca="false">A4+1</f>
        <v>4</v>
      </c>
      <c r="B5" s="1" t="n">
        <v>150</v>
      </c>
      <c r="C5" s="3" t="n">
        <v>22.4</v>
      </c>
      <c r="D5" s="1" t="n">
        <f aca="false">B5*B5</f>
        <v>22500</v>
      </c>
      <c r="E5" s="1" t="n">
        <f aca="false">B5*C5</f>
        <v>3360</v>
      </c>
      <c r="F5" s="1" t="n">
        <f aca="false">C5*C5</f>
        <v>501.76</v>
      </c>
      <c r="G5" s="1" t="n">
        <v>272</v>
      </c>
    </row>
    <row r="6" customFormat="false" ht="13.8" hidden="false" customHeight="false" outlineLevel="0" collapsed="false">
      <c r="A6" s="1" t="n">
        <f aca="false">A5+1</f>
        <v>5</v>
      </c>
      <c r="B6" s="1" t="n">
        <v>128</v>
      </c>
      <c r="C6" s="3" t="n">
        <v>28.4</v>
      </c>
      <c r="D6" s="1" t="n">
        <f aca="false">B6*B6</f>
        <v>16384</v>
      </c>
      <c r="E6" s="1" t="n">
        <f aca="false">B6*C6</f>
        <v>3635.2</v>
      </c>
      <c r="F6" s="1" t="n">
        <f aca="false">C6*C6</f>
        <v>806.56</v>
      </c>
      <c r="G6" s="1" t="n">
        <v>291</v>
      </c>
    </row>
    <row r="7" customFormat="false" ht="13.8" hidden="false" customHeight="false" outlineLevel="0" collapsed="false">
      <c r="A7" s="1" t="n">
        <f aca="false">A6+1</f>
        <v>6</v>
      </c>
      <c r="B7" s="1" t="n">
        <v>302</v>
      </c>
      <c r="C7" s="3" t="n">
        <v>65.9</v>
      </c>
      <c r="D7" s="1" t="n">
        <f aca="false">B7*B7</f>
        <v>91204</v>
      </c>
      <c r="E7" s="1" t="n">
        <f aca="false">B7*C7</f>
        <v>19901.8</v>
      </c>
      <c r="F7" s="1" t="n">
        <f aca="false">C7*C7</f>
        <v>4342.81</v>
      </c>
      <c r="G7" s="1" t="n">
        <v>331</v>
      </c>
    </row>
    <row r="8" customFormat="false" ht="13.8" hidden="false" customHeight="false" outlineLevel="0" collapsed="false">
      <c r="A8" s="1" t="n">
        <f aca="false">A7+1</f>
        <v>7</v>
      </c>
      <c r="B8" s="1" t="n">
        <v>95</v>
      </c>
      <c r="C8" s="3" t="n">
        <v>19.4</v>
      </c>
      <c r="D8" s="1" t="n">
        <f aca="false">B8*B8</f>
        <v>9025</v>
      </c>
      <c r="E8" s="1" t="n">
        <f aca="false">B8*C8</f>
        <v>1843</v>
      </c>
      <c r="F8" s="1" t="n">
        <f aca="false">C8*C8</f>
        <v>376.36</v>
      </c>
      <c r="G8" s="1" t="n">
        <v>199</v>
      </c>
    </row>
    <row r="9" customFormat="false" ht="13.8" hidden="false" customHeight="false" outlineLevel="0" collapsed="false">
      <c r="A9" s="1" t="n">
        <f aca="false">A8+1</f>
        <v>8</v>
      </c>
      <c r="B9" s="1" t="n">
        <v>945</v>
      </c>
      <c r="C9" s="3" t="n">
        <v>198.7</v>
      </c>
      <c r="D9" s="1" t="n">
        <f aca="false">B9*B9</f>
        <v>893025</v>
      </c>
      <c r="E9" s="1" t="n">
        <f aca="false">B9*C9</f>
        <v>187771.5</v>
      </c>
      <c r="F9" s="1" t="n">
        <f aca="false">C9*C9</f>
        <v>39481.69</v>
      </c>
      <c r="G9" s="1" t="n">
        <v>1890</v>
      </c>
    </row>
    <row r="10" customFormat="false" ht="13.8" hidden="false" customHeight="false" outlineLevel="0" collapsed="false">
      <c r="A10" s="1" t="n">
        <f aca="false">A9+1</f>
        <v>9</v>
      </c>
      <c r="B10" s="1" t="n">
        <v>368</v>
      </c>
      <c r="C10" s="3" t="n">
        <v>38.8</v>
      </c>
      <c r="D10" s="1" t="n">
        <f aca="false">B10*B10</f>
        <v>135424</v>
      </c>
      <c r="E10" s="1" t="n">
        <f aca="false">B10*C10</f>
        <v>14278.4</v>
      </c>
      <c r="F10" s="1" t="n">
        <f aca="false">C10*C10</f>
        <v>1505.44</v>
      </c>
      <c r="G10" s="1" t="n">
        <v>788</v>
      </c>
    </row>
    <row r="11" customFormat="false" ht="13.8" hidden="false" customHeight="false" outlineLevel="0" collapsed="false">
      <c r="A11" s="4" t="n">
        <f aca="false">A10+1</f>
        <v>10</v>
      </c>
      <c r="B11" s="1" t="n">
        <v>961</v>
      </c>
      <c r="C11" s="3" t="n">
        <v>138.2</v>
      </c>
      <c r="D11" s="1" t="n">
        <f aca="false">B11*B11</f>
        <v>923521</v>
      </c>
      <c r="E11" s="1" t="n">
        <f aca="false">B11*C11</f>
        <v>132810.2</v>
      </c>
      <c r="F11" s="1" t="n">
        <f aca="false">C11*C11</f>
        <v>19099.24</v>
      </c>
      <c r="G11" s="1" t="n">
        <v>1601</v>
      </c>
    </row>
    <row r="12" customFormat="false" ht="13.2" hidden="false" customHeight="false" outlineLevel="0" collapsed="false">
      <c r="A12" s="1" t="s">
        <v>6</v>
      </c>
      <c r="B12" s="5" t="n">
        <f aca="false">SUM(B2:B11)</f>
        <v>3828</v>
      </c>
      <c r="C12" s="5" t="n">
        <f aca="false">SUM(C2:C11)</f>
        <v>603.2</v>
      </c>
      <c r="D12" s="5" t="n">
        <f aca="false">SUM(D2:D11)</f>
        <v>2540284</v>
      </c>
      <c r="E12" s="5" t="n">
        <f aca="false">SUM(E2:E11)</f>
        <v>411628.6</v>
      </c>
      <c r="F12" s="5" t="n">
        <f aca="false">SUM(F2:F11)</f>
        <v>71267.12</v>
      </c>
    </row>
    <row r="13" customFormat="false" ht="15.75" hidden="false" customHeight="false" outlineLevel="0" collapsed="false">
      <c r="A13" s="1" t="s">
        <v>7</v>
      </c>
      <c r="B13" s="6" t="n">
        <f aca="false">B12/A11</f>
        <v>382.8</v>
      </c>
      <c r="C13" s="6" t="n">
        <f aca="false">C12/A11</f>
        <v>60.32</v>
      </c>
    </row>
    <row r="16" customFormat="false" ht="15.75" hidden="false" customHeight="false" outlineLevel="0" collapsed="false">
      <c r="A16" s="1" t="s">
        <v>8</v>
      </c>
      <c r="B16" s="1" t="n">
        <f aca="false">E12-(A11*B13*C13)</f>
        <v>180723.64</v>
      </c>
      <c r="C16" s="7" t="n">
        <f aca="false">B16/B17</f>
        <v>0.168126649881629</v>
      </c>
      <c r="E16" s="1" t="s">
        <v>9</v>
      </c>
      <c r="F16" s="8" t="n">
        <f aca="false">(A11*E12) - (B12*C12)</f>
        <v>1807236.4</v>
      </c>
    </row>
    <row r="17" customFormat="false" ht="15.75" hidden="false" customHeight="false" outlineLevel="0" collapsed="false">
      <c r="B17" s="1" t="n">
        <f aca="false">D12-(A11*B13*B13)</f>
        <v>1074925.6</v>
      </c>
      <c r="F17" s="1" t="n">
        <f aca="false">A11*D12-B12*B12</f>
        <v>10749256</v>
      </c>
      <c r="G17" s="1" t="n">
        <f aca="false">A11*F12-C12*C12</f>
        <v>348820.96</v>
      </c>
      <c r="H17" s="1" t="n">
        <f aca="false">F17*G17</f>
        <v>3749565797205.76</v>
      </c>
      <c r="I17" s="8" t="n">
        <f aca="false">SQRT(H17)</f>
        <v>1936379.55917887</v>
      </c>
    </row>
    <row r="19" customFormat="false" ht="15.75" hidden="false" customHeight="false" outlineLevel="0" collapsed="false">
      <c r="A19" s="1" t="s">
        <v>10</v>
      </c>
      <c r="B19" s="7" t="n">
        <f aca="false">C13-C16*B13</f>
        <v>-4.03888157468758</v>
      </c>
      <c r="E19" s="1" t="s">
        <v>9</v>
      </c>
      <c r="F19" s="1" t="n">
        <f aca="false">F16/I17</f>
        <v>0.933306898140551</v>
      </c>
    </row>
    <row r="21" customFormat="false" ht="15.75" hidden="false" customHeight="false" outlineLevel="0" collapsed="false">
      <c r="B21" s="1" t="s">
        <v>1</v>
      </c>
      <c r="C21" s="1" t="s">
        <v>2</v>
      </c>
      <c r="E21" s="1" t="s">
        <v>11</v>
      </c>
      <c r="F21" s="7" t="n">
        <f aca="false">F19*F19</f>
        <v>0.871061766116737</v>
      </c>
      <c r="H21" s="1" t="s">
        <v>12</v>
      </c>
      <c r="I21" s="1" t="s">
        <v>13</v>
      </c>
    </row>
    <row r="22" customFormat="false" ht="15.75" hidden="false" customHeight="false" outlineLevel="0" collapsed="false">
      <c r="A22" s="1" t="n">
        <v>1</v>
      </c>
      <c r="B22" s="1" t="n">
        <v>50</v>
      </c>
      <c r="C22" s="1" t="n">
        <f aca="false">$B$19 + $C$16*B22</f>
        <v>4.36745091939387</v>
      </c>
    </row>
    <row r="23" customFormat="false" ht="15.75" hidden="false" customHeight="false" outlineLevel="0" collapsed="false">
      <c r="A23" s="1" t="n">
        <f aca="false">A22+1</f>
        <v>2</v>
      </c>
      <c r="B23" s="1" t="n">
        <f aca="false">B22+50</f>
        <v>100</v>
      </c>
      <c r="C23" s="1" t="n">
        <f aca="false">$B$19 + $C$16*B23</f>
        <v>12.7737834134753</v>
      </c>
    </row>
    <row r="24" customFormat="false" ht="15.75" hidden="false" customHeight="false" outlineLevel="0" collapsed="false">
      <c r="A24" s="1" t="n">
        <f aca="false">A23+1</f>
        <v>3</v>
      </c>
      <c r="B24" s="1" t="n">
        <f aca="false">B23+50</f>
        <v>150</v>
      </c>
      <c r="C24" s="1" t="n">
        <f aca="false">$B$19 + $C$16*B24</f>
        <v>21.1801159075568</v>
      </c>
    </row>
    <row r="25" customFormat="false" ht="15.75" hidden="false" customHeight="false" outlineLevel="0" collapsed="false">
      <c r="A25" s="1" t="n">
        <f aca="false">A24+1</f>
        <v>4</v>
      </c>
      <c r="B25" s="1" t="n">
        <f aca="false">B24+50</f>
        <v>200</v>
      </c>
      <c r="C25" s="1" t="n">
        <f aca="false">$B$19 + $C$16*B25</f>
        <v>29.5864484016382</v>
      </c>
    </row>
    <row r="26" customFormat="false" ht="15.75" hidden="false" customHeight="false" outlineLevel="0" collapsed="false">
      <c r="A26" s="1" t="n">
        <f aca="false">A25+1</f>
        <v>5</v>
      </c>
      <c r="B26" s="1" t="n">
        <f aca="false">B25+50</f>
        <v>250</v>
      </c>
      <c r="C26" s="1" t="n">
        <f aca="false">$B$19 + $C$16*B26</f>
        <v>37.9927808957197</v>
      </c>
    </row>
    <row r="27" customFormat="false" ht="15.75" hidden="false" customHeight="false" outlineLevel="0" collapsed="false">
      <c r="A27" s="1" t="n">
        <f aca="false">A26+1</f>
        <v>6</v>
      </c>
      <c r="B27" s="1" t="n">
        <f aca="false">B26+50</f>
        <v>300</v>
      </c>
      <c r="C27" s="1" t="n">
        <f aca="false">$B$19 + $C$16*B27</f>
        <v>46.3991133898011</v>
      </c>
    </row>
    <row r="28" customFormat="false" ht="15.75" hidden="false" customHeight="false" outlineLevel="0" collapsed="false">
      <c r="A28" s="1" t="n">
        <f aca="false">A27+1</f>
        <v>7</v>
      </c>
      <c r="B28" s="1" t="n">
        <f aca="false">B27+50</f>
        <v>350</v>
      </c>
      <c r="C28" s="1" t="n">
        <f aca="false">$B$19 + $C$16*B28</f>
        <v>54.8054458838826</v>
      </c>
    </row>
    <row r="29" customFormat="false" ht="15.75" hidden="false" customHeight="false" outlineLevel="0" collapsed="false">
      <c r="A29" s="1" t="n">
        <f aca="false">A28+1</f>
        <v>8</v>
      </c>
      <c r="B29" s="1" t="n">
        <f aca="false">B28+50</f>
        <v>400</v>
      </c>
      <c r="C29" s="1" t="n">
        <f aca="false">$B$19 + $C$16*B29</f>
        <v>63.211778377964</v>
      </c>
    </row>
    <row r="30" customFormat="false" ht="15.75" hidden="false" customHeight="false" outlineLevel="0" collapsed="false">
      <c r="A30" s="1" t="n">
        <f aca="false">A29+1</f>
        <v>9</v>
      </c>
      <c r="B30" s="1" t="n">
        <f aca="false">B29+50</f>
        <v>450</v>
      </c>
      <c r="C30" s="1" t="n">
        <f aca="false">$B$19 + $C$16*B30</f>
        <v>71.6181108720455</v>
      </c>
    </row>
    <row r="31" customFormat="false" ht="15.75" hidden="false" customHeight="false" outlineLevel="0" collapsed="false">
      <c r="A31" s="1" t="n">
        <f aca="false">A30+1</f>
        <v>10</v>
      </c>
      <c r="B31" s="1" t="n">
        <f aca="false">B30+50</f>
        <v>500</v>
      </c>
      <c r="C31" s="1" t="n">
        <f aca="false">$B$19 + $C$16*B31</f>
        <v>80.0244433661269</v>
      </c>
    </row>
    <row r="32" customFormat="false" ht="15.75" hidden="false" customHeight="false" outlineLevel="0" collapsed="false">
      <c r="A32" s="1" t="n">
        <f aca="false">A31+1</f>
        <v>11</v>
      </c>
      <c r="B32" s="1" t="n">
        <f aca="false">B31+50</f>
        <v>550</v>
      </c>
      <c r="C32" s="1" t="n">
        <f aca="false">$B$19 + $C$16*B32</f>
        <v>88.4307758602084</v>
      </c>
    </row>
    <row r="33" customFormat="false" ht="15.75" hidden="false" customHeight="false" outlineLevel="0" collapsed="false">
      <c r="A33" s="1" t="n">
        <f aca="false">A32+1</f>
        <v>12</v>
      </c>
      <c r="B33" s="1" t="n">
        <f aca="false">B32+50</f>
        <v>600</v>
      </c>
      <c r="C33" s="1" t="n">
        <f aca="false">$B$19 + $C$16*B33</f>
        <v>96.8371083542898</v>
      </c>
    </row>
    <row r="34" customFormat="false" ht="15.75" hidden="false" customHeight="false" outlineLevel="0" collapsed="false">
      <c r="A34" s="1" t="n">
        <f aca="false">A33+1</f>
        <v>13</v>
      </c>
      <c r="B34" s="1" t="n">
        <f aca="false">B33+50</f>
        <v>650</v>
      </c>
      <c r="C34" s="1" t="n">
        <f aca="false">$B$19 + $C$16*B34</f>
        <v>105.243440848371</v>
      </c>
    </row>
    <row r="35" customFormat="false" ht="15.75" hidden="false" customHeight="false" outlineLevel="0" collapsed="false">
      <c r="A35" s="1" t="n">
        <f aca="false">A34+1</f>
        <v>14</v>
      </c>
      <c r="B35" s="1" t="n">
        <f aca="false">B34+50</f>
        <v>700</v>
      </c>
      <c r="C35" s="1" t="n">
        <f aca="false">$B$19 + $C$16*B35</f>
        <v>113.649773342453</v>
      </c>
    </row>
    <row r="36" customFormat="false" ht="15.75" hidden="false" customHeight="false" outlineLevel="0" collapsed="false">
      <c r="A36" s="1" t="n">
        <f aca="false">A35+1</f>
        <v>15</v>
      </c>
      <c r="B36" s="1" t="n">
        <f aca="false">B35+50</f>
        <v>750</v>
      </c>
      <c r="C36" s="1" t="n">
        <f aca="false">$B$19 + $C$16*B36</f>
        <v>122.056105836534</v>
      </c>
    </row>
    <row r="37" customFormat="false" ht="15.75" hidden="false" customHeight="false" outlineLevel="0" collapsed="false">
      <c r="A37" s="1" t="n">
        <f aca="false">A36+1</f>
        <v>16</v>
      </c>
      <c r="B37" s="1" t="n">
        <f aca="false">B36+50</f>
        <v>800</v>
      </c>
      <c r="C37" s="1" t="n">
        <f aca="false">$B$19 + $C$16*B37</f>
        <v>130.462438330616</v>
      </c>
    </row>
    <row r="38" customFormat="false" ht="15.75" hidden="false" customHeight="false" outlineLevel="0" collapsed="false">
      <c r="A38" s="1" t="n">
        <f aca="false">A37+1</f>
        <v>17</v>
      </c>
      <c r="B38" s="1" t="n">
        <f aca="false">B37+50</f>
        <v>850</v>
      </c>
      <c r="C38" s="1" t="n">
        <f aca="false">$B$19 + $C$16*B38</f>
        <v>138.868770824697</v>
      </c>
    </row>
    <row r="39" customFormat="false" ht="15.75" hidden="false" customHeight="false" outlineLevel="0" collapsed="false">
      <c r="A39" s="1" t="n">
        <f aca="false">A38+1</f>
        <v>18</v>
      </c>
      <c r="B39" s="1" t="n">
        <f aca="false">B38+50</f>
        <v>900</v>
      </c>
      <c r="C39" s="1" t="n">
        <f aca="false">$B$19 + $C$16*B39</f>
        <v>147.275103318779</v>
      </c>
    </row>
    <row r="40" customFormat="false" ht="15.75" hidden="false" customHeight="false" outlineLevel="0" collapsed="false">
      <c r="A40" s="1" t="n">
        <f aca="false">A39+1</f>
        <v>19</v>
      </c>
      <c r="B40" s="1" t="n">
        <f aca="false">B39+50</f>
        <v>950</v>
      </c>
      <c r="C40" s="1" t="n">
        <f aca="false">$B$19 + $C$16*B40</f>
        <v>155.68143581286</v>
      </c>
    </row>
    <row r="41" customFormat="false" ht="15.75" hidden="false" customHeight="false" outlineLevel="0" collapsed="false">
      <c r="A41" s="1" t="n">
        <f aca="false">A40+1</f>
        <v>20</v>
      </c>
      <c r="B41" s="1" t="n">
        <f aca="false">B40+50</f>
        <v>1000</v>
      </c>
      <c r="C41" s="1" t="n">
        <f aca="false">$B$19 + $C$16*B41</f>
        <v>164.087768306941</v>
      </c>
    </row>
    <row r="42" customFormat="false" ht="15.75" hidden="false" customHeight="false" outlineLevel="0" collapsed="false">
      <c r="A42" s="1" t="n">
        <f aca="false">A41+1</f>
        <v>21</v>
      </c>
      <c r="B42" s="1" t="n">
        <f aca="false">B41+50</f>
        <v>1050</v>
      </c>
      <c r="C42" s="1" t="n">
        <f aca="false">$B$19 + $C$16*B42</f>
        <v>172.494100801023</v>
      </c>
    </row>
    <row r="43" customFormat="false" ht="15.75" hidden="false" customHeight="false" outlineLevel="0" collapsed="false">
      <c r="A43" s="1" t="n">
        <f aca="false">A42+1</f>
        <v>22</v>
      </c>
      <c r="B43" s="1" t="n">
        <f aca="false">B42+50</f>
        <v>1100</v>
      </c>
      <c r="C43" s="1" t="n">
        <f aca="false">$B$19 + $C$16*B43</f>
        <v>180.900433295104</v>
      </c>
    </row>
    <row r="44" customFormat="false" ht="15.75" hidden="false" customHeight="false" outlineLevel="0" collapsed="false">
      <c r="A44" s="1" t="n">
        <f aca="false">A43+1</f>
        <v>23</v>
      </c>
      <c r="B44" s="1" t="n">
        <f aca="false">B43+50</f>
        <v>1150</v>
      </c>
      <c r="C44" s="1" t="n">
        <f aca="false">$B$19 + $C$16*B44</f>
        <v>189.306765789186</v>
      </c>
    </row>
    <row r="45" customFormat="false" ht="15.75" hidden="false" customHeight="false" outlineLevel="0" collapsed="false">
      <c r="A45" s="1" t="n">
        <f aca="false">A44+1</f>
        <v>24</v>
      </c>
      <c r="B45" s="1" t="n">
        <f aca="false">B44+50</f>
        <v>1200</v>
      </c>
      <c r="C45" s="1" t="n">
        <f aca="false">$B$19 + $C$16*B45</f>
        <v>197.713098283267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0.22"/>
    <col collapsed="false" customWidth="true" hidden="false" outlineLevel="0" max="2" min="2" style="0" width="7"/>
    <col collapsed="false" customWidth="true" hidden="false" outlineLevel="0" max="3" min="3" style="0" width="12.22"/>
    <col collapsed="false" customWidth="true" hidden="false" outlineLevel="0" max="4" min="4" style="0" width="10.66"/>
    <col collapsed="false" customWidth="true" hidden="false" outlineLevel="0" max="5" min="5" style="0" width="9.78"/>
    <col collapsed="false" customWidth="true" hidden="false" outlineLevel="0" max="6" min="6" style="0" width="12.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n">
        <v>1</v>
      </c>
      <c r="B2" s="2" t="n">
        <v>163</v>
      </c>
      <c r="C2" s="2" t="n">
        <v>186</v>
      </c>
      <c r="D2" s="1" t="n">
        <f aca="false">B2*B2</f>
        <v>26569</v>
      </c>
      <c r="E2" s="1" t="n">
        <f aca="false">B2*C2</f>
        <v>30318</v>
      </c>
      <c r="F2" s="1" t="n">
        <f aca="false">C2*C2</f>
        <v>34596</v>
      </c>
      <c r="G2" s="1" t="n">
        <v>186</v>
      </c>
    </row>
    <row r="3" customFormat="false" ht="13.8" hidden="false" customHeight="false" outlineLevel="0" collapsed="false">
      <c r="A3" s="1" t="n">
        <f aca="false">A2+1</f>
        <v>2</v>
      </c>
      <c r="B3" s="3" t="n">
        <v>765</v>
      </c>
      <c r="C3" s="3" t="n">
        <v>699</v>
      </c>
      <c r="D3" s="1" t="n">
        <f aca="false">B3*B3</f>
        <v>585225</v>
      </c>
      <c r="E3" s="1" t="n">
        <f aca="false">B3*C3</f>
        <v>534735</v>
      </c>
      <c r="F3" s="1" t="n">
        <f aca="false">C3*C3</f>
        <v>488601</v>
      </c>
      <c r="G3" s="1" t="n">
        <v>699</v>
      </c>
    </row>
    <row r="4" customFormat="false" ht="13.8" hidden="false" customHeight="false" outlineLevel="0" collapsed="false">
      <c r="A4" s="1" t="n">
        <f aca="false">A3+1</f>
        <v>3</v>
      </c>
      <c r="B4" s="3" t="n">
        <v>141</v>
      </c>
      <c r="C4" s="3" t="n">
        <v>132</v>
      </c>
      <c r="D4" s="1" t="n">
        <f aca="false">B4*B4</f>
        <v>19881</v>
      </c>
      <c r="E4" s="1" t="n">
        <f aca="false">B4*C4</f>
        <v>18612</v>
      </c>
      <c r="F4" s="1" t="n">
        <f aca="false">C4*C4</f>
        <v>17424</v>
      </c>
      <c r="G4" s="1" t="n">
        <v>132</v>
      </c>
    </row>
    <row r="5" customFormat="false" ht="13.8" hidden="false" customHeight="false" outlineLevel="0" collapsed="false">
      <c r="A5" s="1" t="n">
        <f aca="false">A4+1</f>
        <v>4</v>
      </c>
      <c r="B5" s="3" t="n">
        <v>166</v>
      </c>
      <c r="C5" s="3" t="n">
        <v>272</v>
      </c>
      <c r="D5" s="1" t="n">
        <f aca="false">B5*B5</f>
        <v>27556</v>
      </c>
      <c r="E5" s="1" t="n">
        <f aca="false">B5*C5</f>
        <v>45152</v>
      </c>
      <c r="F5" s="1" t="n">
        <f aca="false">C5*C5</f>
        <v>73984</v>
      </c>
      <c r="G5" s="1" t="n">
        <v>272</v>
      </c>
    </row>
    <row r="6" customFormat="false" ht="13.8" hidden="false" customHeight="false" outlineLevel="0" collapsed="false">
      <c r="A6" s="1" t="n">
        <f aca="false">A5+1</f>
        <v>5</v>
      </c>
      <c r="B6" s="3" t="n">
        <v>137</v>
      </c>
      <c r="C6" s="3" t="n">
        <v>291</v>
      </c>
      <c r="D6" s="1" t="n">
        <f aca="false">B6*B6</f>
        <v>18769</v>
      </c>
      <c r="E6" s="1" t="n">
        <f aca="false">B6*C6</f>
        <v>39867</v>
      </c>
      <c r="F6" s="1" t="n">
        <f aca="false">C6*C6</f>
        <v>84681</v>
      </c>
      <c r="G6" s="1" t="n">
        <v>291</v>
      </c>
    </row>
    <row r="7" customFormat="false" ht="13.8" hidden="false" customHeight="false" outlineLevel="0" collapsed="false">
      <c r="A7" s="1" t="n">
        <f aca="false">A6+1</f>
        <v>6</v>
      </c>
      <c r="B7" s="3" t="n">
        <v>355</v>
      </c>
      <c r="C7" s="3" t="n">
        <v>331</v>
      </c>
      <c r="D7" s="1" t="n">
        <f aca="false">B7*B7</f>
        <v>126025</v>
      </c>
      <c r="E7" s="1" t="n">
        <f aca="false">B7*C7</f>
        <v>117505</v>
      </c>
      <c r="F7" s="1" t="n">
        <f aca="false">C7*C7</f>
        <v>109561</v>
      </c>
      <c r="G7" s="1" t="n">
        <v>331</v>
      </c>
    </row>
    <row r="8" customFormat="false" ht="13.8" hidden="false" customHeight="false" outlineLevel="0" collapsed="false">
      <c r="A8" s="1" t="n">
        <f aca="false">A7+1</f>
        <v>7</v>
      </c>
      <c r="B8" s="3" t="n">
        <v>136</v>
      </c>
      <c r="C8" s="3" t="n">
        <v>199</v>
      </c>
      <c r="D8" s="1" t="n">
        <f aca="false">B8*B8</f>
        <v>18496</v>
      </c>
      <c r="E8" s="1" t="n">
        <f aca="false">B8*C8</f>
        <v>27064</v>
      </c>
      <c r="F8" s="1" t="n">
        <f aca="false">C8*C8</f>
        <v>39601</v>
      </c>
      <c r="G8" s="1" t="n">
        <v>199</v>
      </c>
    </row>
    <row r="9" customFormat="false" ht="13.8" hidden="false" customHeight="false" outlineLevel="0" collapsed="false">
      <c r="A9" s="1" t="n">
        <f aca="false">A8+1</f>
        <v>8</v>
      </c>
      <c r="B9" s="3" t="n">
        <v>1206</v>
      </c>
      <c r="C9" s="3" t="n">
        <v>1890</v>
      </c>
      <c r="D9" s="1" t="n">
        <f aca="false">B9*B9</f>
        <v>1454436</v>
      </c>
      <c r="E9" s="1" t="n">
        <f aca="false">B9*C9</f>
        <v>2279340</v>
      </c>
      <c r="F9" s="1" t="n">
        <f aca="false">C9*C9</f>
        <v>3572100</v>
      </c>
      <c r="G9" s="1" t="n">
        <v>1890</v>
      </c>
    </row>
    <row r="10" customFormat="false" ht="13.8" hidden="false" customHeight="false" outlineLevel="0" collapsed="false">
      <c r="A10" s="1" t="n">
        <f aca="false">A9+1</f>
        <v>9</v>
      </c>
      <c r="B10" s="3" t="n">
        <v>433</v>
      </c>
      <c r="C10" s="3" t="n">
        <v>788</v>
      </c>
      <c r="D10" s="1" t="n">
        <f aca="false">B10*B10</f>
        <v>187489</v>
      </c>
      <c r="E10" s="1" t="n">
        <f aca="false">B10*C10</f>
        <v>341204</v>
      </c>
      <c r="F10" s="1" t="n">
        <f aca="false">C10*C10</f>
        <v>620944</v>
      </c>
      <c r="G10" s="1" t="n">
        <v>788</v>
      </c>
    </row>
    <row r="11" customFormat="false" ht="13.8" hidden="false" customHeight="false" outlineLevel="0" collapsed="false">
      <c r="A11" s="4" t="n">
        <f aca="false">A10+1</f>
        <v>10</v>
      </c>
      <c r="B11" s="3" t="n">
        <v>1130</v>
      </c>
      <c r="C11" s="3" t="n">
        <v>1601</v>
      </c>
      <c r="D11" s="1" t="n">
        <f aca="false">B11*B11</f>
        <v>1276900</v>
      </c>
      <c r="E11" s="1" t="n">
        <f aca="false">B11*C11</f>
        <v>1809130</v>
      </c>
      <c r="F11" s="1" t="n">
        <f aca="false">C11*C11</f>
        <v>2563201</v>
      </c>
      <c r="G11" s="1" t="n">
        <v>1601</v>
      </c>
    </row>
    <row r="12" customFormat="false" ht="13.2" hidden="false" customHeight="false" outlineLevel="0" collapsed="false">
      <c r="A12" s="1" t="s">
        <v>6</v>
      </c>
      <c r="B12" s="5" t="n">
        <f aca="false">SUM(B2:B11)</f>
        <v>4632</v>
      </c>
      <c r="C12" s="5" t="n">
        <f aca="false">SUM(C2:C11)</f>
        <v>6389</v>
      </c>
      <c r="D12" s="5" t="n">
        <f aca="false">SUM(D2:D11)</f>
        <v>3741346</v>
      </c>
      <c r="E12" s="5" t="n">
        <f aca="false">SUM(E2:E11)</f>
        <v>5242927</v>
      </c>
      <c r="F12" s="5" t="n">
        <f aca="false">SUM(F2:F11)</f>
        <v>7604693</v>
      </c>
    </row>
    <row r="13" customFormat="false" ht="13.2" hidden="false" customHeight="false" outlineLevel="0" collapsed="false">
      <c r="A13" s="1" t="s">
        <v>7</v>
      </c>
      <c r="B13" s="6" t="n">
        <f aca="false">B12/A11</f>
        <v>463.2</v>
      </c>
      <c r="C13" s="6" t="n">
        <f aca="false">C12/A11</f>
        <v>638.9</v>
      </c>
    </row>
    <row r="16" customFormat="false" ht="13.2" hidden="false" customHeight="false" outlineLevel="0" collapsed="false">
      <c r="A16" s="1" t="s">
        <v>8</v>
      </c>
      <c r="B16" s="1" t="n">
        <f aca="false">E12-(A11*B13*C13)</f>
        <v>2283542.2</v>
      </c>
      <c r="C16" s="7" t="n">
        <f aca="false">B16/B17</f>
        <v>1.4309669435512</v>
      </c>
      <c r="E16" s="1" t="s">
        <v>9</v>
      </c>
      <c r="F16" s="8" t="n">
        <f aca="false">(A11*E12) - (B12*C12)</f>
        <v>22835422</v>
      </c>
    </row>
    <row r="17" customFormat="false" ht="13.2" hidden="false" customHeight="false" outlineLevel="0" collapsed="false">
      <c r="B17" s="1" t="n">
        <f aca="false">D12-(A11*B13*B13)</f>
        <v>1595803.6</v>
      </c>
      <c r="F17" s="1" t="n">
        <f aca="false">A11*D12-B12*B12</f>
        <v>15958036</v>
      </c>
      <c r="G17" s="1" t="n">
        <f aca="false">A11*F12-C12*C12</f>
        <v>35227609</v>
      </c>
      <c r="H17" s="1" t="n">
        <f aca="false">F17*G17</f>
        <v>562163452615924</v>
      </c>
      <c r="I17" s="8" t="n">
        <f aca="false">SQRT(H17)</f>
        <v>23709986.3478646</v>
      </c>
    </row>
    <row r="19" customFormat="false" ht="13.2" hidden="false" customHeight="false" outlineLevel="0" collapsed="false">
      <c r="A19" s="1" t="s">
        <v>10</v>
      </c>
      <c r="B19" s="7" t="n">
        <f aca="false">C13-C16*B13</f>
        <v>-23.9238882529154</v>
      </c>
      <c r="E19" s="1" t="s">
        <v>9</v>
      </c>
      <c r="F19" s="1" t="n">
        <f aca="false">F16/I17</f>
        <v>0.963114093149053</v>
      </c>
    </row>
    <row r="21" customFormat="false" ht="13.2" hidden="false" customHeight="false" outlineLevel="0" collapsed="false">
      <c r="B21" s="1" t="s">
        <v>1</v>
      </c>
      <c r="C21" s="1" t="s">
        <v>2</v>
      </c>
      <c r="E21" s="1" t="s">
        <v>11</v>
      </c>
      <c r="F21" s="7" t="n">
        <f aca="false">F19*F19</f>
        <v>0.927588756422322</v>
      </c>
      <c r="H21" s="1" t="s">
        <v>12</v>
      </c>
      <c r="I21" s="1" t="s">
        <v>13</v>
      </c>
    </row>
    <row r="22" customFormat="false" ht="13.2" hidden="false" customHeight="false" outlineLevel="0" collapsed="false">
      <c r="A22" s="1" t="n">
        <v>1</v>
      </c>
      <c r="B22" s="1" t="n">
        <v>50</v>
      </c>
      <c r="C22" s="1" t="n">
        <f aca="false">$B$19 + $C$16*B22</f>
        <v>47.6244589246446</v>
      </c>
    </row>
    <row r="23" customFormat="false" ht="13.2" hidden="false" customHeight="false" outlineLevel="0" collapsed="false">
      <c r="A23" s="1" t="n">
        <f aca="false">A22+1</f>
        <v>2</v>
      </c>
      <c r="B23" s="1" t="n">
        <f aca="false">B22+50</f>
        <v>100</v>
      </c>
      <c r="C23" s="1" t="n">
        <f aca="false">$B$19 + $C$16*B23</f>
        <v>119.172806102205</v>
      </c>
    </row>
    <row r="24" customFormat="false" ht="13.2" hidden="false" customHeight="false" outlineLevel="0" collapsed="false">
      <c r="A24" s="1" t="n">
        <f aca="false">A23+1</f>
        <v>3</v>
      </c>
      <c r="B24" s="1" t="n">
        <f aca="false">B23+50</f>
        <v>150</v>
      </c>
      <c r="C24" s="1" t="n">
        <f aca="false">$B$19 + $C$16*B24</f>
        <v>190.721153279764</v>
      </c>
    </row>
    <row r="25" customFormat="false" ht="13.2" hidden="false" customHeight="false" outlineLevel="0" collapsed="false">
      <c r="A25" s="1" t="n">
        <f aca="false">A24+1</f>
        <v>4</v>
      </c>
      <c r="B25" s="1" t="n">
        <f aca="false">B24+50</f>
        <v>200</v>
      </c>
      <c r="C25" s="1" t="n">
        <f aca="false">$B$19 + $C$16*B25</f>
        <v>262.269500457324</v>
      </c>
    </row>
    <row r="26" customFormat="false" ht="13.2" hidden="false" customHeight="false" outlineLevel="0" collapsed="false">
      <c r="A26" s="1" t="n">
        <f aca="false">A25+1</f>
        <v>5</v>
      </c>
      <c r="B26" s="1" t="n">
        <f aca="false">B25+50</f>
        <v>250</v>
      </c>
      <c r="C26" s="1" t="n">
        <f aca="false">$B$19 + $C$16*B26</f>
        <v>333.817847634884</v>
      </c>
    </row>
    <row r="27" customFormat="false" ht="13.2" hidden="false" customHeight="false" outlineLevel="0" collapsed="false">
      <c r="A27" s="1" t="n">
        <f aca="false">A26+1</f>
        <v>6</v>
      </c>
      <c r="B27" s="1" t="n">
        <f aca="false">B26+50</f>
        <v>300</v>
      </c>
      <c r="C27" s="1" t="n">
        <f aca="false">$B$19 + $C$16*B27</f>
        <v>405.366194812444</v>
      </c>
    </row>
    <row r="28" customFormat="false" ht="13.2" hidden="false" customHeight="false" outlineLevel="0" collapsed="false">
      <c r="A28" s="1" t="n">
        <f aca="false">A27+1</f>
        <v>7</v>
      </c>
      <c r="B28" s="1" t="n">
        <f aca="false">B27+50</f>
        <v>350</v>
      </c>
      <c r="C28" s="1" t="n">
        <f aca="false">$B$19 + $C$16*B28</f>
        <v>476.914541990004</v>
      </c>
    </row>
    <row r="29" customFormat="false" ht="13.2" hidden="false" customHeight="false" outlineLevel="0" collapsed="false">
      <c r="A29" s="1" t="n">
        <f aca="false">A28+1</f>
        <v>8</v>
      </c>
      <c r="B29" s="1" t="n">
        <f aca="false">B28+50</f>
        <v>400</v>
      </c>
      <c r="C29" s="1" t="n">
        <f aca="false">$B$19 + $C$16*B29</f>
        <v>548.462889167564</v>
      </c>
    </row>
    <row r="30" customFormat="false" ht="13.2" hidden="false" customHeight="false" outlineLevel="0" collapsed="false">
      <c r="A30" s="1" t="n">
        <f aca="false">A29+1</f>
        <v>9</v>
      </c>
      <c r="B30" s="1" t="n">
        <f aca="false">B29+50</f>
        <v>450</v>
      </c>
      <c r="C30" s="1" t="n">
        <f aca="false">$B$19 + $C$16*B30</f>
        <v>620.011236345124</v>
      </c>
    </row>
    <row r="31" customFormat="false" ht="13.2" hidden="false" customHeight="false" outlineLevel="0" collapsed="false">
      <c r="A31" s="1" t="n">
        <f aca="false">A30+1</f>
        <v>10</v>
      </c>
      <c r="B31" s="1" t="n">
        <f aca="false">B30+50</f>
        <v>500</v>
      </c>
      <c r="C31" s="1" t="n">
        <f aca="false">$B$19 + $C$16*B31</f>
        <v>691.559583522684</v>
      </c>
    </row>
    <row r="32" customFormat="false" ht="13.2" hidden="false" customHeight="false" outlineLevel="0" collapsed="false">
      <c r="A32" s="1" t="n">
        <f aca="false">A31+1</f>
        <v>11</v>
      </c>
      <c r="B32" s="1" t="n">
        <f aca="false">B31+50</f>
        <v>550</v>
      </c>
      <c r="C32" s="1" t="n">
        <f aca="false">$B$19 + $C$16*B32</f>
        <v>763.107930700244</v>
      </c>
    </row>
    <row r="33" customFormat="false" ht="13.2" hidden="false" customHeight="false" outlineLevel="0" collapsed="false">
      <c r="A33" s="1" t="n">
        <f aca="false">A32+1</f>
        <v>12</v>
      </c>
      <c r="B33" s="1" t="n">
        <f aca="false">B32+50</f>
        <v>600</v>
      </c>
      <c r="C33" s="1" t="n">
        <f aca="false">$B$19 + $C$16*B33</f>
        <v>834.656277877804</v>
      </c>
    </row>
    <row r="34" customFormat="false" ht="13.2" hidden="false" customHeight="false" outlineLevel="0" collapsed="false">
      <c r="A34" s="1" t="n">
        <f aca="false">A33+1</f>
        <v>13</v>
      </c>
      <c r="B34" s="1" t="n">
        <f aca="false">B33+50</f>
        <v>650</v>
      </c>
      <c r="C34" s="1" t="n">
        <f aca="false">$B$19 + $C$16*B34</f>
        <v>906.204625055364</v>
      </c>
    </row>
    <row r="35" customFormat="false" ht="13.2" hidden="false" customHeight="false" outlineLevel="0" collapsed="false">
      <c r="A35" s="1" t="n">
        <f aca="false">A34+1</f>
        <v>14</v>
      </c>
      <c r="B35" s="1" t="n">
        <f aca="false">B34+50</f>
        <v>700</v>
      </c>
      <c r="C35" s="1" t="n">
        <f aca="false">$B$19 + $C$16*B35</f>
        <v>977.752972232924</v>
      </c>
    </row>
    <row r="36" customFormat="false" ht="13.2" hidden="false" customHeight="false" outlineLevel="0" collapsed="false">
      <c r="A36" s="1" t="n">
        <f aca="false">A35+1</f>
        <v>15</v>
      </c>
      <c r="B36" s="1" t="n">
        <f aca="false">B35+50</f>
        <v>750</v>
      </c>
      <c r="C36" s="1" t="n">
        <f aca="false">$B$19 + $C$16*B36</f>
        <v>1049.30131941048</v>
      </c>
    </row>
    <row r="37" customFormat="false" ht="13.2" hidden="false" customHeight="false" outlineLevel="0" collapsed="false">
      <c r="A37" s="1" t="n">
        <f aca="false">A36+1</f>
        <v>16</v>
      </c>
      <c r="B37" s="1" t="n">
        <f aca="false">B36+50</f>
        <v>800</v>
      </c>
      <c r="C37" s="1" t="n">
        <f aca="false">$B$19 + $C$16*B37</f>
        <v>1120.84966658804</v>
      </c>
    </row>
    <row r="38" customFormat="false" ht="13.2" hidden="false" customHeight="false" outlineLevel="0" collapsed="false">
      <c r="A38" s="1" t="n">
        <f aca="false">A37+1</f>
        <v>17</v>
      </c>
      <c r="B38" s="1" t="n">
        <f aca="false">B37+50</f>
        <v>850</v>
      </c>
      <c r="C38" s="1" t="n">
        <f aca="false">$B$19 + $C$16*B38</f>
        <v>1192.3980137656</v>
      </c>
    </row>
    <row r="39" customFormat="false" ht="13.2" hidden="false" customHeight="false" outlineLevel="0" collapsed="false">
      <c r="A39" s="1" t="n">
        <f aca="false">A38+1</f>
        <v>18</v>
      </c>
      <c r="B39" s="1" t="n">
        <f aca="false">B38+50</f>
        <v>900</v>
      </c>
      <c r="C39" s="1" t="n">
        <f aca="false">$B$19 + $C$16*B39</f>
        <v>1263.94636094316</v>
      </c>
    </row>
    <row r="40" customFormat="false" ht="13.2" hidden="false" customHeight="false" outlineLevel="0" collapsed="false">
      <c r="A40" s="1" t="n">
        <f aca="false">A39+1</f>
        <v>19</v>
      </c>
      <c r="B40" s="1" t="n">
        <f aca="false">B39+50</f>
        <v>950</v>
      </c>
      <c r="C40" s="1" t="n">
        <f aca="false">$B$19 + $C$16*B40</f>
        <v>1335.49470812072</v>
      </c>
    </row>
    <row r="41" customFormat="false" ht="13.2" hidden="false" customHeight="false" outlineLevel="0" collapsed="false">
      <c r="A41" s="1" t="n">
        <f aca="false">A40+1</f>
        <v>20</v>
      </c>
      <c r="B41" s="1" t="n">
        <f aca="false">B40+50</f>
        <v>1000</v>
      </c>
      <c r="C41" s="1" t="n">
        <f aca="false">$B$19 + $C$16*B41</f>
        <v>1407.04305529828</v>
      </c>
    </row>
    <row r="42" customFormat="false" ht="13.2" hidden="false" customHeight="false" outlineLevel="0" collapsed="false">
      <c r="A42" s="1" t="n">
        <f aca="false">A41+1</f>
        <v>21</v>
      </c>
      <c r="B42" s="1" t="n">
        <f aca="false">B41+50</f>
        <v>1050</v>
      </c>
      <c r="C42" s="1" t="n">
        <f aca="false">$B$19 + $C$16*B42</f>
        <v>1478.59140247584</v>
      </c>
    </row>
    <row r="43" customFormat="false" ht="13.2" hidden="false" customHeight="false" outlineLevel="0" collapsed="false">
      <c r="A43" s="1" t="n">
        <f aca="false">A42+1</f>
        <v>22</v>
      </c>
      <c r="B43" s="1" t="n">
        <f aca="false">B42+50</f>
        <v>1100</v>
      </c>
      <c r="C43" s="1" t="n">
        <f aca="false">$B$19 + $C$16*B43</f>
        <v>1550.1397496534</v>
      </c>
    </row>
    <row r="44" customFormat="false" ht="13.2" hidden="false" customHeight="false" outlineLevel="0" collapsed="false">
      <c r="A44" s="1" t="n">
        <f aca="false">A43+1</f>
        <v>23</v>
      </c>
      <c r="B44" s="1" t="n">
        <f aca="false">B43+50</f>
        <v>1150</v>
      </c>
      <c r="C44" s="1" t="n">
        <f aca="false">$B$19 + $C$16*B44</f>
        <v>1621.68809683096</v>
      </c>
    </row>
    <row r="45" customFormat="false" ht="13.2" hidden="false" customHeight="false" outlineLevel="0" collapsed="false">
      <c r="A45" s="1" t="n">
        <f aca="false">A44+1</f>
        <v>24</v>
      </c>
      <c r="B45" s="1" t="n">
        <f aca="false">B44+50</f>
        <v>1200</v>
      </c>
      <c r="C45" s="1" t="n">
        <f aca="false">$B$19 + $C$16*B45</f>
        <v>1693.23644400852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6" activeCellId="0" sqref="I46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0.22"/>
    <col collapsed="false" customWidth="true" hidden="false" outlineLevel="0" max="2" min="2" style="0" width="7"/>
    <col collapsed="false" customWidth="true" hidden="false" outlineLevel="0" max="3" min="3" style="0" width="12.22"/>
    <col collapsed="false" customWidth="true" hidden="false" outlineLevel="0" max="4" min="4" style="0" width="10.66"/>
    <col collapsed="false" customWidth="true" hidden="false" outlineLevel="0" max="5" min="5" style="0" width="9.78"/>
    <col collapsed="false" customWidth="true" hidden="false" outlineLevel="0" max="6" min="6" style="0" width="12.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n">
        <v>1</v>
      </c>
      <c r="B2" s="2" t="n">
        <v>163</v>
      </c>
      <c r="C2" s="2" t="n">
        <v>15</v>
      </c>
      <c r="D2" s="1" t="n">
        <f aca="false">B2*B2</f>
        <v>26569</v>
      </c>
      <c r="E2" s="1" t="n">
        <f aca="false">B2*C2</f>
        <v>2445</v>
      </c>
      <c r="F2" s="1" t="n">
        <f aca="false">C2*C2</f>
        <v>225</v>
      </c>
      <c r="G2" s="1" t="n">
        <v>186</v>
      </c>
    </row>
    <row r="3" customFormat="false" ht="13.8" hidden="false" customHeight="false" outlineLevel="0" collapsed="false">
      <c r="A3" s="1" t="n">
        <f aca="false">A2+1</f>
        <v>2</v>
      </c>
      <c r="B3" s="3" t="n">
        <v>765</v>
      </c>
      <c r="C3" s="3" t="n">
        <v>69.9</v>
      </c>
      <c r="D3" s="1" t="n">
        <f aca="false">B3*B3</f>
        <v>585225</v>
      </c>
      <c r="E3" s="1" t="n">
        <f aca="false">B3*C3</f>
        <v>53473.5</v>
      </c>
      <c r="F3" s="1" t="n">
        <f aca="false">C3*C3</f>
        <v>4886.01</v>
      </c>
      <c r="G3" s="1" t="n">
        <v>699</v>
      </c>
    </row>
    <row r="4" customFormat="false" ht="13.8" hidden="false" customHeight="false" outlineLevel="0" collapsed="false">
      <c r="A4" s="1" t="n">
        <f aca="false">A3+1</f>
        <v>3</v>
      </c>
      <c r="B4" s="3" t="n">
        <v>141</v>
      </c>
      <c r="C4" s="3" t="n">
        <v>6.5</v>
      </c>
      <c r="D4" s="1" t="n">
        <f aca="false">B4*B4</f>
        <v>19881</v>
      </c>
      <c r="E4" s="1" t="n">
        <f aca="false">B4*C4</f>
        <v>916.5</v>
      </c>
      <c r="F4" s="1" t="n">
        <f aca="false">C4*C4</f>
        <v>42.25</v>
      </c>
      <c r="G4" s="1" t="n">
        <v>132</v>
      </c>
    </row>
    <row r="5" customFormat="false" ht="13.8" hidden="false" customHeight="false" outlineLevel="0" collapsed="false">
      <c r="A5" s="1" t="n">
        <f aca="false">A4+1</f>
        <v>4</v>
      </c>
      <c r="B5" s="3" t="n">
        <v>166</v>
      </c>
      <c r="C5" s="3" t="n">
        <v>22.4</v>
      </c>
      <c r="D5" s="1" t="n">
        <f aca="false">B5*B5</f>
        <v>27556</v>
      </c>
      <c r="E5" s="1" t="n">
        <f aca="false">B5*C5</f>
        <v>3718.4</v>
      </c>
      <c r="F5" s="1" t="n">
        <f aca="false">C5*C5</f>
        <v>501.76</v>
      </c>
      <c r="G5" s="1" t="n">
        <v>272</v>
      </c>
    </row>
    <row r="6" customFormat="false" ht="13.8" hidden="false" customHeight="false" outlineLevel="0" collapsed="false">
      <c r="A6" s="1" t="n">
        <f aca="false">A5+1</f>
        <v>5</v>
      </c>
      <c r="B6" s="3" t="n">
        <v>137</v>
      </c>
      <c r="C6" s="3" t="n">
        <v>28.4</v>
      </c>
      <c r="D6" s="1" t="n">
        <f aca="false">B6*B6</f>
        <v>18769</v>
      </c>
      <c r="E6" s="1" t="n">
        <f aca="false">B6*C6</f>
        <v>3890.8</v>
      </c>
      <c r="F6" s="1" t="n">
        <f aca="false">C6*C6</f>
        <v>806.56</v>
      </c>
      <c r="G6" s="1" t="n">
        <v>291</v>
      </c>
    </row>
    <row r="7" customFormat="false" ht="13.8" hidden="false" customHeight="false" outlineLevel="0" collapsed="false">
      <c r="A7" s="1" t="n">
        <f aca="false">A6+1</f>
        <v>6</v>
      </c>
      <c r="B7" s="3" t="n">
        <v>355</v>
      </c>
      <c r="C7" s="3" t="n">
        <v>65.9</v>
      </c>
      <c r="D7" s="1" t="n">
        <f aca="false">B7*B7</f>
        <v>126025</v>
      </c>
      <c r="E7" s="1" t="n">
        <f aca="false">B7*C7</f>
        <v>23394.5</v>
      </c>
      <c r="F7" s="1" t="n">
        <f aca="false">C7*C7</f>
        <v>4342.81</v>
      </c>
      <c r="G7" s="1" t="n">
        <v>331</v>
      </c>
    </row>
    <row r="8" customFormat="false" ht="13.8" hidden="false" customHeight="false" outlineLevel="0" collapsed="false">
      <c r="A8" s="1" t="n">
        <f aca="false">A7+1</f>
        <v>7</v>
      </c>
      <c r="B8" s="3" t="n">
        <v>136</v>
      </c>
      <c r="C8" s="3" t="n">
        <v>19.4</v>
      </c>
      <c r="D8" s="1" t="n">
        <f aca="false">B8*B8</f>
        <v>18496</v>
      </c>
      <c r="E8" s="1" t="n">
        <f aca="false">B8*C8</f>
        <v>2638.4</v>
      </c>
      <c r="F8" s="1" t="n">
        <f aca="false">C8*C8</f>
        <v>376.36</v>
      </c>
      <c r="G8" s="1" t="n">
        <v>199</v>
      </c>
    </row>
    <row r="9" customFormat="false" ht="13.8" hidden="false" customHeight="false" outlineLevel="0" collapsed="false">
      <c r="A9" s="1" t="n">
        <f aca="false">A8+1</f>
        <v>8</v>
      </c>
      <c r="B9" s="3" t="n">
        <v>1206</v>
      </c>
      <c r="C9" s="3" t="n">
        <v>198.7</v>
      </c>
      <c r="D9" s="1" t="n">
        <f aca="false">B9*B9</f>
        <v>1454436</v>
      </c>
      <c r="E9" s="1" t="n">
        <f aca="false">B9*C9</f>
        <v>239632.2</v>
      </c>
      <c r="F9" s="1" t="n">
        <f aca="false">C9*C9</f>
        <v>39481.69</v>
      </c>
      <c r="G9" s="1" t="n">
        <v>1890</v>
      </c>
    </row>
    <row r="10" customFormat="false" ht="13.8" hidden="false" customHeight="false" outlineLevel="0" collapsed="false">
      <c r="A10" s="1" t="n">
        <f aca="false">A9+1</f>
        <v>9</v>
      </c>
      <c r="B10" s="3" t="n">
        <v>433</v>
      </c>
      <c r="C10" s="3" t="n">
        <v>38.8</v>
      </c>
      <c r="D10" s="1" t="n">
        <f aca="false">B10*B10</f>
        <v>187489</v>
      </c>
      <c r="E10" s="1" t="n">
        <f aca="false">B10*C10</f>
        <v>16800.4</v>
      </c>
      <c r="F10" s="1" t="n">
        <f aca="false">C10*C10</f>
        <v>1505.44</v>
      </c>
      <c r="G10" s="1" t="n">
        <v>788</v>
      </c>
    </row>
    <row r="11" customFormat="false" ht="13.8" hidden="false" customHeight="false" outlineLevel="0" collapsed="false">
      <c r="A11" s="4" t="n">
        <f aca="false">A10+1</f>
        <v>10</v>
      </c>
      <c r="B11" s="3" t="n">
        <v>1130</v>
      </c>
      <c r="C11" s="3" t="n">
        <v>138.2</v>
      </c>
      <c r="D11" s="1" t="n">
        <f aca="false">B11*B11</f>
        <v>1276900</v>
      </c>
      <c r="E11" s="1" t="n">
        <f aca="false">B11*C11</f>
        <v>156166</v>
      </c>
      <c r="F11" s="1" t="n">
        <f aca="false">C11*C11</f>
        <v>19099.24</v>
      </c>
      <c r="G11" s="1" t="n">
        <v>1601</v>
      </c>
    </row>
    <row r="12" customFormat="false" ht="13.2" hidden="false" customHeight="false" outlineLevel="0" collapsed="false">
      <c r="A12" s="1" t="s">
        <v>6</v>
      </c>
      <c r="B12" s="5" t="n">
        <f aca="false">SUM(B2:B11)</f>
        <v>4632</v>
      </c>
      <c r="C12" s="5" t="n">
        <f aca="false">SUM(C2:C11)</f>
        <v>603.2</v>
      </c>
      <c r="D12" s="5" t="n">
        <f aca="false">SUM(D2:D11)</f>
        <v>3741346</v>
      </c>
      <c r="E12" s="5" t="n">
        <f aca="false">SUM(E2:E11)</f>
        <v>503075.7</v>
      </c>
      <c r="F12" s="5" t="n">
        <f aca="false">SUM(F2:F11)</f>
        <v>71267.12</v>
      </c>
    </row>
    <row r="13" customFormat="false" ht="13.2" hidden="false" customHeight="false" outlineLevel="0" collapsed="false">
      <c r="A13" s="1" t="s">
        <v>7</v>
      </c>
      <c r="B13" s="6" t="n">
        <f aca="false">B12/A11</f>
        <v>463.2</v>
      </c>
      <c r="C13" s="6" t="n">
        <f aca="false">C12/A11</f>
        <v>60.32</v>
      </c>
    </row>
    <row r="16" customFormat="false" ht="13.2" hidden="false" customHeight="false" outlineLevel="0" collapsed="false">
      <c r="A16" s="1" t="s">
        <v>8</v>
      </c>
      <c r="B16" s="1" t="n">
        <f aca="false">E12-(A11*B13*C13)</f>
        <v>223673.46</v>
      </c>
      <c r="C16" s="7" t="n">
        <f aca="false">B16/B17</f>
        <v>0.140163526388836</v>
      </c>
      <c r="E16" s="1" t="s">
        <v>9</v>
      </c>
      <c r="F16" s="8" t="n">
        <f aca="false">(A11*E12) - (B12*C12)</f>
        <v>2236734.6</v>
      </c>
    </row>
    <row r="17" customFormat="false" ht="13.2" hidden="false" customHeight="false" outlineLevel="0" collapsed="false">
      <c r="B17" s="1" t="n">
        <f aca="false">D12-(A11*B13*B13)</f>
        <v>1595803.6</v>
      </c>
      <c r="F17" s="1" t="n">
        <f aca="false">A11*D12-B12*B12</f>
        <v>15958036</v>
      </c>
      <c r="G17" s="1" t="n">
        <f aca="false">A11*F12-C12*C12</f>
        <v>348820.96</v>
      </c>
      <c r="H17" s="1" t="n">
        <f aca="false">F17*G17</f>
        <v>5566497437234.56</v>
      </c>
      <c r="I17" s="8" t="n">
        <f aca="false">SQRT(H17)</f>
        <v>2359342.5858138</v>
      </c>
    </row>
    <row r="19" customFormat="false" ht="13.2" hidden="false" customHeight="false" outlineLevel="0" collapsed="false">
      <c r="A19" s="1" t="s">
        <v>10</v>
      </c>
      <c r="B19" s="7" t="n">
        <f aca="false">C13-C16*B13</f>
        <v>-4.60374542330895</v>
      </c>
      <c r="E19" s="1" t="s">
        <v>9</v>
      </c>
      <c r="F19" s="1" t="n">
        <f aca="false">F16/I17</f>
        <v>0.948032987430051</v>
      </c>
    </row>
    <row r="21" customFormat="false" ht="13.2" hidden="false" customHeight="false" outlineLevel="0" collapsed="false">
      <c r="B21" s="1" t="s">
        <v>1</v>
      </c>
      <c r="C21" s="1" t="s">
        <v>2</v>
      </c>
      <c r="E21" s="1" t="s">
        <v>11</v>
      </c>
      <c r="F21" s="7" t="n">
        <f aca="false">F19*F19</f>
        <v>0.898766545255547</v>
      </c>
      <c r="H21" s="1" t="s">
        <v>12</v>
      </c>
      <c r="I21" s="1" t="s">
        <v>13</v>
      </c>
    </row>
    <row r="22" customFormat="false" ht="13.2" hidden="false" customHeight="false" outlineLevel="0" collapsed="false">
      <c r="A22" s="1" t="n">
        <v>1</v>
      </c>
      <c r="B22" s="1" t="n">
        <v>50</v>
      </c>
      <c r="C22" s="1" t="n">
        <f aca="false">$B$19 + $C$16*B22</f>
        <v>2.40443089613286</v>
      </c>
    </row>
    <row r="23" customFormat="false" ht="13.2" hidden="false" customHeight="false" outlineLevel="0" collapsed="false">
      <c r="A23" s="1" t="n">
        <f aca="false">A22+1</f>
        <v>2</v>
      </c>
      <c r="B23" s="1" t="n">
        <f aca="false">B22+50</f>
        <v>100</v>
      </c>
      <c r="C23" s="1" t="n">
        <f aca="false">$B$19 + $C$16*B23</f>
        <v>9.41260721557468</v>
      </c>
    </row>
    <row r="24" customFormat="false" ht="13.2" hidden="false" customHeight="false" outlineLevel="0" collapsed="false">
      <c r="A24" s="1" t="n">
        <f aca="false">A23+1</f>
        <v>3</v>
      </c>
      <c r="B24" s="1" t="n">
        <f aca="false">B23+50</f>
        <v>150</v>
      </c>
      <c r="C24" s="1" t="n">
        <f aca="false">$B$19 + $C$16*B24</f>
        <v>16.4207835350165</v>
      </c>
    </row>
    <row r="25" customFormat="false" ht="13.2" hidden="false" customHeight="false" outlineLevel="0" collapsed="false">
      <c r="A25" s="1" t="n">
        <f aca="false">A24+1</f>
        <v>4</v>
      </c>
      <c r="B25" s="1" t="n">
        <f aca="false">B24+50</f>
        <v>200</v>
      </c>
      <c r="C25" s="1" t="n">
        <f aca="false">$B$19 + $C$16*B25</f>
        <v>23.4289598544583</v>
      </c>
    </row>
    <row r="26" customFormat="false" ht="13.2" hidden="false" customHeight="false" outlineLevel="0" collapsed="false">
      <c r="A26" s="1" t="n">
        <f aca="false">A25+1</f>
        <v>5</v>
      </c>
      <c r="B26" s="1" t="n">
        <f aca="false">B25+50</f>
        <v>250</v>
      </c>
      <c r="C26" s="1" t="n">
        <f aca="false">$B$19 + $C$16*B26</f>
        <v>30.4371361739001</v>
      </c>
    </row>
    <row r="27" customFormat="false" ht="13.2" hidden="false" customHeight="false" outlineLevel="0" collapsed="false">
      <c r="A27" s="1" t="n">
        <f aca="false">A26+1</f>
        <v>6</v>
      </c>
      <c r="B27" s="1" t="n">
        <f aca="false">B26+50</f>
        <v>300</v>
      </c>
      <c r="C27" s="1" t="n">
        <f aca="false">$B$19 + $C$16*B27</f>
        <v>37.4453124933419</v>
      </c>
    </row>
    <row r="28" customFormat="false" ht="13.2" hidden="false" customHeight="false" outlineLevel="0" collapsed="false">
      <c r="A28" s="1" t="n">
        <f aca="false">A27+1</f>
        <v>7</v>
      </c>
      <c r="B28" s="1" t="n">
        <f aca="false">B27+50</f>
        <v>350</v>
      </c>
      <c r="C28" s="1" t="n">
        <f aca="false">$B$19 + $C$16*B28</f>
        <v>44.4534888127838</v>
      </c>
    </row>
    <row r="29" customFormat="false" ht="13.2" hidden="false" customHeight="false" outlineLevel="0" collapsed="false">
      <c r="A29" s="1" t="n">
        <f aca="false">A28+1</f>
        <v>8</v>
      </c>
      <c r="B29" s="1" t="n">
        <f aca="false">B28+50</f>
        <v>400</v>
      </c>
      <c r="C29" s="1" t="n">
        <f aca="false">$B$19 + $C$16*B29</f>
        <v>51.4616651322256</v>
      </c>
    </row>
    <row r="30" customFormat="false" ht="13.2" hidden="false" customHeight="false" outlineLevel="0" collapsed="false">
      <c r="A30" s="1" t="n">
        <f aca="false">A29+1</f>
        <v>9</v>
      </c>
      <c r="B30" s="1" t="n">
        <f aca="false">B29+50</f>
        <v>450</v>
      </c>
      <c r="C30" s="1" t="n">
        <f aca="false">$B$19 + $C$16*B30</f>
        <v>58.4698414516674</v>
      </c>
    </row>
    <row r="31" customFormat="false" ht="13.2" hidden="false" customHeight="false" outlineLevel="0" collapsed="false">
      <c r="A31" s="1" t="n">
        <f aca="false">A30+1</f>
        <v>10</v>
      </c>
      <c r="B31" s="1" t="n">
        <f aca="false">B30+50</f>
        <v>500</v>
      </c>
      <c r="C31" s="1" t="n">
        <f aca="false">$B$19 + $C$16*B31</f>
        <v>65.4780177711092</v>
      </c>
    </row>
    <row r="32" customFormat="false" ht="13.2" hidden="false" customHeight="false" outlineLevel="0" collapsed="false">
      <c r="A32" s="1" t="n">
        <f aca="false">A31+1</f>
        <v>11</v>
      </c>
      <c r="B32" s="1" t="n">
        <f aca="false">B31+50</f>
        <v>550</v>
      </c>
      <c r="C32" s="1" t="n">
        <f aca="false">$B$19 + $C$16*B32</f>
        <v>72.486194090551</v>
      </c>
    </row>
    <row r="33" customFormat="false" ht="13.2" hidden="false" customHeight="false" outlineLevel="0" collapsed="false">
      <c r="A33" s="1" t="n">
        <f aca="false">A32+1</f>
        <v>12</v>
      </c>
      <c r="B33" s="1" t="n">
        <f aca="false">B32+50</f>
        <v>600</v>
      </c>
      <c r="C33" s="1" t="n">
        <f aca="false">$B$19 + $C$16*B33</f>
        <v>79.4943704099928</v>
      </c>
    </row>
    <row r="34" customFormat="false" ht="13.2" hidden="false" customHeight="false" outlineLevel="0" collapsed="false">
      <c r="A34" s="1" t="n">
        <f aca="false">A33+1</f>
        <v>13</v>
      </c>
      <c r="B34" s="1" t="n">
        <f aca="false">B33+50</f>
        <v>650</v>
      </c>
      <c r="C34" s="1" t="n">
        <f aca="false">$B$19 + $C$16*B34</f>
        <v>86.5025467294346</v>
      </c>
    </row>
    <row r="35" customFormat="false" ht="13.2" hidden="false" customHeight="false" outlineLevel="0" collapsed="false">
      <c r="A35" s="1" t="n">
        <f aca="false">A34+1</f>
        <v>14</v>
      </c>
      <c r="B35" s="1" t="n">
        <f aca="false">B34+50</f>
        <v>700</v>
      </c>
      <c r="C35" s="1" t="n">
        <f aca="false">$B$19 + $C$16*B35</f>
        <v>93.5107230488764</v>
      </c>
    </row>
    <row r="36" customFormat="false" ht="13.2" hidden="false" customHeight="false" outlineLevel="0" collapsed="false">
      <c r="A36" s="1" t="n">
        <f aca="false">A35+1</f>
        <v>15</v>
      </c>
      <c r="B36" s="1" t="n">
        <f aca="false">B35+50</f>
        <v>750</v>
      </c>
      <c r="C36" s="1" t="n">
        <f aca="false">$B$19 + $C$16*B36</f>
        <v>100.518899368318</v>
      </c>
    </row>
    <row r="37" customFormat="false" ht="13.2" hidden="false" customHeight="false" outlineLevel="0" collapsed="false">
      <c r="A37" s="1" t="n">
        <f aca="false">A36+1</f>
        <v>16</v>
      </c>
      <c r="B37" s="1" t="n">
        <f aca="false">B36+50</f>
        <v>800</v>
      </c>
      <c r="C37" s="1" t="n">
        <f aca="false">$B$19 + $C$16*B37</f>
        <v>107.52707568776</v>
      </c>
    </row>
    <row r="38" customFormat="false" ht="13.2" hidden="false" customHeight="false" outlineLevel="0" collapsed="false">
      <c r="A38" s="1" t="n">
        <f aca="false">A37+1</f>
        <v>17</v>
      </c>
      <c r="B38" s="1" t="n">
        <f aca="false">B37+50</f>
        <v>850</v>
      </c>
      <c r="C38" s="1" t="n">
        <f aca="false">$B$19 + $C$16*B38</f>
        <v>114.535252007202</v>
      </c>
    </row>
    <row r="39" customFormat="false" ht="13.2" hidden="false" customHeight="false" outlineLevel="0" collapsed="false">
      <c r="A39" s="1" t="n">
        <f aca="false">A38+1</f>
        <v>18</v>
      </c>
      <c r="B39" s="1" t="n">
        <f aca="false">B38+50</f>
        <v>900</v>
      </c>
      <c r="C39" s="1" t="n">
        <f aca="false">$B$19 + $C$16*B39</f>
        <v>121.543428326644</v>
      </c>
    </row>
    <row r="40" customFormat="false" ht="13.2" hidden="false" customHeight="false" outlineLevel="0" collapsed="false">
      <c r="A40" s="1" t="n">
        <f aca="false">A39+1</f>
        <v>19</v>
      </c>
      <c r="B40" s="1" t="n">
        <f aca="false">B39+50</f>
        <v>950</v>
      </c>
      <c r="C40" s="1" t="n">
        <f aca="false">$B$19 + $C$16*B40</f>
        <v>128.551604646086</v>
      </c>
    </row>
    <row r="41" customFormat="false" ht="13.2" hidden="false" customHeight="false" outlineLevel="0" collapsed="false">
      <c r="A41" s="1" t="n">
        <f aca="false">A40+1</f>
        <v>20</v>
      </c>
      <c r="B41" s="1" t="n">
        <f aca="false">B40+50</f>
        <v>1000</v>
      </c>
      <c r="C41" s="1" t="n">
        <f aca="false">$B$19 + $C$16*B41</f>
        <v>135.559780965527</v>
      </c>
    </row>
    <row r="42" customFormat="false" ht="13.2" hidden="false" customHeight="false" outlineLevel="0" collapsed="false">
      <c r="A42" s="1" t="n">
        <f aca="false">A41+1</f>
        <v>21</v>
      </c>
      <c r="B42" s="1" t="n">
        <f aca="false">B41+50</f>
        <v>1050</v>
      </c>
      <c r="C42" s="1" t="n">
        <f aca="false">$B$19 + $C$16*B42</f>
        <v>142.567957284969</v>
      </c>
    </row>
    <row r="43" customFormat="false" ht="13.2" hidden="false" customHeight="false" outlineLevel="0" collapsed="false">
      <c r="A43" s="1" t="n">
        <f aca="false">A42+1</f>
        <v>22</v>
      </c>
      <c r="B43" s="1" t="n">
        <f aca="false">B42+50</f>
        <v>1100</v>
      </c>
      <c r="C43" s="1" t="n">
        <f aca="false">$B$19 + $C$16*B43</f>
        <v>149.576133604411</v>
      </c>
    </row>
    <row r="44" customFormat="false" ht="13.2" hidden="false" customHeight="false" outlineLevel="0" collapsed="false">
      <c r="A44" s="1" t="n">
        <f aca="false">A43+1</f>
        <v>23</v>
      </c>
      <c r="B44" s="1" t="n">
        <f aca="false">B43+50</f>
        <v>1150</v>
      </c>
      <c r="C44" s="1" t="n">
        <f aca="false">$B$19 + $C$16*B44</f>
        <v>156.584309923853</v>
      </c>
    </row>
    <row r="45" customFormat="false" ht="13.2" hidden="false" customHeight="false" outlineLevel="0" collapsed="false">
      <c r="A45" s="1" t="n">
        <f aca="false">A44+1</f>
        <v>24</v>
      </c>
      <c r="B45" s="1" t="n">
        <f aca="false">B44+50</f>
        <v>1200</v>
      </c>
      <c r="C45" s="1" t="n">
        <f aca="false">$B$19 + $C$16*B45</f>
        <v>163.592486243295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2024-05-03T23:37:48Z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