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penses" sheetId="1" r:id="rId1"/>
    <sheet name="Sorted Expenses" sheetId="3" r:id="rId2"/>
    <sheet name="Pivot Table" sheetId="5" r:id="rId3"/>
  </sheets>
  <calcPr calcId="162913" calcMode="manual" iterateCount="136" calcCompleted="0" calcOnSave="0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G53" i="1"/>
  <c r="G52" i="1"/>
  <c r="G51" i="1"/>
  <c r="G50" i="1"/>
  <c r="G44" i="1"/>
  <c r="G43" i="1"/>
  <c r="G42" i="1"/>
  <c r="G40" i="1"/>
  <c r="G41" i="1"/>
  <c r="G31" i="1"/>
  <c r="G32" i="1"/>
  <c r="G30" i="1"/>
  <c r="G29" i="1"/>
  <c r="G28" i="1"/>
  <c r="G18" i="1"/>
  <c r="G17" i="1"/>
  <c r="G16" i="1"/>
  <c r="G15" i="1"/>
  <c r="G14" i="1"/>
  <c r="H6" i="1" l="1"/>
  <c r="H3" i="1"/>
  <c r="H4" i="1"/>
  <c r="H5" i="1"/>
  <c r="H2" i="1"/>
</calcChain>
</file>

<file path=xl/sharedStrings.xml><?xml version="1.0" encoding="utf-8"?>
<sst xmlns="http://schemas.openxmlformats.org/spreadsheetml/2006/main" count="683" uniqueCount="36">
  <si>
    <t>Date</t>
  </si>
  <si>
    <t>Category</t>
  </si>
  <si>
    <t xml:space="preserve"> Amount</t>
  </si>
  <si>
    <t>Food</t>
  </si>
  <si>
    <t>Transportation</t>
  </si>
  <si>
    <t>Entertainment</t>
  </si>
  <si>
    <t>Utilities</t>
  </si>
  <si>
    <t>Groceries</t>
  </si>
  <si>
    <t>Bus Pass</t>
  </si>
  <si>
    <t>Movie Ticket</t>
  </si>
  <si>
    <t>Electricity</t>
  </si>
  <si>
    <t>Restaurant</t>
  </si>
  <si>
    <t>Expense</t>
  </si>
  <si>
    <t>Taxi</t>
  </si>
  <si>
    <t>Concert Ticket</t>
  </si>
  <si>
    <t>Water Bill</t>
  </si>
  <si>
    <t>Coffee</t>
  </si>
  <si>
    <t>Gas</t>
  </si>
  <si>
    <t>Museum Entry</t>
  </si>
  <si>
    <t xml:space="preserve">Food   </t>
  </si>
  <si>
    <t>Total sum per expense type</t>
  </si>
  <si>
    <t>Fuel</t>
  </si>
  <si>
    <t>Total sum:</t>
  </si>
  <si>
    <t>Expenses on May</t>
  </si>
  <si>
    <t>Expenses on June</t>
  </si>
  <si>
    <t>Expenses on July</t>
  </si>
  <si>
    <t>Expenses on August</t>
  </si>
  <si>
    <t xml:space="preserve"> </t>
  </si>
  <si>
    <t>Row Labels</t>
  </si>
  <si>
    <t>Grand Total</t>
  </si>
  <si>
    <t>May</t>
  </si>
  <si>
    <t>Jun</t>
  </si>
  <si>
    <t>Jul</t>
  </si>
  <si>
    <t>Aug</t>
  </si>
  <si>
    <t>Sum of 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</si>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</sst>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4" fillId="3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3" fillId="0" borderId="0" xfId="0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1" fontId="2" fillId="0" borderId="0" xfId="0" applyNumberFormat="1" applyFont="1" applyAlignment="1">
      <alignment horizontal="left"/>
    </xf>
    <xf numFmtId="1" fontId="2" fillId="0" borderId="0" xfId="0" applyNumberFormat="1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Fill="1" applyBorder="1" applyAlignment="1">
      <alignment horizontal="left" vertical="center"/>
    </xf>
    <xf numFmtId="2" fontId="5" fillId="0" borderId="1" xfId="0" applyNumberFormat="1" applyFont="1" applyBorder="1"/>
    <xf numFmtId="165" fontId="0" fillId="0" borderId="0" xfId="1" applyNumberFormat="1" applyFont="1" applyAlignment="1">
      <alignment horizontal="left"/>
    </xf>
    <xf numFmtId="165" fontId="0" fillId="0" borderId="1" xfId="0" applyNumberFormat="1" applyFont="1" applyBorder="1"/>
    <xf numFmtId="165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4" fontId="4" fillId="2" borderId="1" xfId="2" applyNumberFormat="1" applyFont="1" applyBorder="1" applyAlignment="1">
      <alignment horizontal="left"/>
    </xf>
    <xf numFmtId="49" fontId="4" fillId="2" borderId="1" xfId="2" applyNumberFormat="1" applyFont="1" applyBorder="1" applyAlignment="1">
      <alignment horizontal="left"/>
    </xf>
    <xf numFmtId="165" fontId="4" fillId="2" borderId="1" xfId="2" applyNumberFormat="1" applyFont="1" applyBorder="1" applyAlignment="1">
      <alignment horizontal="left"/>
    </xf>
    <xf numFmtId="14" fontId="4" fillId="3" borderId="1" xfId="3" applyNumberFormat="1" applyBorder="1" applyAlignment="1">
      <alignment horizontal="left"/>
    </xf>
    <xf numFmtId="49" fontId="4" fillId="3" borderId="1" xfId="3" applyNumberFormat="1" applyBorder="1" applyAlignment="1">
      <alignment horizontal="left"/>
    </xf>
    <xf numFmtId="165" fontId="4" fillId="3" borderId="1" xfId="3" applyNumberFormat="1" applyBorder="1" applyAlignment="1">
      <alignment horizontal="left"/>
    </xf>
    <xf numFmtId="49" fontId="1" fillId="2" borderId="1" xfId="2" applyNumberFormat="1" applyFont="1" applyBorder="1"/>
    <xf numFmtId="49" fontId="1" fillId="3" borderId="1" xfId="3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">
    <cellStyle name="20% - Accent6" xfId="3" builtinId="50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9525">
                  <a:noFill/>
                  <a:prstDash val="solid"/>
                </a:ln>
                <a:solidFill>
                  <a:schemeClr val="bg1">
                    <a:lumMod val="95000"/>
                  </a:schemeClr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0" cap="none" spc="0">
                <a:ln w="9525">
                  <a:noFill/>
                  <a:prstDash val="solid"/>
                </a:ln>
                <a:solidFill>
                  <a:schemeClr val="bg1">
                    <a:lumMod val="95000"/>
                  </a:schemeClr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Expenses on May</a:t>
            </a:r>
            <a:endParaRPr lang="en-GB" b="0" cap="none" spc="0">
              <a:ln w="9525">
                <a:noFill/>
                <a:prstDash val="solid"/>
              </a:ln>
              <a:solidFill>
                <a:schemeClr val="bg1">
                  <a:lumMod val="9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28881748204923191"/>
          <c:y val="5.8871938094252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9525">
                <a:noFill/>
                <a:prstDash val="solid"/>
              </a:ln>
              <a:solidFill>
                <a:schemeClr val="bg1">
                  <a:lumMod val="95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409-41BE-A7FB-863395CEED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409-41BE-A7FB-863395CEEDD9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409-41BE-A7FB-863395CEEDD9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6409-41BE-A7FB-863395CEED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Expenses!$F$14:$F$17</c:f>
              <c:strCache>
                <c:ptCount val="4"/>
                <c:pt idx="0">
                  <c:v>Food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Utilities</c:v>
                </c:pt>
              </c:strCache>
            </c:strRef>
          </c:cat>
          <c:val>
            <c:numRef>
              <c:f>Expenses!$G$14:$G$17</c:f>
              <c:numCache>
                <c:formatCode>_([$€-2]\ * #,##0.00_);_([$€-2]\ * \(#,##0.00\);_([$€-2]\ * "-"??_);_(@_)</c:formatCode>
                <c:ptCount val="4"/>
                <c:pt idx="0">
                  <c:v>345</c:v>
                </c:pt>
                <c:pt idx="1">
                  <c:v>225</c:v>
                </c:pt>
                <c:pt idx="2">
                  <c:v>202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9-41BE-A7FB-863395CEED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/>
              <a:t>Expenses</a:t>
            </a:r>
            <a:r>
              <a:rPr lang="en-GB" sz="1800" b="1" baseline="0"/>
              <a:t> on June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Expenses!$F$28:$F$31</c:f>
              <c:strCache>
                <c:ptCount val="4"/>
                <c:pt idx="0">
                  <c:v>Food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Utilities</c:v>
                </c:pt>
              </c:strCache>
            </c:strRef>
          </c:cat>
          <c:val>
            <c:numRef>
              <c:f>Expenses!$G$28:$G$31</c:f>
              <c:numCache>
                <c:formatCode>_([$€-2]\ * #,##0.00_);_([$€-2]\ * \(#,##0.00\);_([$€-2]\ * "-"??_);_(@_)</c:formatCode>
                <c:ptCount val="4"/>
                <c:pt idx="0">
                  <c:v>395</c:v>
                </c:pt>
                <c:pt idx="1">
                  <c:v>230</c:v>
                </c:pt>
                <c:pt idx="2">
                  <c:v>222</c:v>
                </c:pt>
                <c:pt idx="3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9-4BA6-BA07-D430B5233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83962975"/>
        <c:axId val="683960063"/>
      </c:barChart>
      <c:catAx>
        <c:axId val="6839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60063"/>
        <c:crosses val="autoZero"/>
        <c:auto val="1"/>
        <c:lblAlgn val="ctr"/>
        <c:lblOffset val="100"/>
        <c:noMultiLvlLbl val="0"/>
      </c:catAx>
      <c:valAx>
        <c:axId val="68396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6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/>
              <a:t>Expenses on July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EBDD-4B20-81FA-A951E6222708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EBDD-4B20-81FA-A951E6222708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BDD-4B20-81FA-A951E6222708}"/>
              </c:ext>
            </c:extLst>
          </c:dPt>
          <c:dPt>
            <c:idx val="3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BDD-4B20-81FA-A951E62227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Expenses!$F$40:$F$43</c:f>
              <c:strCache>
                <c:ptCount val="4"/>
                <c:pt idx="0">
                  <c:v>Food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Utilities</c:v>
                </c:pt>
              </c:strCache>
            </c:strRef>
          </c:cat>
          <c:val>
            <c:numRef>
              <c:f>Expenses!$G$40:$G$43</c:f>
              <c:numCache>
                <c:formatCode>_([$€-2]\ * #,##0.00_);_([$€-2]\ * \(#,##0.00\);_([$€-2]\ * "-"??_);_(@_)</c:formatCode>
                <c:ptCount val="4"/>
                <c:pt idx="0">
                  <c:v>295</c:v>
                </c:pt>
                <c:pt idx="1">
                  <c:v>235</c:v>
                </c:pt>
                <c:pt idx="2">
                  <c:v>195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D-4B20-81FA-A951E62227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Expenses</a:t>
            </a:r>
            <a:r>
              <a:rPr lang="en-GB" sz="1600" b="1" baseline="0"/>
              <a:t> on August</a:t>
            </a:r>
            <a:endParaRPr lang="en-GB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Expenses!$F$50:$F$53</c:f>
              <c:strCache>
                <c:ptCount val="4"/>
                <c:pt idx="0">
                  <c:v>Food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Utilities</c:v>
                </c:pt>
              </c:strCache>
            </c:strRef>
          </c:cat>
          <c:val>
            <c:numRef>
              <c:f>Expenses!$G$50:$G$53</c:f>
              <c:numCache>
                <c:formatCode>_([$€-2]\ * #,##0.00_);_([$€-2]\ * \(#,##0.00\);_([$€-2]\ * "-"??_);_(@_)</c:formatCode>
                <c:ptCount val="4"/>
                <c:pt idx="0">
                  <c:v>145</c:v>
                </c:pt>
                <c:pt idx="1">
                  <c:v>105</c:v>
                </c:pt>
                <c:pt idx="2">
                  <c:v>67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D-4F1C-8C7D-A281068B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814489103"/>
        <c:axId val="814493263"/>
      </c:barChart>
      <c:catAx>
        <c:axId val="814489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93263"/>
        <c:crosses val="autoZero"/>
        <c:auto val="1"/>
        <c:lblAlgn val="ctr"/>
        <c:lblOffset val="100"/>
        <c:noMultiLvlLbl val="0"/>
      </c:catAx>
      <c:valAx>
        <c:axId val="8144932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8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1477108</xdr:colOff>
      <xdr:row>7</xdr:row>
      <xdr:rowOff>188302</xdr:rowOff>
    </xdr:from>
    <xdr:to>
      <xdr:col>15</xdr:col>
      <xdr:colOff>142875</xdr:colOff>
      <xdr:row>20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1447800</xdr:colOff>
      <xdr:row>22</xdr:row>
      <xdr:rowOff>9525</xdr:rowOff>
    </xdr:from>
    <xdr:to>
      <xdr:col>15</xdr:col>
      <xdr:colOff>228600</xdr:colOff>
      <xdr:row>36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1466850</xdr:colOff>
      <xdr:row>38</xdr:row>
      <xdr:rowOff>9525</xdr:rowOff>
    </xdr:from>
    <xdr:to>
      <xdr:col>15</xdr:col>
      <xdr:colOff>238125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1428750</xdr:colOff>
      <xdr:row>52</xdr:row>
      <xdr:rowOff>180975</xdr:rowOff>
    </xdr:from>
    <xdr:to>
      <xdr:col>15</xdr:col>
      <xdr:colOff>219075</xdr:colOff>
      <xdr:row>67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0.02244</cdr:x>
      <cdr:y>0.03579</cdr:y>
    </cdr:from>
    <cdr:to>
      <cdr:x>0.36218</cdr:x>
      <cdr:y>0.1453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2575" y="98180"/>
          <a:ext cx="1553309" cy="3004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400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28574</xdr:rowOff>
    </xdr:from>
    <xdr:to>
      <xdr:col>4</xdr:col>
      <xdr:colOff>238124</xdr:colOff>
      <xdr:row>7</xdr:row>
      <xdr:rowOff>152399</xdr:rowOff>
    </xdr:to>
    <xdr:sp macro="" textlink="">
      <xdr:nvSpPr>
        <xdr:cNvPr id="2" name="TextBox 1"/>
        <xdr:cNvSpPr txBox="1"/>
      </xdr:nvSpPr>
      <xdr:spPr>
        <a:xfrm>
          <a:off x="38099" y="28574"/>
          <a:ext cx="2638425" cy="1457325"/>
        </a:xfrm>
        <a:prstGeom prst="rect">
          <a:avLst/>
        </a:prstGeom>
        <a:solidFill>
          <a:schemeClr val="accent5">
            <a:alpha val="3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2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400">
              <a:latin typeface="Times New Roman" panose="02020603050405020304" pitchFamily="18" charset="0"/>
              <a:cs typeface="Times New Roman" panose="02020603050405020304" pitchFamily="18" charset="0"/>
            </a:rPr>
            <a:t>Sorted from A to</a:t>
          </a:r>
          <a:r>
            <a:rPr lang="en-GB" sz="2400" baseline="0">
              <a:latin typeface="Times New Roman" panose="02020603050405020304" pitchFamily="18" charset="0"/>
              <a:cs typeface="Times New Roman" panose="02020603050405020304" pitchFamily="18" charset="0"/>
            </a:rPr>
            <a:t> Z</a:t>
          </a:r>
          <a:endParaRPr lang="en-GB" sz="2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352425</xdr:colOff>
      <xdr:row>0</xdr:row>
      <xdr:rowOff>28575</xdr:rowOff>
    </xdr:from>
    <xdr:to>
      <xdr:col>14</xdr:col>
      <xdr:colOff>552450</xdr:colOff>
      <xdr:row>7</xdr:row>
      <xdr:rowOff>152400</xdr:rowOff>
    </xdr:to>
    <xdr:sp macro="" textlink="">
      <xdr:nvSpPr>
        <xdr:cNvPr id="3" name="TextBox 2"/>
        <xdr:cNvSpPr txBox="1"/>
      </xdr:nvSpPr>
      <xdr:spPr>
        <a:xfrm>
          <a:off x="9458325" y="28575"/>
          <a:ext cx="2638425" cy="1457325"/>
        </a:xfrm>
        <a:prstGeom prst="rect">
          <a:avLst/>
        </a:prstGeom>
        <a:solidFill>
          <a:schemeClr val="accent5">
            <a:alpha val="3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2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400">
              <a:latin typeface="Times New Roman" panose="02020603050405020304" pitchFamily="18" charset="0"/>
              <a:cs typeface="Times New Roman" panose="02020603050405020304" pitchFamily="18" charset="0"/>
            </a:rPr>
            <a:t>Sorted from Z to</a:t>
          </a:r>
          <a:r>
            <a:rPr lang="en-GB" sz="2400" baseline="0">
              <a:latin typeface="Times New Roman" panose="02020603050405020304" pitchFamily="18" charset="0"/>
              <a:cs typeface="Times New Roman" panose="02020603050405020304" pitchFamily="18" charset="0"/>
            </a:rPr>
            <a:t> A</a:t>
          </a:r>
          <a:endParaRPr lang="en-GB" sz="2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442.529930671299" createdVersion="6" refreshedVersion="6" minRefreshableVersion="3" recordCount="102">
  <cacheSource type="worksheet">
    <worksheetSource ref="A1:D103" sheet="Expenses"/>
  </cacheSource>
  <cacheFields count="5">
    <cacheField name="Date" numFmtId="14">
      <sharedItems containsSemiMixedTypes="0" containsNonDate="0" containsDate="1" containsString="0" minDate="2024-05-01T00:00:00" maxDate="2024-08-12T00:00:00" count="102"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</sharedItems>
      <fieldGroup par="4" base="0">
        <rangePr groupBy="days" startDate="2024-05-01T00:00:00" endDate="2024-08-12T00:00:00"/>
        <groupItems count="368">
          <s v="&lt;5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2/2024"/>
        </groupItems>
      </fieldGroup>
    </cacheField>
    <cacheField name="Expense" numFmtId="49">
      <sharedItems count="5">
        <s v="Food   "/>
        <s v="Transportation"/>
        <s v="Entertainment"/>
        <s v="Utilities"/>
        <s v="Food"/>
      </sharedItems>
    </cacheField>
    <cacheField name="Category" numFmtId="49">
      <sharedItems count="12">
        <s v="Restaurant"/>
        <s v="Taxi"/>
        <s v="Movie Ticket"/>
        <s v="Electricity"/>
        <s v="Groceries"/>
        <s v="Water Bill"/>
        <s v="Coffee"/>
        <s v="Fuel"/>
        <s v="Museum Entry"/>
        <s v="Gas"/>
        <s v="Bus Pass"/>
        <s v="Concert Ticket"/>
      </sharedItems>
    </cacheField>
    <cacheField name=" Amount" numFmtId="165">
      <sharedItems containsSemiMixedTypes="0" containsString="0" containsNumber="1" containsInteger="1" minValue="5" maxValue="65"/>
    </cacheField>
    <cacheField name="Months" numFmtId="0" databaseField="0">
      <fieldGroup base="0">
        <rangePr groupBy="months" startDate="2024-05-01T00:00:00" endDate="2024-08-12T00:00:00"/>
        <groupItems count="14">
          <s v="&lt;5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x v="0"/>
    <x v="0"/>
    <n v="50"/>
  </r>
  <r>
    <x v="1"/>
    <x v="1"/>
    <x v="1"/>
    <n v="25"/>
  </r>
  <r>
    <x v="2"/>
    <x v="2"/>
    <x v="2"/>
    <n v="15"/>
  </r>
  <r>
    <x v="3"/>
    <x v="3"/>
    <x v="3"/>
    <n v="60"/>
  </r>
  <r>
    <x v="4"/>
    <x v="4"/>
    <x v="0"/>
    <n v="30"/>
  </r>
  <r>
    <x v="5"/>
    <x v="4"/>
    <x v="4"/>
    <n v="45"/>
  </r>
  <r>
    <x v="6"/>
    <x v="1"/>
    <x v="1"/>
    <n v="35"/>
  </r>
  <r>
    <x v="7"/>
    <x v="2"/>
    <x v="2"/>
    <n v="55"/>
  </r>
  <r>
    <x v="8"/>
    <x v="3"/>
    <x v="5"/>
    <n v="40"/>
  </r>
  <r>
    <x v="9"/>
    <x v="4"/>
    <x v="6"/>
    <n v="5"/>
  </r>
  <r>
    <x v="10"/>
    <x v="1"/>
    <x v="7"/>
    <n v="50"/>
  </r>
  <r>
    <x v="11"/>
    <x v="2"/>
    <x v="8"/>
    <n v="20"/>
  </r>
  <r>
    <x v="12"/>
    <x v="3"/>
    <x v="9"/>
    <n v="30"/>
  </r>
  <r>
    <x v="13"/>
    <x v="4"/>
    <x v="4"/>
    <n v="60"/>
  </r>
  <r>
    <x v="14"/>
    <x v="1"/>
    <x v="10"/>
    <n v="25"/>
  </r>
  <r>
    <x v="15"/>
    <x v="2"/>
    <x v="2"/>
    <n v="15"/>
  </r>
  <r>
    <x v="16"/>
    <x v="3"/>
    <x v="3"/>
    <n v="65"/>
  </r>
  <r>
    <x v="17"/>
    <x v="4"/>
    <x v="0"/>
    <n v="40"/>
  </r>
  <r>
    <x v="18"/>
    <x v="4"/>
    <x v="4"/>
    <n v="55"/>
  </r>
  <r>
    <x v="19"/>
    <x v="1"/>
    <x v="1"/>
    <n v="30"/>
  </r>
  <r>
    <x v="20"/>
    <x v="2"/>
    <x v="11"/>
    <n v="60"/>
  </r>
  <r>
    <x v="21"/>
    <x v="3"/>
    <x v="5"/>
    <n v="45"/>
  </r>
  <r>
    <x v="22"/>
    <x v="4"/>
    <x v="6"/>
    <n v="10"/>
  </r>
  <r>
    <x v="23"/>
    <x v="1"/>
    <x v="7"/>
    <n v="40"/>
  </r>
  <r>
    <x v="24"/>
    <x v="2"/>
    <x v="8"/>
    <n v="25"/>
  </r>
  <r>
    <x v="25"/>
    <x v="3"/>
    <x v="9"/>
    <n v="35"/>
  </r>
  <r>
    <x v="26"/>
    <x v="4"/>
    <x v="4"/>
    <n v="50"/>
  </r>
  <r>
    <x v="27"/>
    <x v="1"/>
    <x v="10"/>
    <n v="20"/>
  </r>
  <r>
    <x v="28"/>
    <x v="2"/>
    <x v="2"/>
    <n v="12"/>
  </r>
  <r>
    <x v="29"/>
    <x v="3"/>
    <x v="3"/>
    <n v="55"/>
  </r>
  <r>
    <x v="30"/>
    <x v="4"/>
    <x v="0"/>
    <n v="45"/>
  </r>
  <r>
    <x v="31"/>
    <x v="4"/>
    <x v="4"/>
    <n v="60"/>
  </r>
  <r>
    <x v="32"/>
    <x v="1"/>
    <x v="1"/>
    <n v="35"/>
  </r>
  <r>
    <x v="33"/>
    <x v="2"/>
    <x v="11"/>
    <n v="50"/>
  </r>
  <r>
    <x v="34"/>
    <x v="3"/>
    <x v="5"/>
    <n v="40"/>
  </r>
  <r>
    <x v="35"/>
    <x v="4"/>
    <x v="6"/>
    <n v="5"/>
  </r>
  <r>
    <x v="36"/>
    <x v="1"/>
    <x v="7"/>
    <n v="45"/>
  </r>
  <r>
    <x v="37"/>
    <x v="2"/>
    <x v="8"/>
    <n v="15"/>
  </r>
  <r>
    <x v="38"/>
    <x v="3"/>
    <x v="9"/>
    <n v="30"/>
  </r>
  <r>
    <x v="39"/>
    <x v="4"/>
    <x v="4"/>
    <n v="55"/>
  </r>
  <r>
    <x v="40"/>
    <x v="1"/>
    <x v="10"/>
    <n v="25"/>
  </r>
  <r>
    <x v="41"/>
    <x v="2"/>
    <x v="2"/>
    <n v="10"/>
  </r>
  <r>
    <x v="42"/>
    <x v="3"/>
    <x v="3"/>
    <n v="50"/>
  </r>
  <r>
    <x v="43"/>
    <x v="4"/>
    <x v="0"/>
    <n v="35"/>
  </r>
  <r>
    <x v="44"/>
    <x v="4"/>
    <x v="4"/>
    <n v="45"/>
  </r>
  <r>
    <x v="45"/>
    <x v="1"/>
    <x v="1"/>
    <n v="30"/>
  </r>
  <r>
    <x v="46"/>
    <x v="2"/>
    <x v="11"/>
    <n v="55"/>
  </r>
  <r>
    <x v="47"/>
    <x v="3"/>
    <x v="5"/>
    <n v="35"/>
  </r>
  <r>
    <x v="48"/>
    <x v="4"/>
    <x v="6"/>
    <n v="5"/>
  </r>
  <r>
    <x v="49"/>
    <x v="1"/>
    <x v="7"/>
    <n v="40"/>
  </r>
  <r>
    <x v="50"/>
    <x v="2"/>
    <x v="8"/>
    <n v="25"/>
  </r>
  <r>
    <x v="51"/>
    <x v="3"/>
    <x v="9"/>
    <n v="30"/>
  </r>
  <r>
    <x v="52"/>
    <x v="4"/>
    <x v="4"/>
    <n v="50"/>
  </r>
  <r>
    <x v="53"/>
    <x v="1"/>
    <x v="10"/>
    <n v="20"/>
  </r>
  <r>
    <x v="54"/>
    <x v="2"/>
    <x v="2"/>
    <n v="12"/>
  </r>
  <r>
    <x v="55"/>
    <x v="3"/>
    <x v="3"/>
    <n v="60"/>
  </r>
  <r>
    <x v="56"/>
    <x v="4"/>
    <x v="0"/>
    <n v="45"/>
  </r>
  <r>
    <x v="57"/>
    <x v="4"/>
    <x v="4"/>
    <n v="50"/>
  </r>
  <r>
    <x v="58"/>
    <x v="1"/>
    <x v="1"/>
    <n v="35"/>
  </r>
  <r>
    <x v="59"/>
    <x v="2"/>
    <x v="11"/>
    <n v="55"/>
  </r>
  <r>
    <x v="60"/>
    <x v="3"/>
    <x v="5"/>
    <n v="40"/>
  </r>
  <r>
    <x v="61"/>
    <x v="4"/>
    <x v="6"/>
    <n v="10"/>
  </r>
  <r>
    <x v="62"/>
    <x v="1"/>
    <x v="7"/>
    <n v="45"/>
  </r>
  <r>
    <x v="63"/>
    <x v="2"/>
    <x v="8"/>
    <n v="15"/>
  </r>
  <r>
    <x v="64"/>
    <x v="3"/>
    <x v="9"/>
    <n v="35"/>
  </r>
  <r>
    <x v="65"/>
    <x v="4"/>
    <x v="4"/>
    <n v="60"/>
  </r>
  <r>
    <x v="66"/>
    <x v="1"/>
    <x v="10"/>
    <n v="25"/>
  </r>
  <r>
    <x v="67"/>
    <x v="2"/>
    <x v="2"/>
    <n v="15"/>
  </r>
  <r>
    <x v="68"/>
    <x v="3"/>
    <x v="3"/>
    <n v="65"/>
  </r>
  <r>
    <x v="69"/>
    <x v="4"/>
    <x v="0"/>
    <n v="30"/>
  </r>
  <r>
    <x v="70"/>
    <x v="4"/>
    <x v="4"/>
    <n v="50"/>
  </r>
  <r>
    <x v="71"/>
    <x v="1"/>
    <x v="1"/>
    <n v="35"/>
  </r>
  <r>
    <x v="72"/>
    <x v="2"/>
    <x v="11"/>
    <n v="50"/>
  </r>
  <r>
    <x v="73"/>
    <x v="3"/>
    <x v="5"/>
    <n v="40"/>
  </r>
  <r>
    <x v="74"/>
    <x v="4"/>
    <x v="6"/>
    <n v="5"/>
  </r>
  <r>
    <x v="75"/>
    <x v="1"/>
    <x v="7"/>
    <n v="40"/>
  </r>
  <r>
    <x v="76"/>
    <x v="2"/>
    <x v="8"/>
    <n v="25"/>
  </r>
  <r>
    <x v="77"/>
    <x v="3"/>
    <x v="9"/>
    <n v="30"/>
  </r>
  <r>
    <x v="78"/>
    <x v="4"/>
    <x v="4"/>
    <n v="55"/>
  </r>
  <r>
    <x v="79"/>
    <x v="1"/>
    <x v="10"/>
    <n v="20"/>
  </r>
  <r>
    <x v="80"/>
    <x v="2"/>
    <x v="2"/>
    <n v="10"/>
  </r>
  <r>
    <x v="81"/>
    <x v="3"/>
    <x v="3"/>
    <n v="60"/>
  </r>
  <r>
    <x v="82"/>
    <x v="4"/>
    <x v="0"/>
    <n v="35"/>
  </r>
  <r>
    <x v="83"/>
    <x v="4"/>
    <x v="4"/>
    <n v="45"/>
  </r>
  <r>
    <x v="84"/>
    <x v="1"/>
    <x v="1"/>
    <n v="30"/>
  </r>
  <r>
    <x v="85"/>
    <x v="2"/>
    <x v="11"/>
    <n v="55"/>
  </r>
  <r>
    <x v="86"/>
    <x v="3"/>
    <x v="5"/>
    <n v="35"/>
  </r>
  <r>
    <x v="87"/>
    <x v="4"/>
    <x v="6"/>
    <n v="5"/>
  </r>
  <r>
    <x v="88"/>
    <x v="1"/>
    <x v="7"/>
    <n v="40"/>
  </r>
  <r>
    <x v="89"/>
    <x v="2"/>
    <x v="8"/>
    <n v="25"/>
  </r>
  <r>
    <x v="90"/>
    <x v="3"/>
    <x v="9"/>
    <n v="30"/>
  </r>
  <r>
    <x v="91"/>
    <x v="4"/>
    <x v="4"/>
    <n v="50"/>
  </r>
  <r>
    <x v="92"/>
    <x v="1"/>
    <x v="10"/>
    <n v="20"/>
  </r>
  <r>
    <x v="93"/>
    <x v="2"/>
    <x v="2"/>
    <n v="12"/>
  </r>
  <r>
    <x v="94"/>
    <x v="3"/>
    <x v="3"/>
    <n v="60"/>
  </r>
  <r>
    <x v="95"/>
    <x v="4"/>
    <x v="0"/>
    <n v="30"/>
  </r>
  <r>
    <x v="96"/>
    <x v="4"/>
    <x v="4"/>
    <n v="60"/>
  </r>
  <r>
    <x v="97"/>
    <x v="1"/>
    <x v="1"/>
    <n v="35"/>
  </r>
  <r>
    <x v="98"/>
    <x v="2"/>
    <x v="11"/>
    <n v="55"/>
  </r>
  <r>
    <x v="99"/>
    <x v="3"/>
    <x v="5"/>
    <n v="40"/>
  </r>
  <r>
    <x v="100"/>
    <x v="4"/>
    <x v="6"/>
    <n v="5"/>
  </r>
  <r>
    <x v="101"/>
    <x v="1"/>
    <x v="7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4" firstHeaderRow="1" firstDataRow="3" firstDataCol="1"/>
  <pivotFields count="5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2"/>
        <item x="4"/>
        <item x="0"/>
        <item x="1"/>
        <item x="3"/>
        <item t="default"/>
      </items>
    </pivotField>
    <pivotField axis="axisRow" showAll="0">
      <items count="13">
        <item x="10"/>
        <item x="6"/>
        <item x="11"/>
        <item x="3"/>
        <item x="7"/>
        <item x="9"/>
        <item x="4"/>
        <item x="2"/>
        <item x="8"/>
        <item x="0"/>
        <item x="1"/>
        <item x="5"/>
        <item t="default"/>
      </items>
    </pivotField>
    <pivotField dataField="1" numFmtId="165"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"/>
    <field x="2"/>
  </rowFields>
  <rowItems count="19">
    <i>
      <x/>
    </i>
    <i r="1">
      <x v="2"/>
    </i>
    <i r="1">
      <x v="7"/>
    </i>
    <i r="1">
      <x v="8"/>
    </i>
    <i>
      <x v="1"/>
    </i>
    <i r="1">
      <x v="1"/>
    </i>
    <i r="1">
      <x v="6"/>
    </i>
    <i r="1">
      <x v="9"/>
    </i>
    <i>
      <x v="2"/>
    </i>
    <i r="1">
      <x v="9"/>
    </i>
    <i>
      <x v="3"/>
    </i>
    <i r="1">
      <x/>
    </i>
    <i r="1">
      <x v="4"/>
    </i>
    <i r="1">
      <x v="10"/>
    </i>
    <i>
      <x v="4"/>
    </i>
    <i r="1">
      <x v="3"/>
    </i>
    <i r="1">
      <x v="5"/>
    </i>
    <i r="1">
      <x v="11"/>
    </i>
    <i t="grand">
      <x/>
    </i>
  </rowItems>
  <colFields count="2">
    <field x="4"/>
    <field x="0"/>
  </colFields>
  <colItems count="5">
    <i>
      <x v="5"/>
    </i>
    <i>
      <x v="6"/>
    </i>
    <i>
      <x v="7"/>
    </i>
    <i>
      <x v="8"/>
    </i>
    <i t="grand">
      <x/>
    </i>
  </colItems>
  <dataFields count="1">
    <dataField name="Sum of 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zoomScaleNormal="100" workbookViewId="0">
      <selection sqref="A1:D103"/>
    </sheetView>
  </sheetViews>
  <sheetFormatPr defaultRowHeight="15" x14ac:dyDescent="0.25"/>
  <cols>
    <col min="1" max="1" width="13.85546875" style="1" bestFit="1" customWidth="1"/>
    <col min="2" max="2" width="29.85546875" style="5" customWidth="1"/>
    <col min="3" max="3" width="24.7109375" style="5" customWidth="1"/>
    <col min="4" max="4" width="19.7109375" style="11" customWidth="1"/>
    <col min="5" max="5" width="16.140625" bestFit="1" customWidth="1"/>
    <col min="6" max="6" width="18.85546875" bestFit="1" customWidth="1"/>
    <col min="7" max="7" width="29.7109375" bestFit="1" customWidth="1"/>
    <col min="8" max="8" width="22.7109375" bestFit="1" customWidth="1"/>
  </cols>
  <sheetData>
    <row r="1" spans="1:9" ht="15.75" x14ac:dyDescent="0.25">
      <c r="A1" s="7" t="s">
        <v>0</v>
      </c>
      <c r="B1" s="7" t="s">
        <v>12</v>
      </c>
      <c r="C1" s="7" t="s">
        <v>1</v>
      </c>
      <c r="D1" s="7" t="s">
        <v>2</v>
      </c>
      <c r="E1" s="3"/>
      <c r="F1" s="16"/>
      <c r="G1" s="18" t="s">
        <v>20</v>
      </c>
      <c r="H1" s="14"/>
      <c r="I1" s="8"/>
    </row>
    <row r="2" spans="1:9" ht="15.75" x14ac:dyDescent="0.25">
      <c r="A2" s="4">
        <v>45413</v>
      </c>
      <c r="B2" s="6" t="s">
        <v>19</v>
      </c>
      <c r="C2" s="6" t="s">
        <v>11</v>
      </c>
      <c r="D2" s="20">
        <v>50</v>
      </c>
      <c r="E2" s="15"/>
      <c r="F2" s="2"/>
      <c r="G2" s="17" t="s">
        <v>3</v>
      </c>
      <c r="H2" s="21">
        <f ca="1">SUMIF(B2:B103, "*Food*", D2:D103)</f>
        <v>1180</v>
      </c>
    </row>
    <row r="3" spans="1:9" ht="15.75" x14ac:dyDescent="0.25">
      <c r="A3" s="4">
        <v>45414</v>
      </c>
      <c r="B3" s="6" t="s">
        <v>4</v>
      </c>
      <c r="C3" s="6" t="s">
        <v>13</v>
      </c>
      <c r="D3" s="20">
        <v>25</v>
      </c>
      <c r="E3" s="2"/>
      <c r="F3" s="2"/>
      <c r="G3" s="17" t="s">
        <v>4</v>
      </c>
      <c r="H3" s="21">
        <f ca="1">SUMIF(B2:B104, "*Transportation*",D2:D104)</f>
        <v>795</v>
      </c>
    </row>
    <row r="4" spans="1:9" ht="15.75" x14ac:dyDescent="0.25">
      <c r="A4" s="4">
        <v>45415</v>
      </c>
      <c r="B4" s="6" t="s">
        <v>5</v>
      </c>
      <c r="C4" s="6" t="s">
        <v>9</v>
      </c>
      <c r="D4" s="20">
        <v>15</v>
      </c>
      <c r="E4" s="2"/>
      <c r="F4" s="2"/>
      <c r="G4" s="17" t="s">
        <v>6</v>
      </c>
      <c r="H4" s="21">
        <f ca="1">SUMIF(B2:B103, "Utilities", D2:D103)</f>
        <v>1010</v>
      </c>
    </row>
    <row r="5" spans="1:9" ht="15.75" x14ac:dyDescent="0.25">
      <c r="A5" s="4">
        <v>45416</v>
      </c>
      <c r="B5" s="6" t="s">
        <v>6</v>
      </c>
      <c r="C5" s="6" t="s">
        <v>10</v>
      </c>
      <c r="D5" s="20">
        <v>60</v>
      </c>
      <c r="E5" s="2"/>
      <c r="F5" s="2"/>
      <c r="G5" s="17" t="s">
        <v>5</v>
      </c>
      <c r="H5" s="21">
        <f ca="1">SUMIF(B2:B103, "Entertainment", D2:D103)</f>
        <v>686</v>
      </c>
    </row>
    <row r="6" spans="1:9" ht="15.75" x14ac:dyDescent="0.25">
      <c r="A6" s="4">
        <v>45417</v>
      </c>
      <c r="B6" s="6" t="s">
        <v>3</v>
      </c>
      <c r="C6" s="6" t="s">
        <v>11</v>
      </c>
      <c r="D6" s="20">
        <v>30</v>
      </c>
      <c r="E6" s="2"/>
      <c r="F6" s="2"/>
      <c r="G6" s="19" t="s">
        <v>22</v>
      </c>
      <c r="H6" s="21">
        <f ca="1">SUM(H2:H5)</f>
        <v>3671</v>
      </c>
    </row>
    <row r="7" spans="1:9" x14ac:dyDescent="0.25">
      <c r="A7" s="4">
        <v>45418</v>
      </c>
      <c r="B7" s="6" t="s">
        <v>3</v>
      </c>
      <c r="C7" s="6" t="s">
        <v>7</v>
      </c>
      <c r="D7" s="20">
        <v>45</v>
      </c>
      <c r="G7" s="5"/>
    </row>
    <row r="8" spans="1:9" x14ac:dyDescent="0.25">
      <c r="A8" s="4">
        <v>45419</v>
      </c>
      <c r="B8" s="6" t="s">
        <v>4</v>
      </c>
      <c r="C8" s="6" t="s">
        <v>13</v>
      </c>
      <c r="D8" s="20">
        <v>35</v>
      </c>
      <c r="H8" s="9"/>
    </row>
    <row r="9" spans="1:9" x14ac:dyDescent="0.25">
      <c r="A9" s="4">
        <v>45420</v>
      </c>
      <c r="B9" s="6" t="s">
        <v>5</v>
      </c>
      <c r="C9" s="6" t="s">
        <v>9</v>
      </c>
      <c r="D9" s="20">
        <v>55</v>
      </c>
      <c r="H9" s="8"/>
      <c r="I9" s="12"/>
    </row>
    <row r="10" spans="1:9" x14ac:dyDescent="0.25">
      <c r="A10" s="4">
        <v>45421</v>
      </c>
      <c r="B10" s="6" t="s">
        <v>6</v>
      </c>
      <c r="C10" s="6" t="s">
        <v>15</v>
      </c>
      <c r="D10" s="20">
        <v>40</v>
      </c>
      <c r="H10" s="8"/>
    </row>
    <row r="11" spans="1:9" x14ac:dyDescent="0.25">
      <c r="A11" s="4">
        <v>45422</v>
      </c>
      <c r="B11" s="6" t="s">
        <v>3</v>
      </c>
      <c r="C11" s="6" t="s">
        <v>16</v>
      </c>
      <c r="D11" s="20">
        <v>5</v>
      </c>
      <c r="H11" s="8"/>
    </row>
    <row r="12" spans="1:9" x14ac:dyDescent="0.25">
      <c r="A12" s="4">
        <v>45423</v>
      </c>
      <c r="B12" s="6" t="s">
        <v>4</v>
      </c>
      <c r="C12" s="6" t="s">
        <v>21</v>
      </c>
      <c r="D12" s="20">
        <v>50</v>
      </c>
      <c r="H12" s="8"/>
    </row>
    <row r="13" spans="1:9" x14ac:dyDescent="0.25">
      <c r="A13" s="4">
        <v>45424</v>
      </c>
      <c r="B13" s="6" t="s">
        <v>5</v>
      </c>
      <c r="C13" s="6" t="s">
        <v>18</v>
      </c>
      <c r="D13" s="20">
        <v>20</v>
      </c>
      <c r="F13" s="13" t="s">
        <v>23</v>
      </c>
      <c r="G13" s="13"/>
    </row>
    <row r="14" spans="1:9" x14ac:dyDescent="0.25">
      <c r="A14" s="4">
        <v>45425</v>
      </c>
      <c r="B14" s="6" t="s">
        <v>6</v>
      </c>
      <c r="C14" s="6" t="s">
        <v>17</v>
      </c>
      <c r="D14" s="20">
        <v>30</v>
      </c>
      <c r="F14" s="23" t="s">
        <v>3</v>
      </c>
      <c r="G14" s="26">
        <f ca="1">SUMIF(B2:B31,"*Food*",D2:D31)</f>
        <v>345</v>
      </c>
    </row>
    <row r="15" spans="1:9" x14ac:dyDescent="0.25">
      <c r="A15" s="4">
        <v>45426</v>
      </c>
      <c r="B15" s="6" t="s">
        <v>3</v>
      </c>
      <c r="C15" s="6" t="s">
        <v>7</v>
      </c>
      <c r="D15" s="20">
        <v>60</v>
      </c>
      <c r="F15" s="24" t="s">
        <v>4</v>
      </c>
      <c r="G15" s="27">
        <f ca="1">SUMIF(B2:B31,"Transportation",D2:D31)</f>
        <v>225</v>
      </c>
    </row>
    <row r="16" spans="1:9" x14ac:dyDescent="0.25">
      <c r="A16" s="4">
        <v>45427</v>
      </c>
      <c r="B16" s="6" t="s">
        <v>4</v>
      </c>
      <c r="C16" s="6" t="s">
        <v>8</v>
      </c>
      <c r="D16" s="20">
        <v>25</v>
      </c>
      <c r="F16" s="24" t="s">
        <v>5</v>
      </c>
      <c r="G16" s="27">
        <f ca="1">SUMIF(B2:B31,"Entertainment",D2:D31)</f>
        <v>202</v>
      </c>
    </row>
    <row r="17" spans="1:7" x14ac:dyDescent="0.25">
      <c r="A17" s="4">
        <v>45428</v>
      </c>
      <c r="B17" s="6" t="s">
        <v>5</v>
      </c>
      <c r="C17" s="6" t="s">
        <v>9</v>
      </c>
      <c r="D17" s="20">
        <v>15</v>
      </c>
      <c r="F17" s="24" t="s">
        <v>6</v>
      </c>
      <c r="G17" s="27">
        <f ca="1">SUMIF(B2:B31,"*Utilities*",D2:D31)</f>
        <v>330</v>
      </c>
    </row>
    <row r="18" spans="1:7" x14ac:dyDescent="0.25">
      <c r="A18" s="4">
        <v>45429</v>
      </c>
      <c r="B18" s="6" t="s">
        <v>6</v>
      </c>
      <c r="C18" s="6" t="s">
        <v>10</v>
      </c>
      <c r="D18" s="20">
        <v>65</v>
      </c>
      <c r="F18" s="25" t="s">
        <v>22</v>
      </c>
      <c r="G18" s="28">
        <f ca="1">SUM(G14:G17)</f>
        <v>1102</v>
      </c>
    </row>
    <row r="19" spans="1:7" x14ac:dyDescent="0.25">
      <c r="A19" s="4">
        <v>45430</v>
      </c>
      <c r="B19" s="6" t="s">
        <v>3</v>
      </c>
      <c r="C19" s="6" t="s">
        <v>11</v>
      </c>
      <c r="D19" s="20">
        <v>40</v>
      </c>
      <c r="G19" s="22"/>
    </row>
    <row r="20" spans="1:7" x14ac:dyDescent="0.25">
      <c r="A20" s="4">
        <v>45431</v>
      </c>
      <c r="B20" s="6" t="s">
        <v>3</v>
      </c>
      <c r="C20" s="6" t="s">
        <v>7</v>
      </c>
      <c r="D20" s="20">
        <v>55</v>
      </c>
    </row>
    <row r="21" spans="1:7" x14ac:dyDescent="0.25">
      <c r="A21" s="4">
        <v>45432</v>
      </c>
      <c r="B21" s="6" t="s">
        <v>4</v>
      </c>
      <c r="C21" s="6" t="s">
        <v>13</v>
      </c>
      <c r="D21" s="20">
        <v>30</v>
      </c>
      <c r="G21" s="22"/>
    </row>
    <row r="22" spans="1:7" x14ac:dyDescent="0.25">
      <c r="A22" s="4">
        <v>45433</v>
      </c>
      <c r="B22" s="6" t="s">
        <v>5</v>
      </c>
      <c r="C22" s="6" t="s">
        <v>14</v>
      </c>
      <c r="D22" s="20">
        <v>60</v>
      </c>
    </row>
    <row r="23" spans="1:7" x14ac:dyDescent="0.25">
      <c r="A23" s="4">
        <v>45434</v>
      </c>
      <c r="B23" s="6" t="s">
        <v>6</v>
      </c>
      <c r="C23" s="6" t="s">
        <v>15</v>
      </c>
      <c r="D23" s="20">
        <v>45</v>
      </c>
    </row>
    <row r="24" spans="1:7" x14ac:dyDescent="0.25">
      <c r="A24" s="4">
        <v>45435</v>
      </c>
      <c r="B24" s="6" t="s">
        <v>3</v>
      </c>
      <c r="C24" s="6" t="s">
        <v>16</v>
      </c>
      <c r="D24" s="20">
        <v>10</v>
      </c>
      <c r="G24" t="s">
        <v>27</v>
      </c>
    </row>
    <row r="25" spans="1:7" x14ac:dyDescent="0.25">
      <c r="A25" s="4">
        <v>45436</v>
      </c>
      <c r="B25" s="6" t="s">
        <v>4</v>
      </c>
      <c r="C25" s="6" t="s">
        <v>21</v>
      </c>
      <c r="D25" s="20">
        <v>40</v>
      </c>
      <c r="G25" t="s">
        <v>27</v>
      </c>
    </row>
    <row r="26" spans="1:7" x14ac:dyDescent="0.25">
      <c r="A26" s="4">
        <v>45437</v>
      </c>
      <c r="B26" s="6" t="s">
        <v>5</v>
      </c>
      <c r="C26" s="6" t="s">
        <v>18</v>
      </c>
      <c r="D26" s="20">
        <v>25</v>
      </c>
    </row>
    <row r="27" spans="1:7" x14ac:dyDescent="0.25">
      <c r="A27" s="4">
        <v>45438</v>
      </c>
      <c r="B27" s="6" t="s">
        <v>6</v>
      </c>
      <c r="C27" s="6" t="s">
        <v>17</v>
      </c>
      <c r="D27" s="20">
        <v>35</v>
      </c>
      <c r="F27" s="13" t="s">
        <v>24</v>
      </c>
      <c r="G27" s="13"/>
    </row>
    <row r="28" spans="1:7" x14ac:dyDescent="0.25">
      <c r="A28" s="4">
        <v>45439</v>
      </c>
      <c r="B28" s="6" t="s">
        <v>3</v>
      </c>
      <c r="C28" s="6" t="s">
        <v>7</v>
      </c>
      <c r="D28" s="20">
        <v>50</v>
      </c>
      <c r="F28" s="23" t="s">
        <v>3</v>
      </c>
      <c r="G28" s="26">
        <f ca="1">SUMIF(B32:B61,"*Food*",D32:D61)</f>
        <v>395</v>
      </c>
    </row>
    <row r="29" spans="1:7" x14ac:dyDescent="0.25">
      <c r="A29" s="4">
        <v>45440</v>
      </c>
      <c r="B29" s="6" t="s">
        <v>4</v>
      </c>
      <c r="C29" s="6" t="s">
        <v>8</v>
      </c>
      <c r="D29" s="20">
        <v>20</v>
      </c>
      <c r="F29" s="24" t="s">
        <v>4</v>
      </c>
      <c r="G29" s="27">
        <f ca="1">SUMIF(B32:B61,"Transportation",D32:D61)</f>
        <v>230</v>
      </c>
    </row>
    <row r="30" spans="1:7" x14ac:dyDescent="0.25">
      <c r="A30" s="4">
        <v>45441</v>
      </c>
      <c r="B30" s="6" t="s">
        <v>5</v>
      </c>
      <c r="C30" s="6" t="s">
        <v>9</v>
      </c>
      <c r="D30" s="20">
        <v>12</v>
      </c>
      <c r="F30" s="24" t="s">
        <v>5</v>
      </c>
      <c r="G30" s="27">
        <f ca="1">SUMIF(B32:B61,"Entertainment",D32:D61)</f>
        <v>222</v>
      </c>
    </row>
    <row r="31" spans="1:7" x14ac:dyDescent="0.25">
      <c r="A31" s="4">
        <v>45442</v>
      </c>
      <c r="B31" s="6" t="s">
        <v>6</v>
      </c>
      <c r="C31" s="6" t="s">
        <v>10</v>
      </c>
      <c r="D31" s="20">
        <v>55</v>
      </c>
      <c r="F31" s="24" t="s">
        <v>6</v>
      </c>
      <c r="G31" s="27">
        <f ca="1">SUMIF(B32:B61,"*Utilities*",D32:D61)</f>
        <v>245</v>
      </c>
    </row>
    <row r="32" spans="1:7" x14ac:dyDescent="0.25">
      <c r="A32" s="4">
        <v>45444</v>
      </c>
      <c r="B32" s="6" t="s">
        <v>3</v>
      </c>
      <c r="C32" s="6" t="s">
        <v>11</v>
      </c>
      <c r="D32" s="20">
        <v>45</v>
      </c>
      <c r="F32" s="25" t="s">
        <v>22</v>
      </c>
      <c r="G32" s="28">
        <f ca="1">SUM(G28:G31)</f>
        <v>1092</v>
      </c>
    </row>
    <row r="33" spans="1:7" x14ac:dyDescent="0.25">
      <c r="A33" s="4">
        <v>45445</v>
      </c>
      <c r="B33" s="6" t="s">
        <v>3</v>
      </c>
      <c r="C33" s="6" t="s">
        <v>7</v>
      </c>
      <c r="D33" s="20">
        <v>60</v>
      </c>
    </row>
    <row r="34" spans="1:7" x14ac:dyDescent="0.25">
      <c r="A34" s="4">
        <v>45446</v>
      </c>
      <c r="B34" s="6" t="s">
        <v>4</v>
      </c>
      <c r="C34" s="6" t="s">
        <v>13</v>
      </c>
      <c r="D34" s="20">
        <v>35</v>
      </c>
    </row>
    <row r="35" spans="1:7" x14ac:dyDescent="0.25">
      <c r="A35" s="4">
        <v>45447</v>
      </c>
      <c r="B35" s="6" t="s">
        <v>5</v>
      </c>
      <c r="C35" s="6" t="s">
        <v>14</v>
      </c>
      <c r="D35" s="20">
        <v>50</v>
      </c>
    </row>
    <row r="36" spans="1:7" x14ac:dyDescent="0.25">
      <c r="A36" s="4">
        <v>45448</v>
      </c>
      <c r="B36" s="6" t="s">
        <v>6</v>
      </c>
      <c r="C36" s="6" t="s">
        <v>15</v>
      </c>
      <c r="D36" s="20">
        <v>40</v>
      </c>
    </row>
    <row r="37" spans="1:7" x14ac:dyDescent="0.25">
      <c r="A37" s="4">
        <v>45449</v>
      </c>
      <c r="B37" s="6" t="s">
        <v>3</v>
      </c>
      <c r="C37" s="6" t="s">
        <v>16</v>
      </c>
      <c r="D37" s="20">
        <v>5</v>
      </c>
    </row>
    <row r="38" spans="1:7" x14ac:dyDescent="0.25">
      <c r="A38" s="4">
        <v>45450</v>
      </c>
      <c r="B38" s="6" t="s">
        <v>4</v>
      </c>
      <c r="C38" s="6" t="s">
        <v>21</v>
      </c>
      <c r="D38" s="20">
        <v>45</v>
      </c>
    </row>
    <row r="39" spans="1:7" x14ac:dyDescent="0.25">
      <c r="A39" s="4">
        <v>45451</v>
      </c>
      <c r="B39" s="6" t="s">
        <v>5</v>
      </c>
      <c r="C39" s="6" t="s">
        <v>18</v>
      </c>
      <c r="D39" s="20">
        <v>15</v>
      </c>
      <c r="F39" s="13" t="s">
        <v>25</v>
      </c>
      <c r="G39" s="13"/>
    </row>
    <row r="40" spans="1:7" x14ac:dyDescent="0.25">
      <c r="A40" s="4">
        <v>45452</v>
      </c>
      <c r="B40" s="6" t="s">
        <v>6</v>
      </c>
      <c r="C40" s="6" t="s">
        <v>17</v>
      </c>
      <c r="D40" s="20">
        <v>30</v>
      </c>
      <c r="F40" s="23" t="s">
        <v>3</v>
      </c>
      <c r="G40" s="26">
        <f ca="1">SUMIF(B62:B92,"*Food*",D62:D92)</f>
        <v>295</v>
      </c>
    </row>
    <row r="41" spans="1:7" x14ac:dyDescent="0.25">
      <c r="A41" s="4">
        <v>45453</v>
      </c>
      <c r="B41" s="6" t="s">
        <v>3</v>
      </c>
      <c r="C41" s="6" t="s">
        <v>7</v>
      </c>
      <c r="D41" s="20">
        <v>55</v>
      </c>
      <c r="F41" s="24" t="s">
        <v>4</v>
      </c>
      <c r="G41" s="27">
        <f ca="1">SUMIF(B62:B92,"Transportation",D62:D92)</f>
        <v>235</v>
      </c>
    </row>
    <row r="42" spans="1:7" x14ac:dyDescent="0.25">
      <c r="A42" s="4">
        <v>45454</v>
      </c>
      <c r="B42" s="6" t="s">
        <v>4</v>
      </c>
      <c r="C42" s="6" t="s">
        <v>8</v>
      </c>
      <c r="D42" s="20">
        <v>25</v>
      </c>
      <c r="F42" s="24" t="s">
        <v>5</v>
      </c>
      <c r="G42" s="27">
        <f ca="1">SUMIF(B62:B92,"Entertainment",D62:D92)</f>
        <v>195</v>
      </c>
    </row>
    <row r="43" spans="1:7" x14ac:dyDescent="0.25">
      <c r="A43" s="4">
        <v>45455</v>
      </c>
      <c r="B43" s="6" t="s">
        <v>5</v>
      </c>
      <c r="C43" s="6" t="s">
        <v>9</v>
      </c>
      <c r="D43" s="20">
        <v>10</v>
      </c>
      <c r="F43" s="24" t="s">
        <v>6</v>
      </c>
      <c r="G43" s="27">
        <f ca="1">SUMIF(B62:B92,"*Utilities*",D62:D92)</f>
        <v>335</v>
      </c>
    </row>
    <row r="44" spans="1:7" x14ac:dyDescent="0.25">
      <c r="A44" s="4">
        <v>45456</v>
      </c>
      <c r="B44" s="6" t="s">
        <v>6</v>
      </c>
      <c r="C44" s="6" t="s">
        <v>10</v>
      </c>
      <c r="D44" s="20">
        <v>50</v>
      </c>
      <c r="F44" s="25" t="s">
        <v>22</v>
      </c>
      <c r="G44" s="28">
        <f ca="1">SUM(G40:G43)</f>
        <v>1060</v>
      </c>
    </row>
    <row r="45" spans="1:7" x14ac:dyDescent="0.25">
      <c r="A45" s="4">
        <v>45457</v>
      </c>
      <c r="B45" s="6" t="s">
        <v>3</v>
      </c>
      <c r="C45" s="6" t="s">
        <v>11</v>
      </c>
      <c r="D45" s="20">
        <v>35</v>
      </c>
    </row>
    <row r="46" spans="1:7" x14ac:dyDescent="0.25">
      <c r="A46" s="4">
        <v>45458</v>
      </c>
      <c r="B46" s="6" t="s">
        <v>3</v>
      </c>
      <c r="C46" s="6" t="s">
        <v>7</v>
      </c>
      <c r="D46" s="20">
        <v>45</v>
      </c>
    </row>
    <row r="47" spans="1:7" x14ac:dyDescent="0.25">
      <c r="A47" s="4">
        <v>45459</v>
      </c>
      <c r="B47" s="6" t="s">
        <v>4</v>
      </c>
      <c r="C47" s="6" t="s">
        <v>13</v>
      </c>
      <c r="D47" s="20">
        <v>30</v>
      </c>
    </row>
    <row r="48" spans="1:7" x14ac:dyDescent="0.25">
      <c r="A48" s="4">
        <v>45460</v>
      </c>
      <c r="B48" s="6" t="s">
        <v>5</v>
      </c>
      <c r="C48" s="6" t="s">
        <v>14</v>
      </c>
      <c r="D48" s="20">
        <v>55</v>
      </c>
    </row>
    <row r="49" spans="1:7" x14ac:dyDescent="0.25">
      <c r="A49" s="4">
        <v>45461</v>
      </c>
      <c r="B49" s="6" t="s">
        <v>6</v>
      </c>
      <c r="C49" s="6" t="s">
        <v>15</v>
      </c>
      <c r="D49" s="20">
        <v>35</v>
      </c>
      <c r="F49" s="13" t="s">
        <v>26</v>
      </c>
      <c r="G49" s="13"/>
    </row>
    <row r="50" spans="1:7" x14ac:dyDescent="0.25">
      <c r="A50" s="4">
        <v>45462</v>
      </c>
      <c r="B50" s="6" t="s">
        <v>3</v>
      </c>
      <c r="C50" s="6" t="s">
        <v>16</v>
      </c>
      <c r="D50" s="20">
        <v>5</v>
      </c>
      <c r="F50" s="23" t="s">
        <v>3</v>
      </c>
      <c r="G50" s="26">
        <f ca="1">SUMIF(B93:B103,"*Food*",D93:D103)</f>
        <v>145</v>
      </c>
    </row>
    <row r="51" spans="1:7" x14ac:dyDescent="0.25">
      <c r="A51" s="4">
        <v>45463</v>
      </c>
      <c r="B51" s="6" t="s">
        <v>4</v>
      </c>
      <c r="C51" s="6" t="s">
        <v>21</v>
      </c>
      <c r="D51" s="20">
        <v>40</v>
      </c>
      <c r="F51" s="24" t="s">
        <v>4</v>
      </c>
      <c r="G51" s="27">
        <f ca="1">SUMIF(B93:B103,"Transportation",D93:D103)</f>
        <v>105</v>
      </c>
    </row>
    <row r="52" spans="1:7" x14ac:dyDescent="0.25">
      <c r="A52" s="4">
        <v>45464</v>
      </c>
      <c r="B52" s="6" t="s">
        <v>5</v>
      </c>
      <c r="C52" s="6" t="s">
        <v>18</v>
      </c>
      <c r="D52" s="20">
        <v>25</v>
      </c>
      <c r="F52" s="24" t="s">
        <v>5</v>
      </c>
      <c r="G52" s="27">
        <f ca="1">SUMIF(B93:B103,"Entertainment",D93:D103)</f>
        <v>67</v>
      </c>
    </row>
    <row r="53" spans="1:7" x14ac:dyDescent="0.25">
      <c r="A53" s="4">
        <v>45465</v>
      </c>
      <c r="B53" s="6" t="s">
        <v>6</v>
      </c>
      <c r="C53" s="6" t="s">
        <v>17</v>
      </c>
      <c r="D53" s="20">
        <v>30</v>
      </c>
      <c r="F53" s="24" t="s">
        <v>6</v>
      </c>
      <c r="G53" s="27">
        <f ca="1">SUMIF(B93:B103,"*Utilities*",D93:D103)</f>
        <v>100</v>
      </c>
    </row>
    <row r="54" spans="1:7" x14ac:dyDescent="0.25">
      <c r="A54" s="4">
        <v>45466</v>
      </c>
      <c r="B54" s="6" t="s">
        <v>3</v>
      </c>
      <c r="C54" s="6" t="s">
        <v>7</v>
      </c>
      <c r="D54" s="20">
        <v>50</v>
      </c>
      <c r="F54" s="25" t="s">
        <v>22</v>
      </c>
      <c r="G54" s="28">
        <f ca="1">SUM(G50:G53)</f>
        <v>417</v>
      </c>
    </row>
    <row r="55" spans="1:7" x14ac:dyDescent="0.25">
      <c r="A55" s="4">
        <v>45467</v>
      </c>
      <c r="B55" s="6" t="s">
        <v>4</v>
      </c>
      <c r="C55" s="6" t="s">
        <v>8</v>
      </c>
      <c r="D55" s="20">
        <v>20</v>
      </c>
    </row>
    <row r="56" spans="1:7" x14ac:dyDescent="0.25">
      <c r="A56" s="4">
        <v>45468</v>
      </c>
      <c r="B56" s="6" t="s">
        <v>5</v>
      </c>
      <c r="C56" s="6" t="s">
        <v>9</v>
      </c>
      <c r="D56" s="20">
        <v>12</v>
      </c>
    </row>
    <row r="57" spans="1:7" x14ac:dyDescent="0.25">
      <c r="A57" s="4">
        <v>45469</v>
      </c>
      <c r="B57" s="6" t="s">
        <v>6</v>
      </c>
      <c r="C57" s="6" t="s">
        <v>10</v>
      </c>
      <c r="D57" s="20">
        <v>60</v>
      </c>
    </row>
    <row r="58" spans="1:7" x14ac:dyDescent="0.25">
      <c r="A58" s="4">
        <v>45470</v>
      </c>
      <c r="B58" s="6" t="s">
        <v>3</v>
      </c>
      <c r="C58" s="6" t="s">
        <v>11</v>
      </c>
      <c r="D58" s="20">
        <v>45</v>
      </c>
    </row>
    <row r="59" spans="1:7" x14ac:dyDescent="0.25">
      <c r="A59" s="4">
        <v>45471</v>
      </c>
      <c r="B59" s="6" t="s">
        <v>3</v>
      </c>
      <c r="C59" s="6" t="s">
        <v>7</v>
      </c>
      <c r="D59" s="20">
        <v>50</v>
      </c>
    </row>
    <row r="60" spans="1:7" x14ac:dyDescent="0.25">
      <c r="A60" s="4">
        <v>45472</v>
      </c>
      <c r="B60" s="6" t="s">
        <v>4</v>
      </c>
      <c r="C60" s="6" t="s">
        <v>13</v>
      </c>
      <c r="D60" s="20">
        <v>35</v>
      </c>
    </row>
    <row r="61" spans="1:7" x14ac:dyDescent="0.25">
      <c r="A61" s="4">
        <v>45473</v>
      </c>
      <c r="B61" s="6" t="s">
        <v>5</v>
      </c>
      <c r="C61" s="6" t="s">
        <v>14</v>
      </c>
      <c r="D61" s="20">
        <v>55</v>
      </c>
    </row>
    <row r="62" spans="1:7" x14ac:dyDescent="0.25">
      <c r="A62" s="4">
        <v>45474</v>
      </c>
      <c r="B62" s="6" t="s">
        <v>6</v>
      </c>
      <c r="C62" s="6" t="s">
        <v>15</v>
      </c>
      <c r="D62" s="20">
        <v>40</v>
      </c>
    </row>
    <row r="63" spans="1:7" x14ac:dyDescent="0.25">
      <c r="A63" s="4">
        <v>45475</v>
      </c>
      <c r="B63" s="6" t="s">
        <v>3</v>
      </c>
      <c r="C63" s="6" t="s">
        <v>16</v>
      </c>
      <c r="D63" s="20">
        <v>10</v>
      </c>
    </row>
    <row r="64" spans="1:7" x14ac:dyDescent="0.25">
      <c r="A64" s="4">
        <v>45476</v>
      </c>
      <c r="B64" s="6" t="s">
        <v>4</v>
      </c>
      <c r="C64" s="6" t="s">
        <v>21</v>
      </c>
      <c r="D64" s="20">
        <v>45</v>
      </c>
    </row>
    <row r="65" spans="1:4" x14ac:dyDescent="0.25">
      <c r="A65" s="4">
        <v>45477</v>
      </c>
      <c r="B65" s="6" t="s">
        <v>5</v>
      </c>
      <c r="C65" s="6" t="s">
        <v>18</v>
      </c>
      <c r="D65" s="20">
        <v>15</v>
      </c>
    </row>
    <row r="66" spans="1:4" x14ac:dyDescent="0.25">
      <c r="A66" s="4">
        <v>45478</v>
      </c>
      <c r="B66" s="6" t="s">
        <v>6</v>
      </c>
      <c r="C66" s="6" t="s">
        <v>17</v>
      </c>
      <c r="D66" s="20">
        <v>35</v>
      </c>
    </row>
    <row r="67" spans="1:4" x14ac:dyDescent="0.25">
      <c r="A67" s="4">
        <v>45479</v>
      </c>
      <c r="B67" s="6" t="s">
        <v>3</v>
      </c>
      <c r="C67" s="6" t="s">
        <v>7</v>
      </c>
      <c r="D67" s="20">
        <v>60</v>
      </c>
    </row>
    <row r="68" spans="1:4" x14ac:dyDescent="0.25">
      <c r="A68" s="4">
        <v>45480</v>
      </c>
      <c r="B68" s="6" t="s">
        <v>4</v>
      </c>
      <c r="C68" s="6" t="s">
        <v>8</v>
      </c>
      <c r="D68" s="20">
        <v>25</v>
      </c>
    </row>
    <row r="69" spans="1:4" x14ac:dyDescent="0.25">
      <c r="A69" s="4">
        <v>45481</v>
      </c>
      <c r="B69" s="6" t="s">
        <v>5</v>
      </c>
      <c r="C69" s="6" t="s">
        <v>9</v>
      </c>
      <c r="D69" s="20">
        <v>15</v>
      </c>
    </row>
    <row r="70" spans="1:4" x14ac:dyDescent="0.25">
      <c r="A70" s="4">
        <v>45482</v>
      </c>
      <c r="B70" s="6" t="s">
        <v>6</v>
      </c>
      <c r="C70" s="6" t="s">
        <v>10</v>
      </c>
      <c r="D70" s="20">
        <v>65</v>
      </c>
    </row>
    <row r="71" spans="1:4" x14ac:dyDescent="0.25">
      <c r="A71" s="4">
        <v>45483</v>
      </c>
      <c r="B71" s="6" t="s">
        <v>3</v>
      </c>
      <c r="C71" s="6" t="s">
        <v>11</v>
      </c>
      <c r="D71" s="20">
        <v>30</v>
      </c>
    </row>
    <row r="72" spans="1:4" x14ac:dyDescent="0.25">
      <c r="A72" s="4">
        <v>45484</v>
      </c>
      <c r="B72" s="6" t="s">
        <v>3</v>
      </c>
      <c r="C72" s="6" t="s">
        <v>7</v>
      </c>
      <c r="D72" s="20">
        <v>50</v>
      </c>
    </row>
    <row r="73" spans="1:4" x14ac:dyDescent="0.25">
      <c r="A73" s="4">
        <v>45485</v>
      </c>
      <c r="B73" s="6" t="s">
        <v>4</v>
      </c>
      <c r="C73" s="6" t="s">
        <v>13</v>
      </c>
      <c r="D73" s="20">
        <v>35</v>
      </c>
    </row>
    <row r="74" spans="1:4" x14ac:dyDescent="0.25">
      <c r="A74" s="4">
        <v>45486</v>
      </c>
      <c r="B74" s="6" t="s">
        <v>5</v>
      </c>
      <c r="C74" s="6" t="s">
        <v>14</v>
      </c>
      <c r="D74" s="20">
        <v>50</v>
      </c>
    </row>
    <row r="75" spans="1:4" x14ac:dyDescent="0.25">
      <c r="A75" s="4">
        <v>45487</v>
      </c>
      <c r="B75" s="6" t="s">
        <v>6</v>
      </c>
      <c r="C75" s="6" t="s">
        <v>15</v>
      </c>
      <c r="D75" s="20">
        <v>40</v>
      </c>
    </row>
    <row r="76" spans="1:4" x14ac:dyDescent="0.25">
      <c r="A76" s="4">
        <v>45488</v>
      </c>
      <c r="B76" s="6" t="s">
        <v>3</v>
      </c>
      <c r="C76" s="6" t="s">
        <v>16</v>
      </c>
      <c r="D76" s="20">
        <v>5</v>
      </c>
    </row>
    <row r="77" spans="1:4" x14ac:dyDescent="0.25">
      <c r="A77" s="4">
        <v>45489</v>
      </c>
      <c r="B77" s="6" t="s">
        <v>4</v>
      </c>
      <c r="C77" s="6" t="s">
        <v>21</v>
      </c>
      <c r="D77" s="20">
        <v>40</v>
      </c>
    </row>
    <row r="78" spans="1:4" x14ac:dyDescent="0.25">
      <c r="A78" s="4">
        <v>45490</v>
      </c>
      <c r="B78" s="6" t="s">
        <v>5</v>
      </c>
      <c r="C78" s="6" t="s">
        <v>18</v>
      </c>
      <c r="D78" s="20">
        <v>25</v>
      </c>
    </row>
    <row r="79" spans="1:4" x14ac:dyDescent="0.25">
      <c r="A79" s="4">
        <v>45491</v>
      </c>
      <c r="B79" s="6" t="s">
        <v>6</v>
      </c>
      <c r="C79" s="6" t="s">
        <v>17</v>
      </c>
      <c r="D79" s="20">
        <v>30</v>
      </c>
    </row>
    <row r="80" spans="1:4" x14ac:dyDescent="0.25">
      <c r="A80" s="4">
        <v>45492</v>
      </c>
      <c r="B80" s="6" t="s">
        <v>3</v>
      </c>
      <c r="C80" s="6" t="s">
        <v>7</v>
      </c>
      <c r="D80" s="20">
        <v>55</v>
      </c>
    </row>
    <row r="81" spans="1:4" x14ac:dyDescent="0.25">
      <c r="A81" s="4">
        <v>45493</v>
      </c>
      <c r="B81" s="6" t="s">
        <v>4</v>
      </c>
      <c r="C81" s="6" t="s">
        <v>8</v>
      </c>
      <c r="D81" s="20">
        <v>20</v>
      </c>
    </row>
    <row r="82" spans="1:4" x14ac:dyDescent="0.25">
      <c r="A82" s="4">
        <v>45494</v>
      </c>
      <c r="B82" s="6" t="s">
        <v>5</v>
      </c>
      <c r="C82" s="6" t="s">
        <v>9</v>
      </c>
      <c r="D82" s="20">
        <v>10</v>
      </c>
    </row>
    <row r="83" spans="1:4" x14ac:dyDescent="0.25">
      <c r="A83" s="4">
        <v>45495</v>
      </c>
      <c r="B83" s="6" t="s">
        <v>6</v>
      </c>
      <c r="C83" s="6" t="s">
        <v>10</v>
      </c>
      <c r="D83" s="20">
        <v>60</v>
      </c>
    </row>
    <row r="84" spans="1:4" x14ac:dyDescent="0.25">
      <c r="A84" s="4">
        <v>45496</v>
      </c>
      <c r="B84" s="6" t="s">
        <v>3</v>
      </c>
      <c r="C84" s="6" t="s">
        <v>11</v>
      </c>
      <c r="D84" s="20">
        <v>35</v>
      </c>
    </row>
    <row r="85" spans="1:4" x14ac:dyDescent="0.25">
      <c r="A85" s="4">
        <v>45497</v>
      </c>
      <c r="B85" s="6" t="s">
        <v>3</v>
      </c>
      <c r="C85" s="6" t="s">
        <v>7</v>
      </c>
      <c r="D85" s="20">
        <v>45</v>
      </c>
    </row>
    <row r="86" spans="1:4" x14ac:dyDescent="0.25">
      <c r="A86" s="4">
        <v>45498</v>
      </c>
      <c r="B86" s="6" t="s">
        <v>4</v>
      </c>
      <c r="C86" s="6" t="s">
        <v>13</v>
      </c>
      <c r="D86" s="20">
        <v>30</v>
      </c>
    </row>
    <row r="87" spans="1:4" x14ac:dyDescent="0.25">
      <c r="A87" s="4">
        <v>45499</v>
      </c>
      <c r="B87" s="6" t="s">
        <v>5</v>
      </c>
      <c r="C87" s="6" t="s">
        <v>14</v>
      </c>
      <c r="D87" s="20">
        <v>55</v>
      </c>
    </row>
    <row r="88" spans="1:4" x14ac:dyDescent="0.25">
      <c r="A88" s="4">
        <v>45500</v>
      </c>
      <c r="B88" s="6" t="s">
        <v>6</v>
      </c>
      <c r="C88" s="6" t="s">
        <v>15</v>
      </c>
      <c r="D88" s="20">
        <v>35</v>
      </c>
    </row>
    <row r="89" spans="1:4" x14ac:dyDescent="0.25">
      <c r="A89" s="4">
        <v>45501</v>
      </c>
      <c r="B89" s="6" t="s">
        <v>3</v>
      </c>
      <c r="C89" s="6" t="s">
        <v>16</v>
      </c>
      <c r="D89" s="20">
        <v>5</v>
      </c>
    </row>
    <row r="90" spans="1:4" x14ac:dyDescent="0.25">
      <c r="A90" s="4">
        <v>45502</v>
      </c>
      <c r="B90" s="6" t="s">
        <v>4</v>
      </c>
      <c r="C90" s="6" t="s">
        <v>21</v>
      </c>
      <c r="D90" s="20">
        <v>40</v>
      </c>
    </row>
    <row r="91" spans="1:4" x14ac:dyDescent="0.25">
      <c r="A91" s="4">
        <v>45503</v>
      </c>
      <c r="B91" s="6" t="s">
        <v>5</v>
      </c>
      <c r="C91" s="6" t="s">
        <v>18</v>
      </c>
      <c r="D91" s="20">
        <v>25</v>
      </c>
    </row>
    <row r="92" spans="1:4" x14ac:dyDescent="0.25">
      <c r="A92" s="4">
        <v>45504</v>
      </c>
      <c r="B92" s="6" t="s">
        <v>6</v>
      </c>
      <c r="C92" s="6" t="s">
        <v>17</v>
      </c>
      <c r="D92" s="20">
        <v>30</v>
      </c>
    </row>
    <row r="93" spans="1:4" x14ac:dyDescent="0.25">
      <c r="A93" s="4">
        <v>45505</v>
      </c>
      <c r="B93" s="6" t="s">
        <v>3</v>
      </c>
      <c r="C93" s="6" t="s">
        <v>7</v>
      </c>
      <c r="D93" s="20">
        <v>50</v>
      </c>
    </row>
    <row r="94" spans="1:4" x14ac:dyDescent="0.25">
      <c r="A94" s="4">
        <v>45506</v>
      </c>
      <c r="B94" s="6" t="s">
        <v>4</v>
      </c>
      <c r="C94" s="6" t="s">
        <v>8</v>
      </c>
      <c r="D94" s="20">
        <v>20</v>
      </c>
    </row>
    <row r="95" spans="1:4" x14ac:dyDescent="0.25">
      <c r="A95" s="4">
        <v>45507</v>
      </c>
      <c r="B95" s="6" t="s">
        <v>5</v>
      </c>
      <c r="C95" s="6" t="s">
        <v>9</v>
      </c>
      <c r="D95" s="20">
        <v>12</v>
      </c>
    </row>
    <row r="96" spans="1:4" x14ac:dyDescent="0.25">
      <c r="A96" s="4">
        <v>45508</v>
      </c>
      <c r="B96" s="6" t="s">
        <v>6</v>
      </c>
      <c r="C96" s="6" t="s">
        <v>10</v>
      </c>
      <c r="D96" s="20">
        <v>60</v>
      </c>
    </row>
    <row r="97" spans="1:4" x14ac:dyDescent="0.25">
      <c r="A97" s="4">
        <v>45509</v>
      </c>
      <c r="B97" s="6" t="s">
        <v>3</v>
      </c>
      <c r="C97" s="6" t="s">
        <v>11</v>
      </c>
      <c r="D97" s="20">
        <v>30</v>
      </c>
    </row>
    <row r="98" spans="1:4" x14ac:dyDescent="0.25">
      <c r="A98" s="4">
        <v>45510</v>
      </c>
      <c r="B98" s="6" t="s">
        <v>3</v>
      </c>
      <c r="C98" s="6" t="s">
        <v>7</v>
      </c>
      <c r="D98" s="20">
        <v>60</v>
      </c>
    </row>
    <row r="99" spans="1:4" x14ac:dyDescent="0.25">
      <c r="A99" s="4">
        <v>45511</v>
      </c>
      <c r="B99" s="6" t="s">
        <v>4</v>
      </c>
      <c r="C99" s="6" t="s">
        <v>13</v>
      </c>
      <c r="D99" s="20">
        <v>35</v>
      </c>
    </row>
    <row r="100" spans="1:4" x14ac:dyDescent="0.25">
      <c r="A100" s="4">
        <v>45512</v>
      </c>
      <c r="B100" s="6" t="s">
        <v>5</v>
      </c>
      <c r="C100" s="6" t="s">
        <v>14</v>
      </c>
      <c r="D100" s="20">
        <v>55</v>
      </c>
    </row>
    <row r="101" spans="1:4" x14ac:dyDescent="0.25">
      <c r="A101" s="4">
        <v>45513</v>
      </c>
      <c r="B101" s="6" t="s">
        <v>6</v>
      </c>
      <c r="C101" s="6" t="s">
        <v>15</v>
      </c>
      <c r="D101" s="20">
        <v>40</v>
      </c>
    </row>
    <row r="102" spans="1:4" x14ac:dyDescent="0.25">
      <c r="A102" s="4">
        <v>45514</v>
      </c>
      <c r="B102" s="6" t="s">
        <v>3</v>
      </c>
      <c r="C102" s="6" t="s">
        <v>16</v>
      </c>
      <c r="D102" s="20">
        <v>5</v>
      </c>
    </row>
    <row r="103" spans="1:4" x14ac:dyDescent="0.25">
      <c r="A103" s="4">
        <v>45515</v>
      </c>
      <c r="B103" s="6" t="s">
        <v>4</v>
      </c>
      <c r="C103" s="6" t="s">
        <v>21</v>
      </c>
      <c r="D103" s="20">
        <v>50</v>
      </c>
    </row>
    <row r="104" spans="1:4" x14ac:dyDescent="0.25">
      <c r="A104" s="4"/>
      <c r="B104" s="6"/>
      <c r="C104" s="6"/>
      <c r="D104" s="10"/>
    </row>
    <row r="105" spans="1:4" x14ac:dyDescent="0.25">
      <c r="A105" s="4"/>
      <c r="B105" s="6"/>
      <c r="C105" s="6"/>
      <c r="D105" s="10"/>
    </row>
    <row r="106" spans="1:4" x14ac:dyDescent="0.25">
      <c r="A106" s="4"/>
      <c r="B106" s="6"/>
      <c r="C106" s="6"/>
      <c r="D106" s="10"/>
    </row>
    <row r="107" spans="1:4" x14ac:dyDescent="0.25">
      <c r="A107" s="4"/>
      <c r="B107" s="6"/>
      <c r="C107" s="6"/>
      <c r="D107" s="10"/>
    </row>
    <row r="108" spans="1:4" x14ac:dyDescent="0.25">
      <c r="A108" s="4"/>
      <c r="B108" s="6"/>
      <c r="C108" s="6"/>
      <c r="D108" s="10"/>
    </row>
    <row r="109" spans="1:4" x14ac:dyDescent="0.25">
      <c r="A109" s="4"/>
      <c r="B109" s="6"/>
      <c r="C109" s="6"/>
      <c r="D109" s="10"/>
    </row>
    <row r="110" spans="1:4" x14ac:dyDescent="0.25">
      <c r="A110" s="4"/>
      <c r="B110" s="6"/>
      <c r="C110" s="6"/>
      <c r="D110" s="10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S103"/>
  <sheetViews>
    <sheetView workbookViewId="0">
      <selection activeCell="B17" sqref="B17"/>
    </sheetView>
  </sheetViews>
  <sheetFormatPr defaultRowHeight="15" x14ac:dyDescent="0.25"/>
  <cols>
    <col min="6" max="6" width="19.5703125" customWidth="1"/>
    <col min="7" max="7" width="24.85546875" customWidth="1"/>
    <col min="8" max="8" width="24" customWidth="1"/>
    <col min="9" max="9" width="13.28515625" customWidth="1"/>
    <col min="16" max="17" width="22.5703125" customWidth="1"/>
    <col min="18" max="18" width="20.7109375" customWidth="1"/>
    <col min="19" max="19" width="16" customWidth="1"/>
  </cols>
  <sheetData>
    <row r="1" spans="6:19" x14ac:dyDescent="0.25">
      <c r="F1" s="35" t="s">
        <v>0</v>
      </c>
      <c r="G1" s="35" t="s">
        <v>12</v>
      </c>
      <c r="H1" s="35" t="s">
        <v>1</v>
      </c>
      <c r="I1" s="35" t="s">
        <v>2</v>
      </c>
      <c r="P1" s="36" t="s">
        <v>0</v>
      </c>
      <c r="Q1" s="36" t="s">
        <v>12</v>
      </c>
      <c r="R1" s="36" t="s">
        <v>1</v>
      </c>
      <c r="S1" s="36" t="s">
        <v>2</v>
      </c>
    </row>
    <row r="2" spans="6:19" x14ac:dyDescent="0.25">
      <c r="F2" s="29">
        <v>45413</v>
      </c>
      <c r="G2" s="30" t="s">
        <v>5</v>
      </c>
      <c r="H2" s="30" t="s">
        <v>9</v>
      </c>
      <c r="I2" s="31">
        <v>5</v>
      </c>
      <c r="P2" s="32">
        <v>45413</v>
      </c>
      <c r="Q2" s="33" t="s">
        <v>6</v>
      </c>
      <c r="R2" s="33" t="s">
        <v>15</v>
      </c>
      <c r="S2" s="34">
        <v>5</v>
      </c>
    </row>
    <row r="3" spans="6:19" x14ac:dyDescent="0.25">
      <c r="F3" s="29">
        <v>45414</v>
      </c>
      <c r="G3" s="30" t="s">
        <v>5</v>
      </c>
      <c r="H3" s="30" t="s">
        <v>9</v>
      </c>
      <c r="I3" s="31">
        <v>5</v>
      </c>
      <c r="P3" s="32">
        <v>45414</v>
      </c>
      <c r="Q3" s="33" t="s">
        <v>6</v>
      </c>
      <c r="R3" s="33" t="s">
        <v>15</v>
      </c>
      <c r="S3" s="34">
        <v>5</v>
      </c>
    </row>
    <row r="4" spans="6:19" x14ac:dyDescent="0.25">
      <c r="F4" s="29">
        <v>45415</v>
      </c>
      <c r="G4" s="30" t="s">
        <v>5</v>
      </c>
      <c r="H4" s="30" t="s">
        <v>18</v>
      </c>
      <c r="I4" s="31">
        <v>5</v>
      </c>
      <c r="P4" s="32">
        <v>45415</v>
      </c>
      <c r="Q4" s="33" t="s">
        <v>6</v>
      </c>
      <c r="R4" s="33" t="s">
        <v>15</v>
      </c>
      <c r="S4" s="34">
        <v>5</v>
      </c>
    </row>
    <row r="5" spans="6:19" x14ac:dyDescent="0.25">
      <c r="F5" s="29">
        <v>45416</v>
      </c>
      <c r="G5" s="30" t="s">
        <v>5</v>
      </c>
      <c r="H5" s="30" t="s">
        <v>9</v>
      </c>
      <c r="I5" s="31">
        <v>5</v>
      </c>
      <c r="P5" s="32">
        <v>45416</v>
      </c>
      <c r="Q5" s="33" t="s">
        <v>6</v>
      </c>
      <c r="R5" s="33" t="s">
        <v>15</v>
      </c>
      <c r="S5" s="34">
        <v>5</v>
      </c>
    </row>
    <row r="6" spans="6:19" x14ac:dyDescent="0.25">
      <c r="F6" s="29">
        <v>45417</v>
      </c>
      <c r="G6" s="30" t="s">
        <v>5</v>
      </c>
      <c r="H6" s="30" t="s">
        <v>14</v>
      </c>
      <c r="I6" s="31">
        <v>5</v>
      </c>
      <c r="P6" s="32">
        <v>45417</v>
      </c>
      <c r="Q6" s="33" t="s">
        <v>6</v>
      </c>
      <c r="R6" s="33" t="s">
        <v>15</v>
      </c>
      <c r="S6" s="34">
        <v>5</v>
      </c>
    </row>
    <row r="7" spans="6:19" x14ac:dyDescent="0.25">
      <c r="F7" s="29">
        <v>45418</v>
      </c>
      <c r="G7" s="30" t="s">
        <v>5</v>
      </c>
      <c r="H7" s="30" t="s">
        <v>18</v>
      </c>
      <c r="I7" s="31">
        <v>5</v>
      </c>
      <c r="P7" s="32">
        <v>45418</v>
      </c>
      <c r="Q7" s="33" t="s">
        <v>6</v>
      </c>
      <c r="R7" s="33" t="s">
        <v>15</v>
      </c>
      <c r="S7" s="34">
        <v>5</v>
      </c>
    </row>
    <row r="8" spans="6:19" x14ac:dyDescent="0.25">
      <c r="F8" s="29">
        <v>45419</v>
      </c>
      <c r="G8" s="30" t="s">
        <v>5</v>
      </c>
      <c r="H8" s="30" t="s">
        <v>9</v>
      </c>
      <c r="I8" s="31">
        <v>10</v>
      </c>
      <c r="P8" s="32">
        <v>45419</v>
      </c>
      <c r="Q8" s="33" t="s">
        <v>6</v>
      </c>
      <c r="R8" s="33" t="s">
        <v>15</v>
      </c>
      <c r="S8" s="34">
        <v>10</v>
      </c>
    </row>
    <row r="9" spans="6:19" x14ac:dyDescent="0.25">
      <c r="F9" s="29">
        <v>45420</v>
      </c>
      <c r="G9" s="30" t="s">
        <v>5</v>
      </c>
      <c r="H9" s="30" t="s">
        <v>14</v>
      </c>
      <c r="I9" s="31">
        <v>10</v>
      </c>
      <c r="P9" s="32">
        <v>45420</v>
      </c>
      <c r="Q9" s="33" t="s">
        <v>6</v>
      </c>
      <c r="R9" s="33" t="s">
        <v>15</v>
      </c>
      <c r="S9" s="34">
        <v>10</v>
      </c>
    </row>
    <row r="10" spans="6:19" x14ac:dyDescent="0.25">
      <c r="F10" s="29">
        <v>45421</v>
      </c>
      <c r="G10" s="30" t="s">
        <v>5</v>
      </c>
      <c r="H10" s="30" t="s">
        <v>18</v>
      </c>
      <c r="I10" s="31">
        <v>10</v>
      </c>
      <c r="P10" s="32">
        <v>45421</v>
      </c>
      <c r="Q10" s="33" t="s">
        <v>6</v>
      </c>
      <c r="R10" s="33" t="s">
        <v>17</v>
      </c>
      <c r="S10" s="34">
        <v>10</v>
      </c>
    </row>
    <row r="11" spans="6:19" x14ac:dyDescent="0.25">
      <c r="F11" s="29">
        <v>45422</v>
      </c>
      <c r="G11" s="30" t="s">
        <v>5</v>
      </c>
      <c r="H11" s="30" t="s">
        <v>9</v>
      </c>
      <c r="I11" s="31">
        <v>10</v>
      </c>
      <c r="P11" s="32">
        <v>45422</v>
      </c>
      <c r="Q11" s="33" t="s">
        <v>6</v>
      </c>
      <c r="R11" s="33" t="s">
        <v>17</v>
      </c>
      <c r="S11" s="34">
        <v>10</v>
      </c>
    </row>
    <row r="12" spans="6:19" x14ac:dyDescent="0.25">
      <c r="F12" s="29">
        <v>45423</v>
      </c>
      <c r="G12" s="30" t="s">
        <v>5</v>
      </c>
      <c r="H12" s="30" t="s">
        <v>14</v>
      </c>
      <c r="I12" s="31">
        <v>12</v>
      </c>
      <c r="P12" s="32">
        <v>45423</v>
      </c>
      <c r="Q12" s="33" t="s">
        <v>6</v>
      </c>
      <c r="R12" s="33" t="s">
        <v>17</v>
      </c>
      <c r="S12" s="34">
        <v>12</v>
      </c>
    </row>
    <row r="13" spans="6:19" x14ac:dyDescent="0.25">
      <c r="F13" s="29">
        <v>45424</v>
      </c>
      <c r="G13" s="30" t="s">
        <v>5</v>
      </c>
      <c r="H13" s="30" t="s">
        <v>18</v>
      </c>
      <c r="I13" s="31">
        <v>12</v>
      </c>
      <c r="P13" s="32">
        <v>45424</v>
      </c>
      <c r="Q13" s="33" t="s">
        <v>6</v>
      </c>
      <c r="R13" s="33" t="s">
        <v>17</v>
      </c>
      <c r="S13" s="34">
        <v>12</v>
      </c>
    </row>
    <row r="14" spans="6:19" x14ac:dyDescent="0.25">
      <c r="F14" s="29">
        <v>45425</v>
      </c>
      <c r="G14" s="30" t="s">
        <v>5</v>
      </c>
      <c r="H14" s="30" t="s">
        <v>9</v>
      </c>
      <c r="I14" s="31">
        <v>12</v>
      </c>
      <c r="P14" s="32">
        <v>45425</v>
      </c>
      <c r="Q14" s="33" t="s">
        <v>6</v>
      </c>
      <c r="R14" s="33" t="s">
        <v>17</v>
      </c>
      <c r="S14" s="34">
        <v>12</v>
      </c>
    </row>
    <row r="15" spans="6:19" x14ac:dyDescent="0.25">
      <c r="F15" s="29">
        <v>45426</v>
      </c>
      <c r="G15" s="30" t="s">
        <v>5</v>
      </c>
      <c r="H15" s="30" t="s">
        <v>14</v>
      </c>
      <c r="I15" s="31">
        <v>15</v>
      </c>
      <c r="P15" s="32">
        <v>45426</v>
      </c>
      <c r="Q15" s="33" t="s">
        <v>6</v>
      </c>
      <c r="R15" s="33" t="s">
        <v>17</v>
      </c>
      <c r="S15" s="34">
        <v>15</v>
      </c>
    </row>
    <row r="16" spans="6:19" x14ac:dyDescent="0.25">
      <c r="F16" s="29">
        <v>45427</v>
      </c>
      <c r="G16" s="30" t="s">
        <v>5</v>
      </c>
      <c r="H16" s="30" t="s">
        <v>18</v>
      </c>
      <c r="I16" s="31">
        <v>15</v>
      </c>
      <c r="P16" s="32">
        <v>45427</v>
      </c>
      <c r="Q16" s="33" t="s">
        <v>6</v>
      </c>
      <c r="R16" s="33" t="s">
        <v>17</v>
      </c>
      <c r="S16" s="34">
        <v>15</v>
      </c>
    </row>
    <row r="17" spans="6:19" x14ac:dyDescent="0.25">
      <c r="F17" s="29">
        <v>45428</v>
      </c>
      <c r="G17" s="30" t="s">
        <v>5</v>
      </c>
      <c r="H17" s="30" t="s">
        <v>9</v>
      </c>
      <c r="I17" s="31">
        <v>15</v>
      </c>
      <c r="P17" s="32">
        <v>45428</v>
      </c>
      <c r="Q17" s="33" t="s">
        <v>6</v>
      </c>
      <c r="R17" s="33" t="s">
        <v>10</v>
      </c>
      <c r="S17" s="34">
        <v>15</v>
      </c>
    </row>
    <row r="18" spans="6:19" x14ac:dyDescent="0.25">
      <c r="F18" s="29">
        <v>45429</v>
      </c>
      <c r="G18" s="30" t="s">
        <v>5</v>
      </c>
      <c r="H18" s="30" t="s">
        <v>14</v>
      </c>
      <c r="I18" s="31">
        <v>15</v>
      </c>
      <c r="P18" s="32">
        <v>45429</v>
      </c>
      <c r="Q18" s="33" t="s">
        <v>6</v>
      </c>
      <c r="R18" s="33" t="s">
        <v>10</v>
      </c>
      <c r="S18" s="34">
        <v>15</v>
      </c>
    </row>
    <row r="19" spans="6:19" x14ac:dyDescent="0.25">
      <c r="F19" s="29">
        <v>45430</v>
      </c>
      <c r="G19" s="30" t="s">
        <v>5</v>
      </c>
      <c r="H19" s="30" t="s">
        <v>18</v>
      </c>
      <c r="I19" s="31">
        <v>15</v>
      </c>
      <c r="P19" s="32">
        <v>45430</v>
      </c>
      <c r="Q19" s="33" t="s">
        <v>6</v>
      </c>
      <c r="R19" s="33" t="s">
        <v>10</v>
      </c>
      <c r="S19" s="34">
        <v>15</v>
      </c>
    </row>
    <row r="20" spans="6:19" x14ac:dyDescent="0.25">
      <c r="F20" s="29">
        <v>45431</v>
      </c>
      <c r="G20" s="30" t="s">
        <v>5</v>
      </c>
      <c r="H20" s="30" t="s">
        <v>9</v>
      </c>
      <c r="I20" s="31">
        <v>20</v>
      </c>
      <c r="P20" s="32">
        <v>45431</v>
      </c>
      <c r="Q20" s="33" t="s">
        <v>6</v>
      </c>
      <c r="R20" s="33" t="s">
        <v>10</v>
      </c>
      <c r="S20" s="34">
        <v>20</v>
      </c>
    </row>
    <row r="21" spans="6:19" x14ac:dyDescent="0.25">
      <c r="F21" s="29">
        <v>45432</v>
      </c>
      <c r="G21" s="30" t="s">
        <v>5</v>
      </c>
      <c r="H21" s="30" t="s">
        <v>14</v>
      </c>
      <c r="I21" s="31">
        <v>20</v>
      </c>
      <c r="P21" s="32">
        <v>45432</v>
      </c>
      <c r="Q21" s="33" t="s">
        <v>6</v>
      </c>
      <c r="R21" s="33" t="s">
        <v>10</v>
      </c>
      <c r="S21" s="34">
        <v>20</v>
      </c>
    </row>
    <row r="22" spans="6:19" x14ac:dyDescent="0.25">
      <c r="F22" s="29">
        <v>45433</v>
      </c>
      <c r="G22" s="30" t="s">
        <v>5</v>
      </c>
      <c r="H22" s="30" t="s">
        <v>18</v>
      </c>
      <c r="I22" s="31">
        <v>20</v>
      </c>
      <c r="P22" s="32">
        <v>45433</v>
      </c>
      <c r="Q22" s="33" t="s">
        <v>6</v>
      </c>
      <c r="R22" s="33" t="s">
        <v>10</v>
      </c>
      <c r="S22" s="34">
        <v>20</v>
      </c>
    </row>
    <row r="23" spans="6:19" x14ac:dyDescent="0.25">
      <c r="F23" s="29">
        <v>45434</v>
      </c>
      <c r="G23" s="30" t="s">
        <v>5</v>
      </c>
      <c r="H23" s="30" t="s">
        <v>9</v>
      </c>
      <c r="I23" s="31">
        <v>20</v>
      </c>
      <c r="P23" s="32">
        <v>45434</v>
      </c>
      <c r="Q23" s="33" t="s">
        <v>6</v>
      </c>
      <c r="R23" s="33" t="s">
        <v>10</v>
      </c>
      <c r="S23" s="34">
        <v>20</v>
      </c>
    </row>
    <row r="24" spans="6:19" x14ac:dyDescent="0.25">
      <c r="F24" s="29">
        <v>45435</v>
      </c>
      <c r="G24" s="30" t="s">
        <v>5</v>
      </c>
      <c r="H24" s="30" t="s">
        <v>14</v>
      </c>
      <c r="I24" s="31">
        <v>20</v>
      </c>
      <c r="P24" s="32">
        <v>45435</v>
      </c>
      <c r="Q24" s="33" t="s">
        <v>6</v>
      </c>
      <c r="R24" s="33" t="s">
        <v>10</v>
      </c>
      <c r="S24" s="34">
        <v>20</v>
      </c>
    </row>
    <row r="25" spans="6:19" x14ac:dyDescent="0.25">
      <c r="F25" s="29">
        <v>45436</v>
      </c>
      <c r="G25" s="30" t="s">
        <v>3</v>
      </c>
      <c r="H25" s="30" t="s">
        <v>11</v>
      </c>
      <c r="I25" s="31">
        <v>25</v>
      </c>
      <c r="P25" s="32">
        <v>45436</v>
      </c>
      <c r="Q25" s="33" t="s">
        <v>4</v>
      </c>
      <c r="R25" s="33" t="s">
        <v>13</v>
      </c>
      <c r="S25" s="34">
        <v>25</v>
      </c>
    </row>
    <row r="26" spans="6:19" x14ac:dyDescent="0.25">
      <c r="F26" s="29">
        <v>45437</v>
      </c>
      <c r="G26" s="30" t="s">
        <v>3</v>
      </c>
      <c r="H26" s="30" t="s">
        <v>7</v>
      </c>
      <c r="I26" s="31">
        <v>25</v>
      </c>
      <c r="P26" s="32">
        <v>45437</v>
      </c>
      <c r="Q26" s="33" t="s">
        <v>4</v>
      </c>
      <c r="R26" s="33" t="s">
        <v>13</v>
      </c>
      <c r="S26" s="34">
        <v>25</v>
      </c>
    </row>
    <row r="27" spans="6:19" x14ac:dyDescent="0.25">
      <c r="F27" s="29">
        <v>45438</v>
      </c>
      <c r="G27" s="30" t="s">
        <v>3</v>
      </c>
      <c r="H27" s="30" t="s">
        <v>16</v>
      </c>
      <c r="I27" s="31">
        <v>25</v>
      </c>
      <c r="P27" s="32">
        <v>45438</v>
      </c>
      <c r="Q27" s="33" t="s">
        <v>4</v>
      </c>
      <c r="R27" s="33" t="s">
        <v>13</v>
      </c>
      <c r="S27" s="34">
        <v>25</v>
      </c>
    </row>
    <row r="28" spans="6:19" x14ac:dyDescent="0.25">
      <c r="F28" s="29">
        <v>45439</v>
      </c>
      <c r="G28" s="30" t="s">
        <v>3</v>
      </c>
      <c r="H28" s="30" t="s">
        <v>7</v>
      </c>
      <c r="I28" s="31">
        <v>25</v>
      </c>
      <c r="P28" s="32">
        <v>45439</v>
      </c>
      <c r="Q28" s="33" t="s">
        <v>4</v>
      </c>
      <c r="R28" s="33" t="s">
        <v>13</v>
      </c>
      <c r="S28" s="34">
        <v>25</v>
      </c>
    </row>
    <row r="29" spans="6:19" x14ac:dyDescent="0.25">
      <c r="F29" s="29">
        <v>45440</v>
      </c>
      <c r="G29" s="30" t="s">
        <v>3</v>
      </c>
      <c r="H29" s="30" t="s">
        <v>11</v>
      </c>
      <c r="I29" s="31">
        <v>25</v>
      </c>
      <c r="P29" s="32">
        <v>45440</v>
      </c>
      <c r="Q29" s="33" t="s">
        <v>4</v>
      </c>
      <c r="R29" s="33" t="s">
        <v>13</v>
      </c>
      <c r="S29" s="34">
        <v>25</v>
      </c>
    </row>
    <row r="30" spans="6:19" x14ac:dyDescent="0.25">
      <c r="F30" s="29">
        <v>45441</v>
      </c>
      <c r="G30" s="30" t="s">
        <v>3</v>
      </c>
      <c r="H30" s="30" t="s">
        <v>7</v>
      </c>
      <c r="I30" s="31">
        <v>25</v>
      </c>
      <c r="P30" s="32">
        <v>45441</v>
      </c>
      <c r="Q30" s="33" t="s">
        <v>4</v>
      </c>
      <c r="R30" s="33" t="s">
        <v>13</v>
      </c>
      <c r="S30" s="34">
        <v>25</v>
      </c>
    </row>
    <row r="31" spans="6:19" x14ac:dyDescent="0.25">
      <c r="F31" s="29">
        <v>45442</v>
      </c>
      <c r="G31" s="30" t="s">
        <v>3</v>
      </c>
      <c r="H31" s="30" t="s">
        <v>16</v>
      </c>
      <c r="I31" s="31">
        <v>25</v>
      </c>
      <c r="P31" s="32">
        <v>45442</v>
      </c>
      <c r="Q31" s="33" t="s">
        <v>4</v>
      </c>
      <c r="R31" s="33" t="s">
        <v>13</v>
      </c>
      <c r="S31" s="34">
        <v>25</v>
      </c>
    </row>
    <row r="32" spans="6:19" x14ac:dyDescent="0.25">
      <c r="F32" s="29">
        <v>45444</v>
      </c>
      <c r="G32" s="30" t="s">
        <v>3</v>
      </c>
      <c r="H32" s="30" t="s">
        <v>7</v>
      </c>
      <c r="I32" s="31">
        <v>25</v>
      </c>
      <c r="P32" s="32">
        <v>45444</v>
      </c>
      <c r="Q32" s="33" t="s">
        <v>4</v>
      </c>
      <c r="R32" s="33" t="s">
        <v>13</v>
      </c>
      <c r="S32" s="34">
        <v>25</v>
      </c>
    </row>
    <row r="33" spans="6:19" x14ac:dyDescent="0.25">
      <c r="F33" s="29">
        <v>45445</v>
      </c>
      <c r="G33" s="30" t="s">
        <v>3</v>
      </c>
      <c r="H33" s="30" t="s">
        <v>11</v>
      </c>
      <c r="I33" s="31">
        <v>30</v>
      </c>
      <c r="P33" s="32">
        <v>45445</v>
      </c>
      <c r="Q33" s="33" t="s">
        <v>4</v>
      </c>
      <c r="R33" s="33" t="s">
        <v>13</v>
      </c>
      <c r="S33" s="34">
        <v>30</v>
      </c>
    </row>
    <row r="34" spans="6:19" x14ac:dyDescent="0.25">
      <c r="F34" s="29">
        <v>45446</v>
      </c>
      <c r="G34" s="30" t="s">
        <v>3</v>
      </c>
      <c r="H34" s="30" t="s">
        <v>7</v>
      </c>
      <c r="I34" s="31">
        <v>30</v>
      </c>
      <c r="P34" s="32">
        <v>45446</v>
      </c>
      <c r="Q34" s="33" t="s">
        <v>4</v>
      </c>
      <c r="R34" s="33" t="s">
        <v>21</v>
      </c>
      <c r="S34" s="34">
        <v>30</v>
      </c>
    </row>
    <row r="35" spans="6:19" x14ac:dyDescent="0.25">
      <c r="F35" s="29">
        <v>45447</v>
      </c>
      <c r="G35" s="30" t="s">
        <v>3</v>
      </c>
      <c r="H35" s="30" t="s">
        <v>16</v>
      </c>
      <c r="I35" s="31">
        <v>30</v>
      </c>
      <c r="P35" s="32">
        <v>45447</v>
      </c>
      <c r="Q35" s="33" t="s">
        <v>4</v>
      </c>
      <c r="R35" s="33" t="s">
        <v>21</v>
      </c>
      <c r="S35" s="34">
        <v>30</v>
      </c>
    </row>
    <row r="36" spans="6:19" x14ac:dyDescent="0.25">
      <c r="F36" s="29">
        <v>45448</v>
      </c>
      <c r="G36" s="30" t="s">
        <v>3</v>
      </c>
      <c r="H36" s="30" t="s">
        <v>7</v>
      </c>
      <c r="I36" s="31">
        <v>30</v>
      </c>
      <c r="P36" s="32">
        <v>45448</v>
      </c>
      <c r="Q36" s="33" t="s">
        <v>4</v>
      </c>
      <c r="R36" s="33" t="s">
        <v>21</v>
      </c>
      <c r="S36" s="34">
        <v>30</v>
      </c>
    </row>
    <row r="37" spans="6:19" x14ac:dyDescent="0.25">
      <c r="F37" s="29">
        <v>45449</v>
      </c>
      <c r="G37" s="30" t="s">
        <v>3</v>
      </c>
      <c r="H37" s="30" t="s">
        <v>11</v>
      </c>
      <c r="I37" s="31">
        <v>30</v>
      </c>
      <c r="P37" s="32">
        <v>45449</v>
      </c>
      <c r="Q37" s="33" t="s">
        <v>4</v>
      </c>
      <c r="R37" s="33" t="s">
        <v>21</v>
      </c>
      <c r="S37" s="34">
        <v>30</v>
      </c>
    </row>
    <row r="38" spans="6:19" x14ac:dyDescent="0.25">
      <c r="F38" s="29">
        <v>45450</v>
      </c>
      <c r="G38" s="30" t="s">
        <v>3</v>
      </c>
      <c r="H38" s="30" t="s">
        <v>7</v>
      </c>
      <c r="I38" s="31">
        <v>30</v>
      </c>
      <c r="P38" s="32">
        <v>45450</v>
      </c>
      <c r="Q38" s="33" t="s">
        <v>4</v>
      </c>
      <c r="R38" s="33" t="s">
        <v>21</v>
      </c>
      <c r="S38" s="34">
        <v>30</v>
      </c>
    </row>
    <row r="39" spans="6:19" x14ac:dyDescent="0.25">
      <c r="F39" s="29">
        <v>45451</v>
      </c>
      <c r="G39" s="30" t="s">
        <v>3</v>
      </c>
      <c r="H39" s="30" t="s">
        <v>16</v>
      </c>
      <c r="I39" s="31">
        <v>30</v>
      </c>
      <c r="P39" s="32">
        <v>45451</v>
      </c>
      <c r="Q39" s="33" t="s">
        <v>4</v>
      </c>
      <c r="R39" s="33" t="s">
        <v>21</v>
      </c>
      <c r="S39" s="34">
        <v>30</v>
      </c>
    </row>
    <row r="40" spans="6:19" x14ac:dyDescent="0.25">
      <c r="F40" s="29">
        <v>45452</v>
      </c>
      <c r="G40" s="30" t="s">
        <v>3</v>
      </c>
      <c r="H40" s="30" t="s">
        <v>7</v>
      </c>
      <c r="I40" s="31">
        <v>30</v>
      </c>
      <c r="P40" s="32">
        <v>45452</v>
      </c>
      <c r="Q40" s="33" t="s">
        <v>4</v>
      </c>
      <c r="R40" s="33" t="s">
        <v>21</v>
      </c>
      <c r="S40" s="34">
        <v>30</v>
      </c>
    </row>
    <row r="41" spans="6:19" x14ac:dyDescent="0.25">
      <c r="F41" s="29">
        <v>45453</v>
      </c>
      <c r="G41" s="30" t="s">
        <v>3</v>
      </c>
      <c r="H41" s="30" t="s">
        <v>11</v>
      </c>
      <c r="I41" s="31">
        <v>30</v>
      </c>
      <c r="P41" s="32">
        <v>45453</v>
      </c>
      <c r="Q41" s="33" t="s">
        <v>4</v>
      </c>
      <c r="R41" s="33" t="s">
        <v>21</v>
      </c>
      <c r="S41" s="34">
        <v>30</v>
      </c>
    </row>
    <row r="42" spans="6:19" x14ac:dyDescent="0.25">
      <c r="F42" s="29">
        <v>45454</v>
      </c>
      <c r="G42" s="30" t="s">
        <v>3</v>
      </c>
      <c r="H42" s="30" t="s">
        <v>7</v>
      </c>
      <c r="I42" s="31">
        <v>30</v>
      </c>
      <c r="P42" s="32">
        <v>45454</v>
      </c>
      <c r="Q42" s="33" t="s">
        <v>4</v>
      </c>
      <c r="R42" s="33" t="s">
        <v>8</v>
      </c>
      <c r="S42" s="34">
        <v>30</v>
      </c>
    </row>
    <row r="43" spans="6:19" x14ac:dyDescent="0.25">
      <c r="F43" s="29">
        <v>45455</v>
      </c>
      <c r="G43" s="30" t="s">
        <v>3</v>
      </c>
      <c r="H43" s="30" t="s">
        <v>16</v>
      </c>
      <c r="I43" s="31">
        <v>30</v>
      </c>
      <c r="P43" s="32">
        <v>45455</v>
      </c>
      <c r="Q43" s="33" t="s">
        <v>4</v>
      </c>
      <c r="R43" s="33" t="s">
        <v>8</v>
      </c>
      <c r="S43" s="34">
        <v>30</v>
      </c>
    </row>
    <row r="44" spans="6:19" x14ac:dyDescent="0.25">
      <c r="F44" s="29">
        <v>45456</v>
      </c>
      <c r="G44" s="30" t="s">
        <v>3</v>
      </c>
      <c r="H44" s="30" t="s">
        <v>7</v>
      </c>
      <c r="I44" s="31">
        <v>35</v>
      </c>
      <c r="P44" s="32">
        <v>45456</v>
      </c>
      <c r="Q44" s="33" t="s">
        <v>4</v>
      </c>
      <c r="R44" s="33" t="s">
        <v>8</v>
      </c>
      <c r="S44" s="34">
        <v>35</v>
      </c>
    </row>
    <row r="45" spans="6:19" x14ac:dyDescent="0.25">
      <c r="F45" s="29">
        <v>45457</v>
      </c>
      <c r="G45" s="30" t="s">
        <v>3</v>
      </c>
      <c r="H45" s="30" t="s">
        <v>11</v>
      </c>
      <c r="I45" s="31">
        <v>35</v>
      </c>
      <c r="P45" s="32">
        <v>45457</v>
      </c>
      <c r="Q45" s="33" t="s">
        <v>4</v>
      </c>
      <c r="R45" s="33" t="s">
        <v>8</v>
      </c>
      <c r="S45" s="34">
        <v>35</v>
      </c>
    </row>
    <row r="46" spans="6:19" x14ac:dyDescent="0.25">
      <c r="F46" s="29">
        <v>45458</v>
      </c>
      <c r="G46" s="30" t="s">
        <v>3</v>
      </c>
      <c r="H46" s="30" t="s">
        <v>7</v>
      </c>
      <c r="I46" s="31">
        <v>35</v>
      </c>
      <c r="P46" s="32">
        <v>45458</v>
      </c>
      <c r="Q46" s="33" t="s">
        <v>4</v>
      </c>
      <c r="R46" s="33" t="s">
        <v>8</v>
      </c>
      <c r="S46" s="34">
        <v>35</v>
      </c>
    </row>
    <row r="47" spans="6:19" x14ac:dyDescent="0.25">
      <c r="F47" s="29">
        <v>45459</v>
      </c>
      <c r="G47" s="30" t="s">
        <v>3</v>
      </c>
      <c r="H47" s="30" t="s">
        <v>16</v>
      </c>
      <c r="I47" s="31">
        <v>35</v>
      </c>
      <c r="P47" s="32">
        <v>45459</v>
      </c>
      <c r="Q47" s="33" t="s">
        <v>4</v>
      </c>
      <c r="R47" s="33" t="s">
        <v>8</v>
      </c>
      <c r="S47" s="34">
        <v>35</v>
      </c>
    </row>
    <row r="48" spans="6:19" x14ac:dyDescent="0.25">
      <c r="F48" s="29">
        <v>45460</v>
      </c>
      <c r="G48" s="30" t="s">
        <v>3</v>
      </c>
      <c r="H48" s="30" t="s">
        <v>7</v>
      </c>
      <c r="I48" s="31">
        <v>35</v>
      </c>
      <c r="P48" s="32">
        <v>45460</v>
      </c>
      <c r="Q48" s="33" t="s">
        <v>4</v>
      </c>
      <c r="R48" s="33" t="s">
        <v>8</v>
      </c>
      <c r="S48" s="34">
        <v>35</v>
      </c>
    </row>
    <row r="49" spans="6:19" x14ac:dyDescent="0.25">
      <c r="F49" s="29">
        <v>45461</v>
      </c>
      <c r="G49" s="30" t="s">
        <v>3</v>
      </c>
      <c r="H49" s="30" t="s">
        <v>11</v>
      </c>
      <c r="I49" s="31">
        <v>35</v>
      </c>
      <c r="P49" s="32">
        <v>45461</v>
      </c>
      <c r="Q49" s="33" t="s">
        <v>19</v>
      </c>
      <c r="R49" s="33" t="s">
        <v>11</v>
      </c>
      <c r="S49" s="34">
        <v>35</v>
      </c>
    </row>
    <row r="50" spans="6:19" x14ac:dyDescent="0.25">
      <c r="F50" s="29">
        <v>45462</v>
      </c>
      <c r="G50" s="30" t="s">
        <v>3</v>
      </c>
      <c r="H50" s="30" t="s">
        <v>7</v>
      </c>
      <c r="I50" s="31">
        <v>35</v>
      </c>
      <c r="P50" s="32">
        <v>45462</v>
      </c>
      <c r="Q50" s="33" t="s">
        <v>3</v>
      </c>
      <c r="R50" s="33" t="s">
        <v>11</v>
      </c>
      <c r="S50" s="34">
        <v>35</v>
      </c>
    </row>
    <row r="51" spans="6:19" x14ac:dyDescent="0.25">
      <c r="F51" s="29">
        <v>45463</v>
      </c>
      <c r="G51" s="30" t="s">
        <v>3</v>
      </c>
      <c r="H51" s="30" t="s">
        <v>16</v>
      </c>
      <c r="I51" s="31">
        <v>35</v>
      </c>
      <c r="P51" s="32">
        <v>45463</v>
      </c>
      <c r="Q51" s="33" t="s">
        <v>3</v>
      </c>
      <c r="R51" s="33" t="s">
        <v>11</v>
      </c>
      <c r="S51" s="34">
        <v>35</v>
      </c>
    </row>
    <row r="52" spans="6:19" x14ac:dyDescent="0.25">
      <c r="F52" s="29">
        <v>45464</v>
      </c>
      <c r="G52" s="30" t="s">
        <v>3</v>
      </c>
      <c r="H52" s="30" t="s">
        <v>7</v>
      </c>
      <c r="I52" s="31">
        <v>35</v>
      </c>
      <c r="P52" s="32">
        <v>45464</v>
      </c>
      <c r="Q52" s="33" t="s">
        <v>3</v>
      </c>
      <c r="R52" s="33" t="s">
        <v>11</v>
      </c>
      <c r="S52" s="34">
        <v>35</v>
      </c>
    </row>
    <row r="53" spans="6:19" x14ac:dyDescent="0.25">
      <c r="F53" s="29">
        <v>45465</v>
      </c>
      <c r="G53" s="30" t="s">
        <v>3</v>
      </c>
      <c r="H53" s="30" t="s">
        <v>11</v>
      </c>
      <c r="I53" s="31">
        <v>35</v>
      </c>
      <c r="P53" s="32">
        <v>45465</v>
      </c>
      <c r="Q53" s="33" t="s">
        <v>3</v>
      </c>
      <c r="R53" s="33" t="s">
        <v>11</v>
      </c>
      <c r="S53" s="34">
        <v>35</v>
      </c>
    </row>
    <row r="54" spans="6:19" x14ac:dyDescent="0.25">
      <c r="F54" s="29">
        <v>45466</v>
      </c>
      <c r="G54" s="30" t="s">
        <v>3</v>
      </c>
      <c r="H54" s="30" t="s">
        <v>7</v>
      </c>
      <c r="I54" s="31">
        <v>35</v>
      </c>
      <c r="P54" s="32">
        <v>45466</v>
      </c>
      <c r="Q54" s="33" t="s">
        <v>3</v>
      </c>
      <c r="R54" s="33" t="s">
        <v>11</v>
      </c>
      <c r="S54" s="34">
        <v>35</v>
      </c>
    </row>
    <row r="55" spans="6:19" x14ac:dyDescent="0.25">
      <c r="F55" s="29">
        <v>45467</v>
      </c>
      <c r="G55" s="30" t="s">
        <v>3</v>
      </c>
      <c r="H55" s="30" t="s">
        <v>16</v>
      </c>
      <c r="I55" s="31">
        <v>40</v>
      </c>
      <c r="P55" s="32">
        <v>45467</v>
      </c>
      <c r="Q55" s="33" t="s">
        <v>3</v>
      </c>
      <c r="R55" s="33" t="s">
        <v>11</v>
      </c>
      <c r="S55" s="34">
        <v>40</v>
      </c>
    </row>
    <row r="56" spans="6:19" x14ac:dyDescent="0.25">
      <c r="F56" s="29">
        <v>45468</v>
      </c>
      <c r="G56" s="30" t="s">
        <v>19</v>
      </c>
      <c r="H56" s="30" t="s">
        <v>11</v>
      </c>
      <c r="I56" s="31">
        <v>40</v>
      </c>
      <c r="P56" s="32">
        <v>45468</v>
      </c>
      <c r="Q56" s="33" t="s">
        <v>3</v>
      </c>
      <c r="R56" s="33" t="s">
        <v>11</v>
      </c>
      <c r="S56" s="34">
        <v>40</v>
      </c>
    </row>
    <row r="57" spans="6:19" x14ac:dyDescent="0.25">
      <c r="F57" s="29">
        <v>45469</v>
      </c>
      <c r="G57" s="30" t="s">
        <v>4</v>
      </c>
      <c r="H57" s="30" t="s">
        <v>13</v>
      </c>
      <c r="I57" s="31">
        <v>40</v>
      </c>
      <c r="P57" s="32">
        <v>45469</v>
      </c>
      <c r="Q57" s="33" t="s">
        <v>3</v>
      </c>
      <c r="R57" s="33" t="s">
        <v>11</v>
      </c>
      <c r="S57" s="34">
        <v>40</v>
      </c>
    </row>
    <row r="58" spans="6:19" x14ac:dyDescent="0.25">
      <c r="F58" s="29">
        <v>45470</v>
      </c>
      <c r="G58" s="30" t="s">
        <v>4</v>
      </c>
      <c r="H58" s="30" t="s">
        <v>13</v>
      </c>
      <c r="I58" s="31">
        <v>40</v>
      </c>
      <c r="P58" s="32">
        <v>45470</v>
      </c>
      <c r="Q58" s="33" t="s">
        <v>3</v>
      </c>
      <c r="R58" s="33" t="s">
        <v>7</v>
      </c>
      <c r="S58" s="34">
        <v>40</v>
      </c>
    </row>
    <row r="59" spans="6:19" x14ac:dyDescent="0.25">
      <c r="F59" s="29">
        <v>45471</v>
      </c>
      <c r="G59" s="30" t="s">
        <v>4</v>
      </c>
      <c r="H59" s="30" t="s">
        <v>21</v>
      </c>
      <c r="I59" s="31">
        <v>40</v>
      </c>
      <c r="P59" s="32">
        <v>45471</v>
      </c>
      <c r="Q59" s="33" t="s">
        <v>3</v>
      </c>
      <c r="R59" s="33" t="s">
        <v>7</v>
      </c>
      <c r="S59" s="34">
        <v>40</v>
      </c>
    </row>
    <row r="60" spans="6:19" x14ac:dyDescent="0.25">
      <c r="F60" s="29">
        <v>45472</v>
      </c>
      <c r="G60" s="30" t="s">
        <v>4</v>
      </c>
      <c r="H60" s="30" t="s">
        <v>8</v>
      </c>
      <c r="I60" s="31">
        <v>40</v>
      </c>
      <c r="P60" s="32">
        <v>45472</v>
      </c>
      <c r="Q60" s="33" t="s">
        <v>3</v>
      </c>
      <c r="R60" s="33" t="s">
        <v>7</v>
      </c>
      <c r="S60" s="34">
        <v>40</v>
      </c>
    </row>
    <row r="61" spans="6:19" x14ac:dyDescent="0.25">
      <c r="F61" s="29">
        <v>45473</v>
      </c>
      <c r="G61" s="30" t="s">
        <v>4</v>
      </c>
      <c r="H61" s="30" t="s">
        <v>13</v>
      </c>
      <c r="I61" s="31">
        <v>40</v>
      </c>
      <c r="P61" s="32">
        <v>45473</v>
      </c>
      <c r="Q61" s="33" t="s">
        <v>3</v>
      </c>
      <c r="R61" s="33" t="s">
        <v>7</v>
      </c>
      <c r="S61" s="34">
        <v>40</v>
      </c>
    </row>
    <row r="62" spans="6:19" x14ac:dyDescent="0.25">
      <c r="F62" s="29">
        <v>45474</v>
      </c>
      <c r="G62" s="30" t="s">
        <v>4</v>
      </c>
      <c r="H62" s="30" t="s">
        <v>21</v>
      </c>
      <c r="I62" s="31">
        <v>40</v>
      </c>
      <c r="P62" s="32">
        <v>45474</v>
      </c>
      <c r="Q62" s="33" t="s">
        <v>3</v>
      </c>
      <c r="R62" s="33" t="s">
        <v>7</v>
      </c>
      <c r="S62" s="34">
        <v>40</v>
      </c>
    </row>
    <row r="63" spans="6:19" x14ac:dyDescent="0.25">
      <c r="F63" s="29">
        <v>45475</v>
      </c>
      <c r="G63" s="30" t="s">
        <v>4</v>
      </c>
      <c r="H63" s="30" t="s">
        <v>8</v>
      </c>
      <c r="I63" s="31">
        <v>40</v>
      </c>
      <c r="P63" s="32">
        <v>45475</v>
      </c>
      <c r="Q63" s="33" t="s">
        <v>3</v>
      </c>
      <c r="R63" s="33" t="s">
        <v>7</v>
      </c>
      <c r="S63" s="34">
        <v>40</v>
      </c>
    </row>
    <row r="64" spans="6:19" x14ac:dyDescent="0.25">
      <c r="F64" s="29">
        <v>45476</v>
      </c>
      <c r="G64" s="30" t="s">
        <v>4</v>
      </c>
      <c r="H64" s="30" t="s">
        <v>13</v>
      </c>
      <c r="I64" s="31">
        <v>40</v>
      </c>
      <c r="P64" s="32">
        <v>45476</v>
      </c>
      <c r="Q64" s="33" t="s">
        <v>3</v>
      </c>
      <c r="R64" s="33" t="s">
        <v>7</v>
      </c>
      <c r="S64" s="34">
        <v>40</v>
      </c>
    </row>
    <row r="65" spans="6:19" x14ac:dyDescent="0.25">
      <c r="F65" s="29">
        <v>45477</v>
      </c>
      <c r="G65" s="30" t="s">
        <v>4</v>
      </c>
      <c r="H65" s="30" t="s">
        <v>21</v>
      </c>
      <c r="I65" s="31">
        <v>45</v>
      </c>
      <c r="P65" s="32">
        <v>45477</v>
      </c>
      <c r="Q65" s="33" t="s">
        <v>3</v>
      </c>
      <c r="R65" s="33" t="s">
        <v>7</v>
      </c>
      <c r="S65" s="34">
        <v>45</v>
      </c>
    </row>
    <row r="66" spans="6:19" x14ac:dyDescent="0.25">
      <c r="F66" s="29">
        <v>45478</v>
      </c>
      <c r="G66" s="30" t="s">
        <v>4</v>
      </c>
      <c r="H66" s="30" t="s">
        <v>8</v>
      </c>
      <c r="I66" s="31">
        <v>45</v>
      </c>
      <c r="P66" s="32">
        <v>45478</v>
      </c>
      <c r="Q66" s="33" t="s">
        <v>3</v>
      </c>
      <c r="R66" s="33" t="s">
        <v>7</v>
      </c>
      <c r="S66" s="34">
        <v>45</v>
      </c>
    </row>
    <row r="67" spans="6:19" x14ac:dyDescent="0.25">
      <c r="F67" s="29">
        <v>45479</v>
      </c>
      <c r="G67" s="30" t="s">
        <v>4</v>
      </c>
      <c r="H67" s="30" t="s">
        <v>13</v>
      </c>
      <c r="I67" s="31">
        <v>45</v>
      </c>
      <c r="P67" s="32">
        <v>45479</v>
      </c>
      <c r="Q67" s="33" t="s">
        <v>3</v>
      </c>
      <c r="R67" s="33" t="s">
        <v>7</v>
      </c>
      <c r="S67" s="34">
        <v>45</v>
      </c>
    </row>
    <row r="68" spans="6:19" x14ac:dyDescent="0.25">
      <c r="F68" s="29">
        <v>45480</v>
      </c>
      <c r="G68" s="30" t="s">
        <v>4</v>
      </c>
      <c r="H68" s="30" t="s">
        <v>21</v>
      </c>
      <c r="I68" s="31">
        <v>45</v>
      </c>
      <c r="P68" s="32">
        <v>45480</v>
      </c>
      <c r="Q68" s="33" t="s">
        <v>3</v>
      </c>
      <c r="R68" s="33" t="s">
        <v>7</v>
      </c>
      <c r="S68" s="34">
        <v>45</v>
      </c>
    </row>
    <row r="69" spans="6:19" x14ac:dyDescent="0.25">
      <c r="F69" s="29">
        <v>45481</v>
      </c>
      <c r="G69" s="30" t="s">
        <v>4</v>
      </c>
      <c r="H69" s="30" t="s">
        <v>8</v>
      </c>
      <c r="I69" s="31">
        <v>45</v>
      </c>
      <c r="P69" s="32">
        <v>45481</v>
      </c>
      <c r="Q69" s="33" t="s">
        <v>3</v>
      </c>
      <c r="R69" s="33" t="s">
        <v>7</v>
      </c>
      <c r="S69" s="34">
        <v>45</v>
      </c>
    </row>
    <row r="70" spans="6:19" x14ac:dyDescent="0.25">
      <c r="F70" s="29">
        <v>45482</v>
      </c>
      <c r="G70" s="30" t="s">
        <v>4</v>
      </c>
      <c r="H70" s="30" t="s">
        <v>13</v>
      </c>
      <c r="I70" s="31">
        <v>45</v>
      </c>
      <c r="P70" s="32">
        <v>45482</v>
      </c>
      <c r="Q70" s="33" t="s">
        <v>3</v>
      </c>
      <c r="R70" s="33" t="s">
        <v>7</v>
      </c>
      <c r="S70" s="34">
        <v>45</v>
      </c>
    </row>
    <row r="71" spans="6:19" x14ac:dyDescent="0.25">
      <c r="F71" s="29">
        <v>45483</v>
      </c>
      <c r="G71" s="30" t="s">
        <v>4</v>
      </c>
      <c r="H71" s="30" t="s">
        <v>21</v>
      </c>
      <c r="I71" s="31">
        <v>45</v>
      </c>
      <c r="P71" s="32">
        <v>45483</v>
      </c>
      <c r="Q71" s="33" t="s">
        <v>3</v>
      </c>
      <c r="R71" s="33" t="s">
        <v>7</v>
      </c>
      <c r="S71" s="34">
        <v>45</v>
      </c>
    </row>
    <row r="72" spans="6:19" x14ac:dyDescent="0.25">
      <c r="F72" s="29">
        <v>45484</v>
      </c>
      <c r="G72" s="30" t="s">
        <v>4</v>
      </c>
      <c r="H72" s="30" t="s">
        <v>8</v>
      </c>
      <c r="I72" s="31">
        <v>45</v>
      </c>
      <c r="P72" s="32">
        <v>45484</v>
      </c>
      <c r="Q72" s="33" t="s">
        <v>3</v>
      </c>
      <c r="R72" s="33" t="s">
        <v>7</v>
      </c>
      <c r="S72" s="34">
        <v>45</v>
      </c>
    </row>
    <row r="73" spans="6:19" x14ac:dyDescent="0.25">
      <c r="F73" s="29">
        <v>45485</v>
      </c>
      <c r="G73" s="30" t="s">
        <v>4</v>
      </c>
      <c r="H73" s="30" t="s">
        <v>13</v>
      </c>
      <c r="I73" s="31">
        <v>50</v>
      </c>
      <c r="P73" s="32">
        <v>45485</v>
      </c>
      <c r="Q73" s="33" t="s">
        <v>3</v>
      </c>
      <c r="R73" s="33" t="s">
        <v>16</v>
      </c>
      <c r="S73" s="34">
        <v>50</v>
      </c>
    </row>
    <row r="74" spans="6:19" x14ac:dyDescent="0.25">
      <c r="F74" s="29">
        <v>45486</v>
      </c>
      <c r="G74" s="30" t="s">
        <v>4</v>
      </c>
      <c r="H74" s="30" t="s">
        <v>21</v>
      </c>
      <c r="I74" s="31">
        <v>50</v>
      </c>
      <c r="P74" s="32">
        <v>45486</v>
      </c>
      <c r="Q74" s="33" t="s">
        <v>3</v>
      </c>
      <c r="R74" s="33" t="s">
        <v>16</v>
      </c>
      <c r="S74" s="34">
        <v>50</v>
      </c>
    </row>
    <row r="75" spans="6:19" x14ac:dyDescent="0.25">
      <c r="F75" s="29">
        <v>45487</v>
      </c>
      <c r="G75" s="30" t="s">
        <v>4</v>
      </c>
      <c r="H75" s="30" t="s">
        <v>8</v>
      </c>
      <c r="I75" s="31">
        <v>50</v>
      </c>
      <c r="P75" s="32">
        <v>45487</v>
      </c>
      <c r="Q75" s="33" t="s">
        <v>3</v>
      </c>
      <c r="R75" s="33" t="s">
        <v>16</v>
      </c>
      <c r="S75" s="34">
        <v>50</v>
      </c>
    </row>
    <row r="76" spans="6:19" x14ac:dyDescent="0.25">
      <c r="F76" s="29">
        <v>45488</v>
      </c>
      <c r="G76" s="30" t="s">
        <v>4</v>
      </c>
      <c r="H76" s="30" t="s">
        <v>13</v>
      </c>
      <c r="I76" s="31">
        <v>50</v>
      </c>
      <c r="P76" s="32">
        <v>45488</v>
      </c>
      <c r="Q76" s="33" t="s">
        <v>3</v>
      </c>
      <c r="R76" s="33" t="s">
        <v>16</v>
      </c>
      <c r="S76" s="34">
        <v>50</v>
      </c>
    </row>
    <row r="77" spans="6:19" x14ac:dyDescent="0.25">
      <c r="F77" s="29">
        <v>45489</v>
      </c>
      <c r="G77" s="30" t="s">
        <v>4</v>
      </c>
      <c r="H77" s="30" t="s">
        <v>21</v>
      </c>
      <c r="I77" s="31">
        <v>50</v>
      </c>
      <c r="P77" s="32">
        <v>45489</v>
      </c>
      <c r="Q77" s="33" t="s">
        <v>3</v>
      </c>
      <c r="R77" s="33" t="s">
        <v>16</v>
      </c>
      <c r="S77" s="34">
        <v>50</v>
      </c>
    </row>
    <row r="78" spans="6:19" x14ac:dyDescent="0.25">
      <c r="F78" s="29">
        <v>45490</v>
      </c>
      <c r="G78" s="30" t="s">
        <v>4</v>
      </c>
      <c r="H78" s="30" t="s">
        <v>8</v>
      </c>
      <c r="I78" s="31">
        <v>50</v>
      </c>
      <c r="P78" s="32">
        <v>45490</v>
      </c>
      <c r="Q78" s="33" t="s">
        <v>3</v>
      </c>
      <c r="R78" s="33" t="s">
        <v>16</v>
      </c>
      <c r="S78" s="34">
        <v>50</v>
      </c>
    </row>
    <row r="79" spans="6:19" x14ac:dyDescent="0.25">
      <c r="F79" s="29">
        <v>45491</v>
      </c>
      <c r="G79" s="30" t="s">
        <v>4</v>
      </c>
      <c r="H79" s="30" t="s">
        <v>13</v>
      </c>
      <c r="I79" s="31">
        <v>50</v>
      </c>
      <c r="P79" s="32">
        <v>45491</v>
      </c>
      <c r="Q79" s="33" t="s">
        <v>3</v>
      </c>
      <c r="R79" s="33" t="s">
        <v>16</v>
      </c>
      <c r="S79" s="34">
        <v>50</v>
      </c>
    </row>
    <row r="80" spans="6:19" x14ac:dyDescent="0.25">
      <c r="F80" s="29">
        <v>45492</v>
      </c>
      <c r="G80" s="30" t="s">
        <v>4</v>
      </c>
      <c r="H80" s="30" t="s">
        <v>21</v>
      </c>
      <c r="I80" s="31">
        <v>50</v>
      </c>
      <c r="P80" s="32">
        <v>45492</v>
      </c>
      <c r="Q80" s="33" t="s">
        <v>3</v>
      </c>
      <c r="R80" s="33" t="s">
        <v>16</v>
      </c>
      <c r="S80" s="34">
        <v>50</v>
      </c>
    </row>
    <row r="81" spans="6:19" x14ac:dyDescent="0.25">
      <c r="F81" s="29">
        <v>45493</v>
      </c>
      <c r="G81" s="30" t="s">
        <v>6</v>
      </c>
      <c r="H81" s="30" t="s">
        <v>10</v>
      </c>
      <c r="I81" s="31">
        <v>50</v>
      </c>
      <c r="P81" s="32">
        <v>45493</v>
      </c>
      <c r="Q81" s="33" t="s">
        <v>5</v>
      </c>
      <c r="R81" s="33" t="s">
        <v>18</v>
      </c>
      <c r="S81" s="34">
        <v>50</v>
      </c>
    </row>
    <row r="82" spans="6:19" x14ac:dyDescent="0.25">
      <c r="F82" s="29">
        <v>45494</v>
      </c>
      <c r="G82" s="30" t="s">
        <v>6</v>
      </c>
      <c r="H82" s="30" t="s">
        <v>15</v>
      </c>
      <c r="I82" s="31">
        <v>50</v>
      </c>
      <c r="P82" s="32">
        <v>45494</v>
      </c>
      <c r="Q82" s="33" t="s">
        <v>5</v>
      </c>
      <c r="R82" s="33" t="s">
        <v>18</v>
      </c>
      <c r="S82" s="34">
        <v>50</v>
      </c>
    </row>
    <row r="83" spans="6:19" x14ac:dyDescent="0.25">
      <c r="F83" s="29">
        <v>45495</v>
      </c>
      <c r="G83" s="30" t="s">
        <v>6</v>
      </c>
      <c r="H83" s="30" t="s">
        <v>17</v>
      </c>
      <c r="I83" s="31">
        <v>50</v>
      </c>
      <c r="P83" s="32">
        <v>45495</v>
      </c>
      <c r="Q83" s="33" t="s">
        <v>5</v>
      </c>
      <c r="R83" s="33" t="s">
        <v>18</v>
      </c>
      <c r="S83" s="34">
        <v>50</v>
      </c>
    </row>
    <row r="84" spans="6:19" x14ac:dyDescent="0.25">
      <c r="F84" s="29">
        <v>45496</v>
      </c>
      <c r="G84" s="30" t="s">
        <v>6</v>
      </c>
      <c r="H84" s="30" t="s">
        <v>10</v>
      </c>
      <c r="I84" s="31">
        <v>55</v>
      </c>
      <c r="P84" s="32">
        <v>45496</v>
      </c>
      <c r="Q84" s="33" t="s">
        <v>5</v>
      </c>
      <c r="R84" s="33" t="s">
        <v>18</v>
      </c>
      <c r="S84" s="34">
        <v>55</v>
      </c>
    </row>
    <row r="85" spans="6:19" x14ac:dyDescent="0.25">
      <c r="F85" s="29">
        <v>45497</v>
      </c>
      <c r="G85" s="30" t="s">
        <v>6</v>
      </c>
      <c r="H85" s="30" t="s">
        <v>15</v>
      </c>
      <c r="I85" s="31">
        <v>55</v>
      </c>
      <c r="P85" s="32">
        <v>45497</v>
      </c>
      <c r="Q85" s="33" t="s">
        <v>5</v>
      </c>
      <c r="R85" s="33" t="s">
        <v>18</v>
      </c>
      <c r="S85" s="34">
        <v>55</v>
      </c>
    </row>
    <row r="86" spans="6:19" x14ac:dyDescent="0.25">
      <c r="F86" s="29">
        <v>45498</v>
      </c>
      <c r="G86" s="30" t="s">
        <v>6</v>
      </c>
      <c r="H86" s="30" t="s">
        <v>17</v>
      </c>
      <c r="I86" s="31">
        <v>55</v>
      </c>
      <c r="P86" s="32">
        <v>45498</v>
      </c>
      <c r="Q86" s="33" t="s">
        <v>5</v>
      </c>
      <c r="R86" s="33" t="s">
        <v>18</v>
      </c>
      <c r="S86" s="34">
        <v>55</v>
      </c>
    </row>
    <row r="87" spans="6:19" x14ac:dyDescent="0.25">
      <c r="F87" s="29">
        <v>45499</v>
      </c>
      <c r="G87" s="30" t="s">
        <v>6</v>
      </c>
      <c r="H87" s="30" t="s">
        <v>10</v>
      </c>
      <c r="I87" s="31">
        <v>55</v>
      </c>
      <c r="P87" s="32">
        <v>45499</v>
      </c>
      <c r="Q87" s="33" t="s">
        <v>5</v>
      </c>
      <c r="R87" s="33" t="s">
        <v>18</v>
      </c>
      <c r="S87" s="34">
        <v>55</v>
      </c>
    </row>
    <row r="88" spans="6:19" x14ac:dyDescent="0.25">
      <c r="F88" s="29">
        <v>45500</v>
      </c>
      <c r="G88" s="30" t="s">
        <v>6</v>
      </c>
      <c r="H88" s="30" t="s">
        <v>15</v>
      </c>
      <c r="I88" s="31">
        <v>55</v>
      </c>
      <c r="P88" s="32">
        <v>45500</v>
      </c>
      <c r="Q88" s="33" t="s">
        <v>5</v>
      </c>
      <c r="R88" s="33" t="s">
        <v>9</v>
      </c>
      <c r="S88" s="34">
        <v>55</v>
      </c>
    </row>
    <row r="89" spans="6:19" x14ac:dyDescent="0.25">
      <c r="F89" s="29">
        <v>45501</v>
      </c>
      <c r="G89" s="30" t="s">
        <v>6</v>
      </c>
      <c r="H89" s="30" t="s">
        <v>17</v>
      </c>
      <c r="I89" s="31">
        <v>55</v>
      </c>
      <c r="P89" s="32">
        <v>45501</v>
      </c>
      <c r="Q89" s="33" t="s">
        <v>5</v>
      </c>
      <c r="R89" s="33" t="s">
        <v>9</v>
      </c>
      <c r="S89" s="34">
        <v>55</v>
      </c>
    </row>
    <row r="90" spans="6:19" x14ac:dyDescent="0.25">
      <c r="F90" s="29">
        <v>45502</v>
      </c>
      <c r="G90" s="30" t="s">
        <v>6</v>
      </c>
      <c r="H90" s="30" t="s">
        <v>10</v>
      </c>
      <c r="I90" s="31">
        <v>55</v>
      </c>
      <c r="P90" s="32">
        <v>45502</v>
      </c>
      <c r="Q90" s="33" t="s">
        <v>5</v>
      </c>
      <c r="R90" s="33" t="s">
        <v>9</v>
      </c>
      <c r="S90" s="34">
        <v>55</v>
      </c>
    </row>
    <row r="91" spans="6:19" x14ac:dyDescent="0.25">
      <c r="F91" s="29">
        <v>45503</v>
      </c>
      <c r="G91" s="30" t="s">
        <v>6</v>
      </c>
      <c r="H91" s="30" t="s">
        <v>15</v>
      </c>
      <c r="I91" s="31">
        <v>55</v>
      </c>
      <c r="P91" s="32">
        <v>45503</v>
      </c>
      <c r="Q91" s="33" t="s">
        <v>5</v>
      </c>
      <c r="R91" s="33" t="s">
        <v>9</v>
      </c>
      <c r="S91" s="34">
        <v>55</v>
      </c>
    </row>
    <row r="92" spans="6:19" x14ac:dyDescent="0.25">
      <c r="F92" s="29">
        <v>45504</v>
      </c>
      <c r="G92" s="30" t="s">
        <v>6</v>
      </c>
      <c r="H92" s="30" t="s">
        <v>17</v>
      </c>
      <c r="I92" s="31">
        <v>55</v>
      </c>
      <c r="P92" s="32">
        <v>45504</v>
      </c>
      <c r="Q92" s="33" t="s">
        <v>5</v>
      </c>
      <c r="R92" s="33" t="s">
        <v>9</v>
      </c>
      <c r="S92" s="34">
        <v>55</v>
      </c>
    </row>
    <row r="93" spans="6:19" x14ac:dyDescent="0.25">
      <c r="F93" s="29">
        <v>45505</v>
      </c>
      <c r="G93" s="30" t="s">
        <v>6</v>
      </c>
      <c r="H93" s="30" t="s">
        <v>10</v>
      </c>
      <c r="I93" s="31">
        <v>60</v>
      </c>
      <c r="P93" s="32">
        <v>45505</v>
      </c>
      <c r="Q93" s="33" t="s">
        <v>5</v>
      </c>
      <c r="R93" s="33" t="s">
        <v>9</v>
      </c>
      <c r="S93" s="34">
        <v>60</v>
      </c>
    </row>
    <row r="94" spans="6:19" x14ac:dyDescent="0.25">
      <c r="F94" s="29">
        <v>45506</v>
      </c>
      <c r="G94" s="30" t="s">
        <v>6</v>
      </c>
      <c r="H94" s="30" t="s">
        <v>15</v>
      </c>
      <c r="I94" s="31">
        <v>60</v>
      </c>
      <c r="P94" s="32">
        <v>45506</v>
      </c>
      <c r="Q94" s="33" t="s">
        <v>5</v>
      </c>
      <c r="R94" s="33" t="s">
        <v>9</v>
      </c>
      <c r="S94" s="34">
        <v>60</v>
      </c>
    </row>
    <row r="95" spans="6:19" x14ac:dyDescent="0.25">
      <c r="F95" s="29">
        <v>45507</v>
      </c>
      <c r="G95" s="30" t="s">
        <v>6</v>
      </c>
      <c r="H95" s="30" t="s">
        <v>17</v>
      </c>
      <c r="I95" s="31">
        <v>60</v>
      </c>
      <c r="P95" s="32">
        <v>45507</v>
      </c>
      <c r="Q95" s="33" t="s">
        <v>5</v>
      </c>
      <c r="R95" s="33" t="s">
        <v>9</v>
      </c>
      <c r="S95" s="34">
        <v>60</v>
      </c>
    </row>
    <row r="96" spans="6:19" x14ac:dyDescent="0.25">
      <c r="F96" s="29">
        <v>45508</v>
      </c>
      <c r="G96" s="30" t="s">
        <v>6</v>
      </c>
      <c r="H96" s="30" t="s">
        <v>10</v>
      </c>
      <c r="I96" s="31">
        <v>60</v>
      </c>
      <c r="P96" s="32">
        <v>45508</v>
      </c>
      <c r="Q96" s="33" t="s">
        <v>5</v>
      </c>
      <c r="R96" s="33" t="s">
        <v>9</v>
      </c>
      <c r="S96" s="34">
        <v>60</v>
      </c>
    </row>
    <row r="97" spans="6:19" x14ac:dyDescent="0.25">
      <c r="F97" s="29">
        <v>45509</v>
      </c>
      <c r="G97" s="30" t="s">
        <v>6</v>
      </c>
      <c r="H97" s="30" t="s">
        <v>15</v>
      </c>
      <c r="I97" s="31">
        <v>60</v>
      </c>
      <c r="P97" s="32">
        <v>45509</v>
      </c>
      <c r="Q97" s="33" t="s">
        <v>5</v>
      </c>
      <c r="R97" s="33" t="s">
        <v>14</v>
      </c>
      <c r="S97" s="34">
        <v>60</v>
      </c>
    </row>
    <row r="98" spans="6:19" x14ac:dyDescent="0.25">
      <c r="F98" s="29">
        <v>45510</v>
      </c>
      <c r="G98" s="30" t="s">
        <v>6</v>
      </c>
      <c r="H98" s="30" t="s">
        <v>17</v>
      </c>
      <c r="I98" s="31">
        <v>60</v>
      </c>
      <c r="P98" s="32">
        <v>45510</v>
      </c>
      <c r="Q98" s="33" t="s">
        <v>5</v>
      </c>
      <c r="R98" s="33" t="s">
        <v>14</v>
      </c>
      <c r="S98" s="34">
        <v>60</v>
      </c>
    </row>
    <row r="99" spans="6:19" x14ac:dyDescent="0.25">
      <c r="F99" s="29">
        <v>45511</v>
      </c>
      <c r="G99" s="30" t="s">
        <v>6</v>
      </c>
      <c r="H99" s="30" t="s">
        <v>10</v>
      </c>
      <c r="I99" s="31">
        <v>60</v>
      </c>
      <c r="P99" s="32">
        <v>45511</v>
      </c>
      <c r="Q99" s="33" t="s">
        <v>5</v>
      </c>
      <c r="R99" s="33" t="s">
        <v>14</v>
      </c>
      <c r="S99" s="34">
        <v>60</v>
      </c>
    </row>
    <row r="100" spans="6:19" x14ac:dyDescent="0.25">
      <c r="F100" s="29">
        <v>45512</v>
      </c>
      <c r="G100" s="30" t="s">
        <v>6</v>
      </c>
      <c r="H100" s="30" t="s">
        <v>15</v>
      </c>
      <c r="I100" s="31">
        <v>60</v>
      </c>
      <c r="P100" s="32">
        <v>45512</v>
      </c>
      <c r="Q100" s="33" t="s">
        <v>5</v>
      </c>
      <c r="R100" s="33" t="s">
        <v>14</v>
      </c>
      <c r="S100" s="34">
        <v>60</v>
      </c>
    </row>
    <row r="101" spans="6:19" x14ac:dyDescent="0.25">
      <c r="F101" s="29">
        <v>45513</v>
      </c>
      <c r="G101" s="30" t="s">
        <v>6</v>
      </c>
      <c r="H101" s="30" t="s">
        <v>17</v>
      </c>
      <c r="I101" s="31">
        <v>60</v>
      </c>
      <c r="P101" s="32">
        <v>45513</v>
      </c>
      <c r="Q101" s="33" t="s">
        <v>5</v>
      </c>
      <c r="R101" s="33" t="s">
        <v>14</v>
      </c>
      <c r="S101" s="34">
        <v>60</v>
      </c>
    </row>
    <row r="102" spans="6:19" x14ac:dyDescent="0.25">
      <c r="F102" s="29">
        <v>45514</v>
      </c>
      <c r="G102" s="30" t="s">
        <v>6</v>
      </c>
      <c r="H102" s="30" t="s">
        <v>10</v>
      </c>
      <c r="I102" s="31">
        <v>65</v>
      </c>
      <c r="P102" s="32">
        <v>45514</v>
      </c>
      <c r="Q102" s="33" t="s">
        <v>5</v>
      </c>
      <c r="R102" s="33" t="s">
        <v>14</v>
      </c>
      <c r="S102" s="34">
        <v>65</v>
      </c>
    </row>
    <row r="103" spans="6:19" x14ac:dyDescent="0.25">
      <c r="F103" s="29">
        <v>45515</v>
      </c>
      <c r="G103" s="30" t="s">
        <v>6</v>
      </c>
      <c r="H103" s="30" t="s">
        <v>15</v>
      </c>
      <c r="I103" s="31">
        <v>65</v>
      </c>
      <c r="P103" s="32">
        <v>45515</v>
      </c>
      <c r="Q103" s="33" t="s">
        <v>5</v>
      </c>
      <c r="R103" s="33" t="s">
        <v>14</v>
      </c>
      <c r="S103" s="34">
        <v>65</v>
      </c>
    </row>
  </sheetData>
  <sortState ref="Q2:R103">
    <sortCondition descending="1" ref="Q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abSelected="1" workbookViewId="0">
      <selection activeCell="J25" sqref="J25"/>
    </sheetView>
  </sheetViews>
  <sheetFormatPr defaultRowHeight="15" x14ac:dyDescent="0.25"/>
  <cols>
    <col min="1" max="1" width="17.5703125" customWidth="1"/>
    <col min="2" max="2" width="16.28515625" bestFit="1" customWidth="1"/>
    <col min="3" max="3" width="5.85546875" customWidth="1"/>
    <col min="4" max="4" width="5.28515625" customWidth="1"/>
    <col min="5" max="5" width="6.28515625" customWidth="1"/>
    <col min="6" max="6" width="11.28515625" customWidth="1"/>
    <col min="7" max="7" width="5.85546875" customWidth="1"/>
    <col min="8" max="8" width="5.28515625" customWidth="1"/>
    <col min="9" max="9" width="6.28515625" customWidth="1"/>
    <col min="10" max="10" width="20.28515625" bestFit="1" customWidth="1"/>
    <col min="11" max="11" width="21.7109375" bestFit="1" customWidth="1"/>
  </cols>
  <sheetData>
    <row r="3" spans="1:6" x14ac:dyDescent="0.25">
      <c r="A3" s="37" t="s">
        <v>34</v>
      </c>
      <c r="B3" s="37" t="s">
        <v>35</v>
      </c>
    </row>
    <row r="4" spans="1:6" x14ac:dyDescent="0.25">
      <c r="B4" t="s">
        <v>30</v>
      </c>
      <c r="C4" t="s">
        <v>31</v>
      </c>
      <c r="D4" t="s">
        <v>32</v>
      </c>
      <c r="E4" t="s">
        <v>33</v>
      </c>
      <c r="F4" t="s">
        <v>29</v>
      </c>
    </row>
    <row r="5" spans="1:6" x14ac:dyDescent="0.25">
      <c r="A5" s="37" t="s">
        <v>28</v>
      </c>
    </row>
    <row r="6" spans="1:6" x14ac:dyDescent="0.25">
      <c r="A6" s="38" t="s">
        <v>5</v>
      </c>
      <c r="B6" s="39">
        <v>202</v>
      </c>
      <c r="C6" s="39">
        <v>222</v>
      </c>
      <c r="D6" s="39">
        <v>195</v>
      </c>
      <c r="E6" s="39">
        <v>67</v>
      </c>
      <c r="F6" s="39">
        <v>686</v>
      </c>
    </row>
    <row r="7" spans="1:6" x14ac:dyDescent="0.25">
      <c r="A7" s="40" t="s">
        <v>14</v>
      </c>
      <c r="B7" s="39">
        <v>60</v>
      </c>
      <c r="C7" s="39">
        <v>160</v>
      </c>
      <c r="D7" s="39">
        <v>105</v>
      </c>
      <c r="E7" s="39">
        <v>55</v>
      </c>
      <c r="F7" s="39">
        <v>380</v>
      </c>
    </row>
    <row r="8" spans="1:6" x14ac:dyDescent="0.25">
      <c r="A8" s="40" t="s">
        <v>9</v>
      </c>
      <c r="B8" s="39">
        <v>97</v>
      </c>
      <c r="C8" s="39">
        <v>22</v>
      </c>
      <c r="D8" s="39">
        <v>25</v>
      </c>
      <c r="E8" s="39">
        <v>12</v>
      </c>
      <c r="F8" s="39">
        <v>156</v>
      </c>
    </row>
    <row r="9" spans="1:6" x14ac:dyDescent="0.25">
      <c r="A9" s="40" t="s">
        <v>18</v>
      </c>
      <c r="B9" s="39">
        <v>45</v>
      </c>
      <c r="C9" s="39">
        <v>40</v>
      </c>
      <c r="D9" s="39">
        <v>65</v>
      </c>
      <c r="E9" s="39"/>
      <c r="F9" s="39">
        <v>150</v>
      </c>
    </row>
    <row r="10" spans="1:6" x14ac:dyDescent="0.25">
      <c r="A10" s="38" t="s">
        <v>3</v>
      </c>
      <c r="B10" s="39">
        <v>295</v>
      </c>
      <c r="C10" s="39">
        <v>395</v>
      </c>
      <c r="D10" s="39">
        <v>295</v>
      </c>
      <c r="E10" s="39">
        <v>145</v>
      </c>
      <c r="F10" s="39">
        <v>1130</v>
      </c>
    </row>
    <row r="11" spans="1:6" x14ac:dyDescent="0.25">
      <c r="A11" s="40" t="s">
        <v>16</v>
      </c>
      <c r="B11" s="39">
        <v>15</v>
      </c>
      <c r="C11" s="39">
        <v>10</v>
      </c>
      <c r="D11" s="39">
        <v>20</v>
      </c>
      <c r="E11" s="39">
        <v>5</v>
      </c>
      <c r="F11" s="39">
        <v>50</v>
      </c>
    </row>
    <row r="12" spans="1:6" x14ac:dyDescent="0.25">
      <c r="A12" s="40" t="s">
        <v>7</v>
      </c>
      <c r="B12" s="39">
        <v>210</v>
      </c>
      <c r="C12" s="39">
        <v>260</v>
      </c>
      <c r="D12" s="39">
        <v>210</v>
      </c>
      <c r="E12" s="39">
        <v>110</v>
      </c>
      <c r="F12" s="39">
        <v>790</v>
      </c>
    </row>
    <row r="13" spans="1:6" x14ac:dyDescent="0.25">
      <c r="A13" s="40" t="s">
        <v>11</v>
      </c>
      <c r="B13" s="39">
        <v>70</v>
      </c>
      <c r="C13" s="39">
        <v>125</v>
      </c>
      <c r="D13" s="39">
        <v>65</v>
      </c>
      <c r="E13" s="39">
        <v>30</v>
      </c>
      <c r="F13" s="39">
        <v>290</v>
      </c>
    </row>
    <row r="14" spans="1:6" x14ac:dyDescent="0.25">
      <c r="A14" s="38" t="s">
        <v>19</v>
      </c>
      <c r="B14" s="39">
        <v>50</v>
      </c>
      <c r="C14" s="39"/>
      <c r="D14" s="39"/>
      <c r="E14" s="39"/>
      <c r="F14" s="39">
        <v>50</v>
      </c>
    </row>
    <row r="15" spans="1:6" x14ac:dyDescent="0.25">
      <c r="A15" s="40" t="s">
        <v>11</v>
      </c>
      <c r="B15" s="39">
        <v>50</v>
      </c>
      <c r="C15" s="39"/>
      <c r="D15" s="39"/>
      <c r="E15" s="39"/>
      <c r="F15" s="39">
        <v>50</v>
      </c>
    </row>
    <row r="16" spans="1:6" x14ac:dyDescent="0.25">
      <c r="A16" s="38" t="s">
        <v>4</v>
      </c>
      <c r="B16" s="39">
        <v>225</v>
      </c>
      <c r="C16" s="39">
        <v>230</v>
      </c>
      <c r="D16" s="39">
        <v>235</v>
      </c>
      <c r="E16" s="39">
        <v>105</v>
      </c>
      <c r="F16" s="39">
        <v>795</v>
      </c>
    </row>
    <row r="17" spans="1:6" x14ac:dyDescent="0.25">
      <c r="A17" s="40" t="s">
        <v>8</v>
      </c>
      <c r="B17" s="39">
        <v>45</v>
      </c>
      <c r="C17" s="39">
        <v>45</v>
      </c>
      <c r="D17" s="39">
        <v>45</v>
      </c>
      <c r="E17" s="39">
        <v>20</v>
      </c>
      <c r="F17" s="39">
        <v>155</v>
      </c>
    </row>
    <row r="18" spans="1:6" x14ac:dyDescent="0.25">
      <c r="A18" s="40" t="s">
        <v>21</v>
      </c>
      <c r="B18" s="39">
        <v>90</v>
      </c>
      <c r="C18" s="39">
        <v>85</v>
      </c>
      <c r="D18" s="39">
        <v>125</v>
      </c>
      <c r="E18" s="39">
        <v>50</v>
      </c>
      <c r="F18" s="39">
        <v>350</v>
      </c>
    </row>
    <row r="19" spans="1:6" x14ac:dyDescent="0.25">
      <c r="A19" s="40" t="s">
        <v>13</v>
      </c>
      <c r="B19" s="39">
        <v>90</v>
      </c>
      <c r="C19" s="39">
        <v>100</v>
      </c>
      <c r="D19" s="39">
        <v>65</v>
      </c>
      <c r="E19" s="39">
        <v>35</v>
      </c>
      <c r="F19" s="39">
        <v>290</v>
      </c>
    </row>
    <row r="20" spans="1:6" x14ac:dyDescent="0.25">
      <c r="A20" s="38" t="s">
        <v>6</v>
      </c>
      <c r="B20" s="39">
        <v>330</v>
      </c>
      <c r="C20" s="39">
        <v>245</v>
      </c>
      <c r="D20" s="39">
        <v>335</v>
      </c>
      <c r="E20" s="39">
        <v>100</v>
      </c>
      <c r="F20" s="39">
        <v>1010</v>
      </c>
    </row>
    <row r="21" spans="1:6" x14ac:dyDescent="0.25">
      <c r="A21" s="40" t="s">
        <v>10</v>
      </c>
      <c r="B21" s="39">
        <v>180</v>
      </c>
      <c r="C21" s="39">
        <v>110</v>
      </c>
      <c r="D21" s="39">
        <v>125</v>
      </c>
      <c r="E21" s="39">
        <v>60</v>
      </c>
      <c r="F21" s="39">
        <v>475</v>
      </c>
    </row>
    <row r="22" spans="1:6" x14ac:dyDescent="0.25">
      <c r="A22" s="40" t="s">
        <v>17</v>
      </c>
      <c r="B22" s="39">
        <v>65</v>
      </c>
      <c r="C22" s="39">
        <v>60</v>
      </c>
      <c r="D22" s="39">
        <v>95</v>
      </c>
      <c r="E22" s="39"/>
      <c r="F22" s="39">
        <v>220</v>
      </c>
    </row>
    <row r="23" spans="1:6" x14ac:dyDescent="0.25">
      <c r="A23" s="40" t="s">
        <v>15</v>
      </c>
      <c r="B23" s="39">
        <v>85</v>
      </c>
      <c r="C23" s="39">
        <v>75</v>
      </c>
      <c r="D23" s="39">
        <v>115</v>
      </c>
      <c r="E23" s="39">
        <v>40</v>
      </c>
      <c r="F23" s="39">
        <v>315</v>
      </c>
    </row>
    <row r="24" spans="1:6" x14ac:dyDescent="0.25">
      <c r="A24" s="38" t="s">
        <v>29</v>
      </c>
      <c r="B24" s="39">
        <v>1102</v>
      </c>
      <c r="C24" s="39">
        <v>1092</v>
      </c>
      <c r="D24" s="39">
        <v>1060</v>
      </c>
      <c r="E24" s="39">
        <v>417</v>
      </c>
      <c r="F24" s="39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Sorted Expenses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2024-05-30T11:03:16Z</dcterms:modified>
</cp:coreProperties>
</file>