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'achat" sheetId="1" r:id="rId4"/>
  </sheets>
  <definedNames/>
  <calcPr/>
  <extLst>
    <ext uri="GoogleSheetsCustomDataVersion1">
      <go:sheetsCustomData xmlns:go="http://customooxmlschemas.google.com/" r:id="rId5" roundtripDataSignature="AMtx7mj8DNc/EO1r4glNdMPT5kHcKgS48w=="/>
    </ext>
  </extLst>
</workbook>
</file>

<file path=xl/sharedStrings.xml><?xml version="1.0" encoding="utf-8"?>
<sst xmlns="http://schemas.openxmlformats.org/spreadsheetml/2006/main" count="188" uniqueCount="106">
  <si>
    <t>Liste d'achat RICA IV - Groupe 2</t>
  </si>
  <si>
    <t>Actionneurs</t>
  </si>
  <si>
    <t>nb</t>
  </si>
  <si>
    <t>prix unit</t>
  </si>
  <si>
    <t>prix tot</t>
  </si>
  <si>
    <t>État de la commande</t>
  </si>
  <si>
    <t>Données Livraison</t>
  </si>
  <si>
    <t>Lien</t>
  </si>
  <si>
    <t>Vérin MA2 - TiMOTION (prix estimé)</t>
  </si>
  <si>
    <t>Reçu</t>
  </si>
  <si>
    <t>Reçu le : 24/10/19</t>
  </si>
  <si>
    <t>kg</t>
  </si>
  <si>
    <t>https://www.timotion.com/fr/product/detail/linear-actuators/ma2-series?upcls=1481269298&amp;guid=1488425822</t>
  </si>
  <si>
    <t>Moteur épaule  MY1016 - 24V - 350W</t>
  </si>
  <si>
    <t>Reçu le : 02/08/19</t>
  </si>
  <si>
    <t>http://pocketquadelectrique.csmoto.fr/informations/datasheet2.php</t>
  </si>
  <si>
    <t xml:space="preserve">Réducteurs PLFE </t>
  </si>
  <si>
    <t>Reçu le : 09/09/19</t>
  </si>
  <si>
    <t>https://www.neugart.com/fr-fr/sav/outils-et-formations/tec-data-finder/?fbclid=IwAR0fncea4iK8nhTC8cJO4QFX0a5EtU7F_rOTOaBCBfAPJaLzaYfImBOhP7o#PLFE090-040-SSSE3AE-R</t>
  </si>
  <si>
    <t>Moteurs aile - MR977 cbfmotor</t>
  </si>
  <si>
    <t>Reçu le : 24/09/19</t>
  </si>
  <si>
    <t>http://www.bernio.it/en/mr-977-64.html</t>
  </si>
  <si>
    <t>SOUS TOTAL ACTIONNEURS</t>
  </si>
  <si>
    <t>Subvention TiMOTION</t>
  </si>
  <si>
    <t>TOTAL ACTIONNEURS</t>
  </si>
  <si>
    <t>Électronique</t>
  </si>
  <si>
    <r>
      <t>Alimentation 24V 40A 1000W</t>
    </r>
    <r>
      <rPr>
        <b/>
      </rPr>
      <t xml:space="preserve">
</t>
    </r>
    <r>
      <t> </t>
    </r>
  </si>
  <si>
    <t>https://www.banggood.com/fr/24V-40A-1000W-Switch-Power-Supply-Driver-AC110220V-Regulated-Switching-Power-Supply-for-LED-Strip-p-1323748.html?currency=EUR&amp;utm_source=criteo&amp;utm_medium=cpc&amp;utm_content=all&amp;utm_campaign=tools-fr-fr&amp;cur_warehouse=CN</t>
  </si>
  <si>
    <t>Anker Chargeur Secteur USB PowerPort 6 Ports 60W</t>
  </si>
  <si>
    <t>https://www.amazon.fr/Chargeur-Secteur-Anker-PowerPort-Ports/dp/B00PTLSH9G/ref=sr_1_6?ie=UTF8&amp;qid=1515167956&amp;sr=8-6&amp;keywords=chargeur+usb</t>
  </si>
  <si>
    <t>Pourquoi pas un convertisseur DC 24V / DC 5V avec des résistances  ?</t>
  </si>
  <si>
    <t>Câble USB, longueur 0.5m</t>
  </si>
  <si>
    <t>https://fr.rs-online.com/web/p/cables-usb/1828551/</t>
  </si>
  <si>
    <t>Boutons arrêt d'urgence</t>
  </si>
  <si>
    <t>https://fr.rs-online.com/web/p/boutons-arret-durgence/7579036/</t>
  </si>
  <si>
    <t xml:space="preserve">EMBASE FEM. 4MM NOIR 
</t>
  </si>
  <si>
    <t>https://fr.rs-online.com/web/p/fiches-bananes/4333332/</t>
  </si>
  <si>
    <t>Contrôleur Moteur 13A, 5 à 30V, Cytron</t>
  </si>
  <si>
    <t>https://www.robotshop.com/eu/fr/controleur-un-moteur-13a-5-a-30v-cytron.html?gclid=CjwKCAjwx_boBRA9EiwA4kIELt4WXOb_eNtyrzZ7S0Ph3qvcU_ZLf4o937LRN9Sbs-uF-rttO4zhyBoCeLIQAvD_BwE</t>
  </si>
  <si>
    <t>Contrôleur Moteur 20A, 6 à 30V Cytron</t>
  </si>
  <si>
    <t>https://www.robotshop.com/eu/fr/controleur-un-moteur-20a-6-30v-cytron.html</t>
  </si>
  <si>
    <t>Carte micro-SD 32Gb</t>
  </si>
  <si>
    <t>https://fr.shopping.rakuten.com/offer/buy/1934990320/samsung-microsdhc-evo-32go-gb-avec-adaptateur-mb-mc32ga-eu.html?bbaid=5032515716&amp;t=180108&amp;xtatc=PUB-[ggp]-[Tel-PDA]-[Accessoires-mobiles]-[1934990320]-[neuf]-[epzdeals]&amp;ptnrid=sRc8YmPql_dc%7Cpcrid%7C53462407043%7Cpkw%7C%7Cpmt%7C%7Ctargetids%7Caud-269143871467%3Apla-89207152163%7Cadgroupid%7C14470595603&amp;gclid=Cj0KCQjwiILsBRCGARIsAHKQWLNUTkXOfLQjgHoVBZSKrcHnAsPGZey8aEbaHBGkTjPuyI3roSZF-u4aAv7cEALw_wcB</t>
  </si>
  <si>
    <t>Encodeur rotatif, Incrémental</t>
  </si>
  <si>
    <t>https://fr.rs-online.com/web/p/codeurs-rotatifs/1814479/</t>
  </si>
  <si>
    <t xml:space="preserve">Capteur de courant LTSR, 5 V </t>
  </si>
  <si>
    <t>https://fr.rs-online.com/web/p/transducteurs-de-courant/4995356/</t>
  </si>
  <si>
    <t xml:space="preserve">Prise secteur + cable </t>
  </si>
  <si>
    <t>https://fr.rs-online.com/web/p/cordons-electriques/6266616/</t>
  </si>
  <si>
    <t>Interrupteur de fin de course, Levier à galet, NF/NO, 20 A, 500V</t>
  </si>
  <si>
    <t>https://fr.rs-online.com/web/p/interrupteurs-fin-de-course/8279083/</t>
  </si>
  <si>
    <t>Câble Ethernet catégorie RJ45 mâle / RJ45 mâle</t>
  </si>
  <si>
    <t>Disponible à la PFM</t>
  </si>
  <si>
    <t>https://fr.rs-online.com/web/p/cables-categorie-5e/6572090/</t>
  </si>
  <si>
    <t>Commutateur, D-Link, DES-1005, 5 ports RJ45</t>
  </si>
  <si>
    <t>Commandé</t>
  </si>
  <si>
    <t>En attente à Thalès</t>
  </si>
  <si>
    <t>https://fr.rs-online.com/web/p/commutateurs/1363016/</t>
  </si>
  <si>
    <t>Fusible 40A</t>
  </si>
  <si>
    <t>https://fr.rs-online.com/web/p/fusibles-auto/7874145/</t>
  </si>
  <si>
    <t>Cable 24V 40A Rouge</t>
  </si>
  <si>
    <t>https://fr.rs-online.com/web/p/fil-de-cablage-electrique/7482137/</t>
  </si>
  <si>
    <t>Cable 24V 40A Noir</t>
  </si>
  <si>
    <t>https://fr.rs-online.com/web/p/fil-de-cablage-electrique/7482112/</t>
  </si>
  <si>
    <t>Cable 5V - 10 couleurs * 25m</t>
  </si>
  <si>
    <t>https://www.amazon.fr/Xenterio-Assortiment-commutation-10-bobines-10-couleurs/dp/B072F4GWNL/ref=pd_sbs_60_3/260-7100550-8529231?_encoding=UTF8&amp;pd_rd_i=B072F4GWNL&amp;pd_rd_r=3c67c112-a639-11e9-ab41-7329df4b71ab&amp;pd_rd_w=I5wlS&amp;pd_rd_wg=6Ts3e&amp;pf_rd_p=ce0bf35d-908d-4dcb-a083-3a6e21394b79&amp;pf_rd_r=DEKTCEPG41K0FVREN4QV&amp;psc=1&amp;refRID=DEKTCEPG41K0FVREN4QV</t>
  </si>
  <si>
    <t>Ruban isolant en PVC, Noir 33m x 19mm</t>
  </si>
  <si>
    <t>https://fr.rs-online.com/web/p/rubans-isolants/4089518/</t>
  </si>
  <si>
    <t>Quadrature encoder counter - 2* STM version</t>
  </si>
  <si>
    <t>Reçu le : 12/11/19</t>
  </si>
  <si>
    <t>https://www.ebay.fr/itm/Quadrature-Encoder-Counter-32-bit-SPI-Interface-for-Raspberry-PI-and-Arduino/382570490376?hash=item5912fa6a08:m:mO0YbbUKuUlT2lBGSXHfu8Q</t>
  </si>
  <si>
    <t>Accéléromètre PModNav</t>
  </si>
  <si>
    <t>https://fr.farnell.com/digilent/410-326/carte-pmod-barometre-plus-imu/dp/2726217?st=IMU</t>
  </si>
  <si>
    <t>Potentiomètre rotatif 1kΩ</t>
  </si>
  <si>
    <t>https://fr.farnell.com/bourns/93r1a-r22-a10l/potentiometre-lineair-1k-10-2w/dp/2321802</t>
  </si>
  <si>
    <t xml:space="preserve">Phototransistor </t>
  </si>
  <si>
    <t>https://fr.farnell.com/sharp/gp1s58vj000f/optocommutateur/dp/9708073?ost=9708073&amp;ddkey=https%3Afr-FR%2FElement14_France%2Fsearch</t>
  </si>
  <si>
    <t>SOUS TOTAL ÉLECTRONIQUE</t>
  </si>
  <si>
    <t>Subvention Thalès</t>
  </si>
  <si>
    <t xml:space="preserve">TOTAL ÉLECTRONIQUE </t>
  </si>
  <si>
    <t xml:space="preserve">Intelligence embarquée </t>
  </si>
  <si>
    <t>Raspberry pi  3 b+</t>
  </si>
  <si>
    <t>https://fr.rs-online.com/web/p/products/1373331/</t>
  </si>
  <si>
    <t>BeagleBone Black</t>
  </si>
  <si>
    <t>https://fr.rs-online.com/web/p/products/1252411/</t>
  </si>
  <si>
    <t>SOUS TOTAL INTELLIGENCE EMBARQUE</t>
  </si>
  <si>
    <t>TOTAL INTELLIGENCE EMBARQUÉE</t>
  </si>
  <si>
    <t>Matière</t>
  </si>
  <si>
    <t>Plaque Alu 20mm - 50*50</t>
  </si>
  <si>
    <t>Plaque Alu 10mm - 70*85</t>
  </si>
  <si>
    <t>(2,5 d'épaisseur n'existe pas sur le site en question)</t>
  </si>
  <si>
    <t>Plaque Alu 8 mm - 50*17</t>
  </si>
  <si>
    <t>Rond de 20 mm - L = 1346 mm</t>
  </si>
  <si>
    <t>Tube Rond de 20mm  (Thalès)</t>
  </si>
  <si>
    <t>Reçu le 09/09/19</t>
  </si>
  <si>
    <t>Tube Elcom profilés 20*20</t>
  </si>
  <si>
    <t>Tige filetées 1000mm de M5, M8, M12</t>
  </si>
  <si>
    <t>Palier SKF - PCMF 202311.5 E</t>
  </si>
  <si>
    <t>https://www.orexad.com/fr/palier-lisse-coussinet-paliers-lisses-paliers-lisses-spheriques/p-G1321009446</t>
  </si>
  <si>
    <t>SOUS TOTAL MATIÈRE</t>
  </si>
  <si>
    <t>TOTAL MATIÈRE</t>
  </si>
  <si>
    <t xml:space="preserve">Cout total sans subvention </t>
  </si>
  <si>
    <t>Subvention</t>
  </si>
  <si>
    <t xml:space="preserve">COUT TOTAL </t>
  </si>
  <si>
    <t>Budget restant</t>
  </si>
  <si>
    <t>Pourcentage du budget restant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</si>
</sst>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#,##0.00\ [$€-1]"/>
  </numFmts>
  <fonts count="18">
    <font>
      <sz val="11.0"/>
      <color rgb="FF000000"/>
      <name val="Calibri"/>
    </font>
    <font>
      <b/>
      <sz val="18.0"/>
      <color rgb="FF000000"/>
      <name val="Calibri"/>
    </font>
    <font/>
    <font>
      <b/>
      <sz val="12.0"/>
      <color rgb="FF000000"/>
      <name val="Calibri"/>
    </font>
    <font>
      <b/>
      <sz val="11.0"/>
      <color rgb="FF000000"/>
      <name val="Calibri"/>
    </font>
    <font>
      <color rgb="FF000000"/>
      <name val="Calibri"/>
    </font>
    <font>
      <b/>
      <i/>
      <sz val="11.0"/>
      <color rgb="FF000000"/>
      <name val="Calibri"/>
    </font>
    <font>
      <i/>
      <sz val="11.0"/>
      <color rgb="FF00000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000FF"/>
      <name val="Calibri"/>
    </font>
    <font>
      <u/>
      <color rgb="FF0000FF"/>
    </font>
    <font>
      <b/>
      <sz val="10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sz val="9.0"/>
      <color rgb="FF000000"/>
      <name val="Calibri"/>
    </font>
    <font>
      <b/>
      <sz val="16.0"/>
      <color rgb="FF000000"/>
      <name val="Calibri"/>
    </font>
    <font>
      <b/>
      <sz val="14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14">
    <border/>
    <border>
      <left/>
      <top/>
      <bottom/>
    </border>
    <border>
      <top/>
      <bottom/>
    </border>
    <border>
      <left style="medium">
        <color rgb="FF000000"/>
      </left>
      <right/>
      <top/>
    </border>
    <border>
      <left/>
      <right/>
      <top/>
    </border>
    <border>
      <left/>
      <right/>
      <top/>
      <bottom/>
    </border>
    <border>
      <top style="thin">
        <color rgb="FFF1C232"/>
      </top>
      <bottom style="thin">
        <color rgb="FFF1C232"/>
      </bottom>
    </border>
    <border>
      <left/>
      <top/>
    </border>
    <border>
      <top/>
    </border>
    <border>
      <left/>
      <bottom/>
    </border>
    <border>
      <bottom/>
    </border>
    <border>
      <left style="medium">
        <color rgb="FF000000"/>
      </left>
      <right/>
      <top/>
      <bottom/>
    </border>
    <border>
      <top style="thin">
        <color rgb="FF8E7CC3"/>
      </top>
      <bottom style="thin">
        <color rgb="FF8E7CC3"/>
      </bottom>
    </border>
    <border>
      <left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3" fontId="3" numFmtId="0" xfId="0" applyBorder="1" applyFill="1" applyFont="1"/>
    <xf borderId="4" fillId="3" fontId="4" numFmtId="0" xfId="0" applyBorder="1" applyFont="1"/>
    <xf borderId="4" fillId="3" fontId="4" numFmtId="164" xfId="0" applyBorder="1" applyFont="1" applyNumberFormat="1"/>
    <xf borderId="5" fillId="4" fontId="4" numFmtId="164" xfId="0" applyBorder="1" applyFill="1" applyFont="1" applyNumberFormat="1"/>
    <xf borderId="5" fillId="3" fontId="4" numFmtId="164" xfId="0" applyBorder="1" applyFont="1" applyNumberFormat="1"/>
    <xf borderId="5" fillId="3" fontId="4" numFmtId="2" xfId="0" applyBorder="1" applyFont="1" applyNumberFormat="1"/>
    <xf borderId="0" fillId="0" fontId="0" numFmtId="0" xfId="0" applyFont="1"/>
    <xf borderId="6" fillId="0" fontId="2" numFmtId="0" xfId="0" applyAlignment="1" applyBorder="1" applyFont="1">
      <alignment readingOrder="0"/>
    </xf>
    <xf borderId="6" fillId="0" fontId="5" numFmtId="0" xfId="0" applyBorder="1" applyFont="1"/>
    <xf borderId="6" fillId="0" fontId="0" numFmtId="164" xfId="0" applyAlignment="1" applyBorder="1" applyFont="1" applyNumberFormat="1">
      <alignment readingOrder="0"/>
    </xf>
    <xf borderId="6" fillId="0" fontId="0" numFmtId="164" xfId="0" applyBorder="1" applyFont="1" applyNumberFormat="1"/>
    <xf borderId="5" fillId="4" fontId="0" numFmtId="164" xfId="0" applyBorder="1" applyFont="1" applyNumberFormat="1"/>
    <xf borderId="0" fillId="0" fontId="6" numFmtId="164" xfId="0" applyFont="1" applyNumberFormat="1"/>
    <xf borderId="0" fillId="0" fontId="7" numFmtId="164" xfId="0" applyFont="1" applyNumberFormat="1"/>
    <xf borderId="0" fillId="0" fontId="0" numFmtId="0" xfId="0" applyAlignment="1" applyFont="1">
      <alignment readingOrder="0"/>
    </xf>
    <xf borderId="0" fillId="0" fontId="0" numFmtId="2" xfId="0" applyFont="1" applyNumberFormat="1"/>
    <xf borderId="0" fillId="0" fontId="8" numFmtId="0" xfId="0" applyFont="1"/>
    <xf borderId="0" fillId="0" fontId="5" numFmtId="0" xfId="0" applyFont="1"/>
    <xf borderId="0" fillId="0" fontId="0" numFmtId="164" xfId="0" applyFont="1" applyNumberFormat="1"/>
    <xf borderId="0" fillId="0" fontId="7" numFmtId="0" xfId="0" applyFont="1"/>
    <xf borderId="0" fillId="0" fontId="9" numFmtId="0" xfId="0" applyFont="1"/>
    <xf borderId="5" fillId="4" fontId="7" numFmtId="164" xfId="0" applyBorder="1" applyFont="1" applyNumberFormat="1"/>
    <xf borderId="0" fillId="0" fontId="7" numFmtId="2" xfId="0" applyAlignment="1" applyFont="1" applyNumberFormat="1">
      <alignment readingOrder="0"/>
    </xf>
    <xf borderId="0" fillId="0" fontId="10" numFmtId="0" xfId="0" applyFont="1"/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7" fillId="5" fontId="12" numFmtId="0" xfId="0" applyAlignment="1" applyBorder="1" applyFill="1" applyFont="1">
      <alignment horizontal="center"/>
    </xf>
    <xf borderId="8" fillId="0" fontId="2" numFmtId="0" xfId="0" applyBorder="1" applyFont="1"/>
    <xf borderId="0" fillId="0" fontId="4" numFmtId="164" xfId="0" applyFont="1" applyNumberFormat="1"/>
    <xf borderId="0" fillId="0" fontId="4" numFmtId="2" xfId="0" applyFont="1" applyNumberFormat="1"/>
    <xf borderId="6" fillId="0" fontId="0" numFmtId="0" xfId="0" applyBorder="1" applyFont="1"/>
    <xf borderId="9" fillId="6" fontId="3" numFmtId="0" xfId="0" applyAlignment="1" applyBorder="1" applyFill="1" applyFont="1">
      <alignment horizontal="center"/>
    </xf>
    <xf borderId="10" fillId="0" fontId="2" numFmtId="0" xfId="0" applyBorder="1" applyFont="1"/>
    <xf borderId="0" fillId="0" fontId="3" numFmtId="164" xfId="0" applyFont="1" applyNumberFormat="1"/>
    <xf borderId="5" fillId="4" fontId="3" numFmtId="164" xfId="0" applyBorder="1" applyFont="1" applyNumberFormat="1"/>
    <xf borderId="0" fillId="0" fontId="3" numFmtId="2" xfId="0" applyFont="1" applyNumberFormat="1"/>
    <xf borderId="5" fillId="4" fontId="0" numFmtId="0" xfId="0" applyBorder="1" applyFont="1"/>
    <xf borderId="5" fillId="4" fontId="6" numFmtId="164" xfId="0" applyBorder="1" applyFont="1" applyNumberFormat="1"/>
    <xf borderId="5" fillId="4" fontId="0" numFmtId="2" xfId="0" applyBorder="1" applyFont="1" applyNumberFormat="1"/>
    <xf borderId="11" fillId="3" fontId="3" numFmtId="0" xfId="0" applyBorder="1" applyFont="1"/>
    <xf borderId="5" fillId="3" fontId="4" numFmtId="0" xfId="0" applyBorder="1" applyFont="1"/>
    <xf borderId="5" fillId="3" fontId="6" numFmtId="164" xfId="0" applyBorder="1" applyFont="1" applyNumberForma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2" fillId="0" fontId="0" numFmtId="164" xfId="0" applyBorder="1" applyFont="1" applyNumberFormat="1"/>
    <xf borderId="12" fillId="0" fontId="0" numFmtId="0" xfId="0" applyBorder="1" applyFont="1"/>
    <xf borderId="0" fillId="0" fontId="0" numFmtId="0" xfId="0" applyAlignment="1" applyFont="1">
      <alignment readingOrder="0" shrinkToFit="0" wrapText="1"/>
    </xf>
    <xf borderId="12" fillId="0" fontId="0" numFmtId="0" xfId="0" applyAlignment="1" applyBorder="1" applyFont="1">
      <alignment readingOrder="0"/>
    </xf>
    <xf borderId="0" fillId="0" fontId="6" numFmtId="164" xfId="0" applyAlignment="1" applyFont="1" applyNumberFormat="1">
      <alignment readingOrder="0"/>
    </xf>
    <xf borderId="12" fillId="0" fontId="5" numFmtId="165" xfId="0" applyBorder="1" applyFont="1" applyNumberFormat="1"/>
    <xf borderId="0" fillId="0" fontId="0" numFmtId="165" xfId="0" applyFont="1" applyNumberFormat="1"/>
    <xf borderId="0" fillId="0" fontId="0" numFmtId="165" xfId="0" applyAlignment="1" applyFont="1" applyNumberFormat="1">
      <alignment readingOrder="0"/>
    </xf>
    <xf borderId="13" fillId="5" fontId="12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13" numFmtId="0" xfId="0" applyFont="1"/>
    <xf borderId="0" fillId="0" fontId="14" numFmtId="0" xfId="0" applyFont="1"/>
    <xf borderId="12" fillId="0" fontId="0" numFmtId="164" xfId="0" applyAlignment="1" applyBorder="1" applyFont="1" applyNumberFormat="1">
      <alignment readingOrder="0"/>
    </xf>
    <xf borderId="12" fillId="0" fontId="0" numFmtId="2" xfId="0" applyBorder="1" applyFont="1" applyNumberFormat="1"/>
    <xf borderId="0" fillId="7" fontId="15" numFmtId="0" xfId="0" applyAlignment="1" applyFill="1" applyFont="1">
      <alignment horizontal="center"/>
    </xf>
    <xf borderId="0" fillId="7" fontId="4" numFmtId="164" xfId="0" applyFont="1" applyNumberFormat="1"/>
    <xf borderId="1" fillId="8" fontId="16" numFmtId="0" xfId="0" applyAlignment="1" applyBorder="1" applyFill="1" applyFont="1">
      <alignment horizontal="center"/>
    </xf>
    <xf borderId="5" fillId="8" fontId="16" numFmtId="164" xfId="0" applyBorder="1" applyFont="1" applyNumberFormat="1"/>
    <xf borderId="1" fillId="9" fontId="17" numFmtId="0" xfId="0" applyAlignment="1" applyBorder="1" applyFill="1" applyFont="1">
      <alignment horizontal="center"/>
    </xf>
    <xf borderId="5" fillId="8" fontId="3" numFmtId="164" xfId="0" applyBorder="1" applyFont="1" applyNumberFormat="1"/>
    <xf borderId="5" fillId="8" fontId="3" numFmtId="9" xfId="0" applyBorder="1" applyFont="1" applyNumberFormat="1"/>
    <xf borderId="5" fillId="4" fontId="3" numFmtId="9" xfId="0" applyBorder="1" applyFont="1" applyNumberFormat="1"/>
    <xf borderId="0" fillId="0" fontId="0" numFmtId="10" xfId="0" applyFont="1" applyNumberFormat="1"/>
    <xf borderId="0" fillId="0" fontId="13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4BD97"/>
          <bgColor rgb="FFC4BD9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42E600"/>
          <bgColor rgb="FF42E600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.rs-online.com/web/p/fil-de-cablage-electrique/7482137/" TargetMode="External"/><Relationship Id="rId22" Type="http://schemas.openxmlformats.org/officeDocument/2006/relationships/hyperlink" Target="https://www.amazon.fr/Xenterio-Assortiment-commutation-10-bobines-10-couleurs/dp/B072F4GWNL/ref=pd_sbs_60_3/260-7100550-8529231?_encoding=UTF8&amp;pd_rd_i=B072F4GWNL&amp;pd_rd_r=3c67c112-a639-11e9-ab41-7329df4b71ab&amp;pd_rd_w=I5wlS&amp;pd_rd_wg=6Ts3e&amp;pf_rd_p=ce0bf35d-908d-4dcb-a083-3a6e21394b79&amp;pf_rd_r=DEKTCEPG41K0FVREN4QV&amp;psc=1&amp;refRID=DEKTCEPG41K0FVREN4QV" TargetMode="External"/><Relationship Id="rId21" Type="http://schemas.openxmlformats.org/officeDocument/2006/relationships/hyperlink" Target="https://fr.rs-online.com/web/p/fil-de-cablage-electrique/7482112/" TargetMode="External"/><Relationship Id="rId24" Type="http://schemas.openxmlformats.org/officeDocument/2006/relationships/hyperlink" Target="https://fr.farnell.com/digilent/410-326/carte-pmod-barometre-plus-imu/dp/2726217?st=IMU" TargetMode="External"/><Relationship Id="rId23" Type="http://schemas.openxmlformats.org/officeDocument/2006/relationships/hyperlink" Target="https://www.ebay.fr/itm/Quadrature-Encoder-Counter-32-bit-SPI-Interface-for-Raspberry-PI-and-Arduino/382570490376?hash=item5912fa6a08:m:mO0YbbUKuUlT2lBGSXHfu8Q" TargetMode="External"/><Relationship Id="rId1" Type="http://schemas.openxmlformats.org/officeDocument/2006/relationships/hyperlink" Target="https://www.timotion.com/fr/product/detail/linear-actuators/ma2-series?upcls=1481269298&amp;guid=1488425822" TargetMode="External"/><Relationship Id="rId2" Type="http://schemas.openxmlformats.org/officeDocument/2006/relationships/hyperlink" Target="http://pocketquadelectrique.csmoto.fr/informations/datasheet2.php" TargetMode="External"/><Relationship Id="rId3" Type="http://schemas.openxmlformats.org/officeDocument/2006/relationships/hyperlink" Target="https://www.neugart.com/fr-fr/sav/outils-et-formations/tec-data-finder/?fbclid=IwAR0fncea4iK8nhTC8cJO4QFX0a5EtU7F_rOTOaBCBfAPJaLzaYfImBOhP7o" TargetMode="External"/><Relationship Id="rId4" Type="http://schemas.openxmlformats.org/officeDocument/2006/relationships/hyperlink" Target="http://www.bernio.it/en/mr-977-64.html" TargetMode="External"/><Relationship Id="rId9" Type="http://schemas.openxmlformats.org/officeDocument/2006/relationships/hyperlink" Target="https://fr.rs-online.com/web/p/fiches-bananes/4333332/" TargetMode="External"/><Relationship Id="rId26" Type="http://schemas.openxmlformats.org/officeDocument/2006/relationships/hyperlink" Target="https://fr.farnell.com/sharp/gp1s58vj000f/optocommutateur/dp/9708073?ost=9708073&amp;ddkey=https%3Afr-FR%2FElement14_France%2Fsearch" TargetMode="External"/><Relationship Id="rId25" Type="http://schemas.openxmlformats.org/officeDocument/2006/relationships/hyperlink" Target="https://fr.farnell.com/bourns/93r1a-r22-a10l/potentiometre-lineair-1k-10-2w/dp/2321802" TargetMode="External"/><Relationship Id="rId28" Type="http://schemas.openxmlformats.org/officeDocument/2006/relationships/hyperlink" Target="https://fr.rs-online.com/web/p/products/1252411/" TargetMode="External"/><Relationship Id="rId27" Type="http://schemas.openxmlformats.org/officeDocument/2006/relationships/hyperlink" Target="https://fr.rs-online.com/web/p/products/1373331/" TargetMode="External"/><Relationship Id="rId5" Type="http://schemas.openxmlformats.org/officeDocument/2006/relationships/hyperlink" Target="https://www.banggood.com/fr/24V-40A-1000W-Switch-Power-Supply-Driver-AC110220V-Regulated-Switching-Power-Supply-for-LED-Strip-p-1323748.html?currency=EUR&amp;utm_source=criteo&amp;utm_medium=cpc&amp;utm_content=all&amp;utm_campaign=tools-fr-fr&amp;cur_warehouse=CN" TargetMode="External"/><Relationship Id="rId6" Type="http://schemas.openxmlformats.org/officeDocument/2006/relationships/hyperlink" Target="https://www.amazon.fr/Chargeur-Secteur-Anker-PowerPort-Ports/dp/B00PTLSH9G/ref=sr_1_6?ie=UTF8&amp;qid=1515167956&amp;sr=8-6&amp;keywords=chargeur+usb" TargetMode="External"/><Relationship Id="rId29" Type="http://schemas.openxmlformats.org/officeDocument/2006/relationships/hyperlink" Target="https://www.orexad.com/fr/palier-lisse-coussinet-paliers-lisses-paliers-lisses-spheriques/p-G1321009446" TargetMode="External"/><Relationship Id="rId7" Type="http://schemas.openxmlformats.org/officeDocument/2006/relationships/hyperlink" Target="https://fr.rs-online.com/web/p/cables-usb/1828551/" TargetMode="External"/><Relationship Id="rId8" Type="http://schemas.openxmlformats.org/officeDocument/2006/relationships/hyperlink" Target="https://fr.rs-online.com/web/p/boutons-arret-durgence/7579036/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robotshop.com/eu/fr/controleur-un-moteur-20a-6-30v-cytron.html" TargetMode="External"/><Relationship Id="rId10" Type="http://schemas.openxmlformats.org/officeDocument/2006/relationships/hyperlink" Target="https://www.robotshop.com/eu/fr/controleur-un-moteur-13a-5-a-30v-cytron.html?gclid=CjwKCAjwx_boBRA9EiwA4kIELt4WXOb_eNtyrzZ7S0Ph3qvcU_ZLf4o937LRN9Sbs-uF-rttO4zhyBoCeLIQAvD_BwE" TargetMode="External"/><Relationship Id="rId13" Type="http://schemas.openxmlformats.org/officeDocument/2006/relationships/hyperlink" Target="https://fr.rs-online.com/web/p/codeurs-rotatifs/1814479/" TargetMode="External"/><Relationship Id="rId12" Type="http://schemas.openxmlformats.org/officeDocument/2006/relationships/hyperlink" Target="https://fr.shopping.rakuten.com/offer/buy/1934990320/samsung-microsdhc-evo-32go-gb-avec-adaptateur-mb-mc32ga-eu.html?bbaid=5032515716&amp;t=180108&amp;xtatc=PUB-%5Bggp%5D-%5BTel-PDA%5D-%5BAccessoires-mobiles%5D-%5B1934990320%5D-%5Bneuf%5D-%5Bepzdeals%5D&amp;ptnrid=sRc8YmPql_dc%7Cpcrid%7C53462407043%7Cpkw%7C%7Cpmt%7C%7Ctargetids%7Caud-269143871467%3Apla-89207152163%7Cadgroupid%7C14470595603&amp;gclid=Cj0KCQjwiILsBRCGARIsAHKQWLNUTkXOfLQjgHoVBZSKrcHnAsPGZey8aEbaHBGkTjPuyI3roSZF-u4aAv7cEALw_wcB" TargetMode="External"/><Relationship Id="rId15" Type="http://schemas.openxmlformats.org/officeDocument/2006/relationships/hyperlink" Target="https://fr.rs-online.com/web/p/cordons-electriques/6266616/" TargetMode="External"/><Relationship Id="rId14" Type="http://schemas.openxmlformats.org/officeDocument/2006/relationships/hyperlink" Target="https://fr.rs-online.com/web/p/transducteurs-de-courant/4995356/" TargetMode="External"/><Relationship Id="rId17" Type="http://schemas.openxmlformats.org/officeDocument/2006/relationships/hyperlink" Target="https://fr.rs-online.com/web/p/cables-categorie-5e/6572090/" TargetMode="External"/><Relationship Id="rId16" Type="http://schemas.openxmlformats.org/officeDocument/2006/relationships/hyperlink" Target="https://fr.rs-online.com/web/p/interrupteurs-fin-de-course/8279083/" TargetMode="External"/><Relationship Id="rId19" Type="http://schemas.openxmlformats.org/officeDocument/2006/relationships/hyperlink" Target="https://fr.rs-online.com/web/p/fusibles-auto/7874145/" TargetMode="External"/><Relationship Id="rId18" Type="http://schemas.openxmlformats.org/officeDocument/2006/relationships/hyperlink" Target="https://fr.rs-online.com/web/p/commutateurs/13630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86"/>
    <col customWidth="1" min="2" max="2" width="4.0"/>
    <col customWidth="1" min="3" max="3" width="10.86"/>
    <col customWidth="1" min="4" max="4" width="14.86"/>
    <col customWidth="1" min="5" max="5" width="4.0"/>
    <col customWidth="1" min="6" max="6" width="19.43"/>
    <col customWidth="1" min="7" max="7" width="29.29"/>
    <col customWidth="1" min="8" max="8" width="9.71"/>
    <col customWidth="1" min="9" max="9" width="11.14"/>
    <col customWidth="1" min="10" max="10" width="255.71"/>
    <col customWidth="1" min="11" max="27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3" t="s">
        <v>1</v>
      </c>
      <c r="B2" s="4" t="s">
        <v>2</v>
      </c>
      <c r="C2" s="5" t="s">
        <v>3</v>
      </c>
      <c r="D2" s="5" t="s">
        <v>4</v>
      </c>
      <c r="E2" s="6"/>
      <c r="F2" s="7" t="s">
        <v>5</v>
      </c>
      <c r="G2" s="7" t="s">
        <v>6</v>
      </c>
      <c r="H2" s="8"/>
      <c r="I2" s="8"/>
      <c r="J2" s="7" t="s">
        <v>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" t="s">
        <v>8</v>
      </c>
      <c r="B3" s="11">
        <v>4.0</v>
      </c>
      <c r="C3" s="12">
        <v>200.0</v>
      </c>
      <c r="D3" s="13">
        <f t="shared" ref="D3:D4" si="1">B3*C3</f>
        <v>800</v>
      </c>
      <c r="E3" s="14"/>
      <c r="F3" s="15" t="s">
        <v>9</v>
      </c>
      <c r="G3" s="16" t="s">
        <v>10</v>
      </c>
      <c r="H3" s="17">
        <v>3.1</v>
      </c>
      <c r="I3" s="18" t="s">
        <v>11</v>
      </c>
      <c r="J3" s="19" t="s">
        <v>12</v>
      </c>
    </row>
    <row r="4" ht="14.25" customHeight="1">
      <c r="A4" s="20" t="s">
        <v>13</v>
      </c>
      <c r="B4" s="20">
        <v>4.0</v>
      </c>
      <c r="C4" s="21">
        <v>85.5</v>
      </c>
      <c r="D4" s="21">
        <f t="shared" si="1"/>
        <v>342</v>
      </c>
      <c r="E4" s="14"/>
      <c r="F4" s="15" t="s">
        <v>9</v>
      </c>
      <c r="G4" s="22" t="s">
        <v>14</v>
      </c>
      <c r="H4" s="18">
        <v>2.53</v>
      </c>
      <c r="I4" s="18" t="s">
        <v>11</v>
      </c>
      <c r="J4" s="23" t="s">
        <v>15</v>
      </c>
    </row>
    <row r="5" ht="14.25" customHeight="1">
      <c r="A5" s="20" t="s">
        <v>16</v>
      </c>
      <c r="B5" s="20">
        <v>4.0</v>
      </c>
      <c r="C5" s="16">
        <v>358.2</v>
      </c>
      <c r="D5" s="16">
        <f t="shared" ref="D5:D6" si="2">C5*B5</f>
        <v>1432.8</v>
      </c>
      <c r="E5" s="24"/>
      <c r="F5" s="15" t="s">
        <v>9</v>
      </c>
      <c r="G5" s="22" t="s">
        <v>17</v>
      </c>
      <c r="H5" s="25">
        <v>3.09</v>
      </c>
      <c r="I5" s="18" t="s">
        <v>11</v>
      </c>
      <c r="J5" s="26" t="s">
        <v>18</v>
      </c>
    </row>
    <row r="6" ht="14.25" customHeight="1">
      <c r="A6" s="20" t="s">
        <v>19</v>
      </c>
      <c r="B6" s="20">
        <v>4.0</v>
      </c>
      <c r="C6" s="16">
        <v>225.5</v>
      </c>
      <c r="D6" s="16">
        <f t="shared" si="2"/>
        <v>902</v>
      </c>
      <c r="E6" s="24"/>
      <c r="F6" s="15" t="s">
        <v>9</v>
      </c>
      <c r="G6" s="22" t="s">
        <v>20</v>
      </c>
      <c r="H6" s="27">
        <v>3.4</v>
      </c>
      <c r="I6" s="18" t="s">
        <v>11</v>
      </c>
      <c r="J6" s="28" t="s">
        <v>21</v>
      </c>
    </row>
    <row r="7" ht="14.25" customHeight="1">
      <c r="A7" s="29" t="s">
        <v>22</v>
      </c>
      <c r="B7" s="30"/>
      <c r="C7" s="30"/>
      <c r="D7" s="31">
        <f>SUM(D3:D6)</f>
        <v>3476.8</v>
      </c>
      <c r="E7" s="6"/>
      <c r="F7" s="15"/>
      <c r="G7" s="31"/>
      <c r="H7" s="32">
        <f>H3*B3+H4*B4+H5*B5+H6*B6</f>
        <v>48.48</v>
      </c>
      <c r="I7" s="32" t="s">
        <v>11</v>
      </c>
    </row>
    <row r="8" ht="14.25" customHeight="1">
      <c r="A8" s="33" t="s">
        <v>23</v>
      </c>
      <c r="B8" s="11">
        <v>1.0</v>
      </c>
      <c r="C8" s="13"/>
      <c r="D8" s="13">
        <f>-D3*B8</f>
        <v>-800</v>
      </c>
      <c r="E8" s="14"/>
      <c r="F8" s="15"/>
      <c r="G8" s="21"/>
      <c r="H8" s="18"/>
      <c r="I8" s="18"/>
    </row>
    <row r="9" ht="14.25" customHeight="1">
      <c r="A9" s="34" t="s">
        <v>24</v>
      </c>
      <c r="B9" s="35"/>
      <c r="C9" s="35"/>
      <c r="D9" s="36">
        <f>SUM(D7:D8)</f>
        <v>2676.8</v>
      </c>
      <c r="E9" s="37"/>
      <c r="F9" s="15"/>
      <c r="G9" s="21"/>
      <c r="H9" s="21"/>
      <c r="I9" s="38"/>
    </row>
    <row r="10" ht="14.25" customHeight="1">
      <c r="A10" s="31"/>
      <c r="B10" s="9"/>
      <c r="C10" s="9"/>
      <c r="D10" s="36"/>
      <c r="E10" s="37"/>
      <c r="F10" s="15"/>
      <c r="G10" s="21"/>
      <c r="H10" s="9"/>
      <c r="I10" s="38"/>
    </row>
    <row r="11" ht="14.25" customHeight="1">
      <c r="A11" s="39"/>
      <c r="B11" s="39"/>
      <c r="C11" s="14"/>
      <c r="D11" s="14"/>
      <c r="E11" s="14"/>
      <c r="F11" s="40"/>
      <c r="G11" s="14"/>
      <c r="H11" s="41"/>
      <c r="I11" s="41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42" t="s">
        <v>25</v>
      </c>
      <c r="B12" s="43" t="s">
        <v>2</v>
      </c>
      <c r="C12" s="7" t="s">
        <v>3</v>
      </c>
      <c r="D12" s="7" t="s">
        <v>4</v>
      </c>
      <c r="E12" s="6"/>
      <c r="F12" s="44"/>
      <c r="G12" s="7"/>
      <c r="H12" s="8"/>
      <c r="I12" s="8"/>
      <c r="J12" s="43" t="s">
        <v>7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4.25" customHeight="1">
      <c r="A13" s="17" t="s">
        <v>26</v>
      </c>
      <c r="B13" s="20">
        <v>2.0</v>
      </c>
      <c r="C13" s="21">
        <v>50.0</v>
      </c>
      <c r="D13" s="21">
        <f>C13*B13</f>
        <v>100</v>
      </c>
      <c r="E13" s="14"/>
      <c r="F13" s="15" t="s">
        <v>9</v>
      </c>
      <c r="G13" s="22" t="s">
        <v>17</v>
      </c>
      <c r="H13" s="18"/>
      <c r="I13" s="18"/>
      <c r="J13" s="23" t="s">
        <v>27</v>
      </c>
    </row>
    <row r="14" ht="14.25" customHeight="1">
      <c r="A14" s="20" t="s">
        <v>28</v>
      </c>
      <c r="B14" s="20">
        <v>1.0</v>
      </c>
      <c r="C14" s="21">
        <v>25.99</v>
      </c>
      <c r="D14" s="21">
        <f t="shared" ref="D14:D15" si="3">B14*C14</f>
        <v>25.99</v>
      </c>
      <c r="E14" s="14"/>
      <c r="F14" s="15" t="s">
        <v>9</v>
      </c>
      <c r="G14" s="16" t="s">
        <v>14</v>
      </c>
      <c r="H14" s="18"/>
      <c r="I14" s="18"/>
      <c r="J14" s="23" t="s">
        <v>29</v>
      </c>
      <c r="K14" s="20" t="s">
        <v>30</v>
      </c>
    </row>
    <row r="15" ht="14.25" customHeight="1">
      <c r="A15" s="45" t="s">
        <v>31</v>
      </c>
      <c r="B15" s="46">
        <v>4.0</v>
      </c>
      <c r="C15" s="47">
        <v>3.72</v>
      </c>
      <c r="D15" s="47">
        <f t="shared" si="3"/>
        <v>14.88</v>
      </c>
      <c r="E15" s="14"/>
      <c r="F15" s="15" t="s">
        <v>9</v>
      </c>
      <c r="G15" s="22" t="s">
        <v>17</v>
      </c>
      <c r="H15" s="18"/>
      <c r="I15" s="18"/>
      <c r="J15" s="23" t="s">
        <v>32</v>
      </c>
    </row>
    <row r="16" ht="14.25" customHeight="1">
      <c r="A16" s="20" t="s">
        <v>33</v>
      </c>
      <c r="B16" s="20">
        <v>1.0</v>
      </c>
      <c r="C16" s="21">
        <v>19.24</v>
      </c>
      <c r="D16" s="21">
        <f>C16*B16</f>
        <v>19.24</v>
      </c>
      <c r="E16" s="14"/>
      <c r="F16" s="15" t="s">
        <v>9</v>
      </c>
      <c r="G16" s="22" t="s">
        <v>17</v>
      </c>
      <c r="H16" s="18"/>
      <c r="I16" s="18"/>
      <c r="J16" s="23" t="s">
        <v>34</v>
      </c>
    </row>
    <row r="17" ht="14.25" customHeight="1">
      <c r="A17" s="46" t="s">
        <v>35</v>
      </c>
      <c r="B17" s="48">
        <v>16.0</v>
      </c>
      <c r="C17" s="47">
        <v>1.27</v>
      </c>
      <c r="D17" s="47">
        <f>B17*C17</f>
        <v>20.32</v>
      </c>
      <c r="E17" s="14"/>
      <c r="F17" s="15" t="s">
        <v>9</v>
      </c>
      <c r="G17" s="22" t="s">
        <v>17</v>
      </c>
      <c r="H17" s="18"/>
      <c r="I17" s="18"/>
      <c r="J17" s="23" t="s">
        <v>36</v>
      </c>
    </row>
    <row r="18" ht="14.25" customHeight="1">
      <c r="A18" s="17" t="s">
        <v>37</v>
      </c>
      <c r="B18" s="9">
        <v>8.0</v>
      </c>
      <c r="C18" s="21">
        <v>12.16</v>
      </c>
      <c r="D18" s="21">
        <f t="shared" ref="D18:D19" si="4">C18*B18</f>
        <v>97.28</v>
      </c>
      <c r="E18" s="14"/>
      <c r="F18" s="15" t="s">
        <v>9</v>
      </c>
      <c r="G18" s="22" t="s">
        <v>17</v>
      </c>
      <c r="H18" s="18"/>
      <c r="I18" s="18"/>
      <c r="J18" s="23" t="s">
        <v>38</v>
      </c>
    </row>
    <row r="19" ht="14.25" customHeight="1">
      <c r="A19" s="49" t="s">
        <v>39</v>
      </c>
      <c r="B19" s="9">
        <v>4.0</v>
      </c>
      <c r="C19" s="21">
        <v>18.16</v>
      </c>
      <c r="D19" s="21">
        <f t="shared" si="4"/>
        <v>72.64</v>
      </c>
      <c r="E19" s="14"/>
      <c r="F19" s="15" t="s">
        <v>9</v>
      </c>
      <c r="G19" s="22" t="s">
        <v>17</v>
      </c>
      <c r="H19" s="18"/>
      <c r="I19" s="18"/>
      <c r="J19" s="23" t="s">
        <v>40</v>
      </c>
    </row>
    <row r="20" ht="14.25" customHeight="1">
      <c r="A20" s="20" t="s">
        <v>41</v>
      </c>
      <c r="B20" s="9">
        <v>3.0</v>
      </c>
      <c r="C20" s="21">
        <v>4.99</v>
      </c>
      <c r="D20" s="21">
        <f>B20*C20</f>
        <v>14.97</v>
      </c>
      <c r="E20" s="14"/>
      <c r="F20" s="15" t="s">
        <v>9</v>
      </c>
      <c r="G20" s="22" t="s">
        <v>20</v>
      </c>
      <c r="H20" s="18"/>
      <c r="I20" s="18"/>
      <c r="J20" s="19" t="s">
        <v>42</v>
      </c>
    </row>
    <row r="21" ht="14.25" customHeight="1">
      <c r="A21" s="46" t="s">
        <v>43</v>
      </c>
      <c r="B21" s="48">
        <v>12.0</v>
      </c>
      <c r="C21" s="47">
        <v>0.62</v>
      </c>
      <c r="D21" s="47">
        <f t="shared" ref="D21:D31" si="5">C21*B21</f>
        <v>7.44</v>
      </c>
      <c r="E21" s="14"/>
      <c r="F21" s="15" t="s">
        <v>9</v>
      </c>
      <c r="G21" s="22" t="s">
        <v>17</v>
      </c>
      <c r="H21" s="18"/>
      <c r="I21" s="18"/>
      <c r="J21" s="26" t="s">
        <v>44</v>
      </c>
    </row>
    <row r="22" ht="14.25" customHeight="1">
      <c r="A22" s="20" t="s">
        <v>45</v>
      </c>
      <c r="B22" s="9">
        <v>12.0</v>
      </c>
      <c r="C22" s="21">
        <v>15.42</v>
      </c>
      <c r="D22" s="21">
        <f t="shared" si="5"/>
        <v>185.04</v>
      </c>
      <c r="E22" s="14"/>
      <c r="F22" s="15" t="s">
        <v>9</v>
      </c>
      <c r="G22" s="22" t="s">
        <v>17</v>
      </c>
      <c r="H22" s="18"/>
      <c r="I22" s="18"/>
      <c r="J22" s="26" t="s">
        <v>46</v>
      </c>
    </row>
    <row r="23" ht="14.25" customHeight="1">
      <c r="A23" s="46" t="s">
        <v>47</v>
      </c>
      <c r="B23" s="46">
        <v>1.0</v>
      </c>
      <c r="C23" s="47">
        <v>6.0</v>
      </c>
      <c r="D23" s="47">
        <f t="shared" si="5"/>
        <v>6</v>
      </c>
      <c r="E23" s="14"/>
      <c r="F23" s="15" t="s">
        <v>9</v>
      </c>
      <c r="G23" s="22" t="s">
        <v>17</v>
      </c>
      <c r="H23" s="18"/>
      <c r="I23" s="18"/>
      <c r="J23" s="23" t="s">
        <v>48</v>
      </c>
    </row>
    <row r="24" ht="14.25" customHeight="1">
      <c r="A24" s="20" t="s">
        <v>49</v>
      </c>
      <c r="B24" s="9">
        <v>16.0</v>
      </c>
      <c r="C24" s="21">
        <v>8.93</v>
      </c>
      <c r="D24" s="21">
        <f t="shared" si="5"/>
        <v>142.88</v>
      </c>
      <c r="E24" s="14"/>
      <c r="F24" s="15" t="s">
        <v>9</v>
      </c>
      <c r="G24" s="22" t="s">
        <v>17</v>
      </c>
      <c r="H24" s="18"/>
      <c r="I24" s="18"/>
      <c r="J24" s="26" t="s">
        <v>50</v>
      </c>
    </row>
    <row r="25" ht="14.25" customHeight="1">
      <c r="A25" s="46" t="s">
        <v>51</v>
      </c>
      <c r="B25" s="50">
        <v>2.0</v>
      </c>
      <c r="C25" s="47">
        <v>2.24</v>
      </c>
      <c r="D25" s="47">
        <f t="shared" si="5"/>
        <v>4.48</v>
      </c>
      <c r="E25" s="14"/>
      <c r="F25" s="51" t="s">
        <v>9</v>
      </c>
      <c r="G25" s="27" t="s">
        <v>52</v>
      </c>
      <c r="H25" s="18"/>
      <c r="I25" s="18"/>
      <c r="J25" s="26" t="s">
        <v>53</v>
      </c>
    </row>
    <row r="26" ht="14.25" customHeight="1">
      <c r="A26" s="20" t="s">
        <v>54</v>
      </c>
      <c r="B26" s="17">
        <v>1.0</v>
      </c>
      <c r="C26" s="21">
        <v>13.6</v>
      </c>
      <c r="D26" s="21">
        <f t="shared" si="5"/>
        <v>13.6</v>
      </c>
      <c r="E26" s="14"/>
      <c r="F26" s="51" t="s">
        <v>55</v>
      </c>
      <c r="G26" s="22" t="s">
        <v>56</v>
      </c>
      <c r="H26" s="18"/>
      <c r="I26" s="18"/>
      <c r="J26" s="26" t="s">
        <v>57</v>
      </c>
    </row>
    <row r="27" ht="14.25" customHeight="1">
      <c r="A27" s="46" t="s">
        <v>58</v>
      </c>
      <c r="B27" s="48">
        <v>12.0</v>
      </c>
      <c r="C27" s="47">
        <v>0.22</v>
      </c>
      <c r="D27" s="47">
        <f t="shared" si="5"/>
        <v>2.64</v>
      </c>
      <c r="E27" s="14"/>
      <c r="F27" s="15" t="s">
        <v>9</v>
      </c>
      <c r="G27" s="22" t="s">
        <v>17</v>
      </c>
      <c r="H27" s="18"/>
      <c r="I27" s="18"/>
      <c r="J27" s="23" t="s">
        <v>59</v>
      </c>
    </row>
    <row r="28" ht="14.25" customHeight="1">
      <c r="A28" s="9" t="s">
        <v>60</v>
      </c>
      <c r="B28" s="17">
        <v>0.0</v>
      </c>
      <c r="C28" s="21">
        <v>21.75</v>
      </c>
      <c r="D28" s="21">
        <f t="shared" si="5"/>
        <v>0</v>
      </c>
      <c r="E28" s="14"/>
      <c r="F28" s="51" t="s">
        <v>9</v>
      </c>
      <c r="G28" s="27" t="s">
        <v>52</v>
      </c>
      <c r="H28" s="18"/>
      <c r="I28" s="18"/>
      <c r="J28" s="23" t="s">
        <v>61</v>
      </c>
    </row>
    <row r="29" ht="14.25" customHeight="1">
      <c r="A29" s="9" t="s">
        <v>62</v>
      </c>
      <c r="B29" s="17">
        <v>0.0</v>
      </c>
      <c r="C29" s="21">
        <v>21.75</v>
      </c>
      <c r="D29" s="21">
        <f t="shared" si="5"/>
        <v>0</v>
      </c>
      <c r="E29" s="14"/>
      <c r="F29" s="51" t="s">
        <v>9</v>
      </c>
      <c r="G29" s="27" t="s">
        <v>52</v>
      </c>
      <c r="H29" s="18"/>
      <c r="I29" s="18"/>
      <c r="J29" s="23" t="s">
        <v>63</v>
      </c>
    </row>
    <row r="30" ht="14.25" customHeight="1">
      <c r="A30" s="9" t="s">
        <v>64</v>
      </c>
      <c r="B30" s="17">
        <v>0.0</v>
      </c>
      <c r="C30" s="21">
        <v>29.95</v>
      </c>
      <c r="D30" s="21">
        <f t="shared" si="5"/>
        <v>0</v>
      </c>
      <c r="E30" s="14"/>
      <c r="F30" s="51" t="s">
        <v>9</v>
      </c>
      <c r="G30" s="27" t="s">
        <v>52</v>
      </c>
      <c r="H30" s="18"/>
      <c r="I30" s="18"/>
      <c r="J30" s="23" t="s">
        <v>65</v>
      </c>
    </row>
    <row r="31" ht="14.25" customHeight="1">
      <c r="A31" s="46" t="s">
        <v>66</v>
      </c>
      <c r="B31" s="48">
        <v>1.0</v>
      </c>
      <c r="C31" s="52">
        <v>5.4</v>
      </c>
      <c r="D31" s="47">
        <f t="shared" si="5"/>
        <v>5.4</v>
      </c>
      <c r="E31" s="14"/>
      <c r="F31" s="15" t="s">
        <v>9</v>
      </c>
      <c r="G31" s="22" t="s">
        <v>17</v>
      </c>
      <c r="H31" s="18"/>
      <c r="I31" s="18"/>
      <c r="J31" s="23" t="s">
        <v>67</v>
      </c>
    </row>
    <row r="32" ht="14.25" customHeight="1">
      <c r="A32" s="9" t="s">
        <v>68</v>
      </c>
      <c r="B32" s="9">
        <v>2.0</v>
      </c>
      <c r="C32" s="53">
        <v>16.205</v>
      </c>
      <c r="D32" s="21">
        <f t="shared" ref="D32:D35" si="6">B32*C32</f>
        <v>32.41</v>
      </c>
      <c r="E32" s="6"/>
      <c r="F32" s="15" t="s">
        <v>9</v>
      </c>
      <c r="G32" s="22" t="s">
        <v>69</v>
      </c>
      <c r="H32" s="38"/>
      <c r="I32" s="38"/>
      <c r="J32" s="19" t="s">
        <v>70</v>
      </c>
    </row>
    <row r="33" ht="14.25" customHeight="1">
      <c r="A33" s="17" t="s">
        <v>71</v>
      </c>
      <c r="B33" s="9">
        <v>1.0</v>
      </c>
      <c r="C33" s="53">
        <v>26.98</v>
      </c>
      <c r="D33" s="21">
        <f t="shared" si="6"/>
        <v>26.98</v>
      </c>
      <c r="E33" s="6"/>
      <c r="F33" s="15" t="s">
        <v>9</v>
      </c>
      <c r="G33" s="22" t="s">
        <v>69</v>
      </c>
      <c r="H33" s="38"/>
      <c r="I33" s="38"/>
      <c r="J33" s="19" t="s">
        <v>72</v>
      </c>
    </row>
    <row r="34" ht="14.25" customHeight="1">
      <c r="A34" s="9" t="s">
        <v>73</v>
      </c>
      <c r="B34" s="9">
        <v>4.0</v>
      </c>
      <c r="C34" s="53">
        <v>5.4</v>
      </c>
      <c r="D34" s="21">
        <f t="shared" si="6"/>
        <v>21.6</v>
      </c>
      <c r="E34" s="6"/>
      <c r="F34" s="15" t="s">
        <v>9</v>
      </c>
      <c r="G34" s="22" t="s">
        <v>69</v>
      </c>
      <c r="H34" s="38"/>
      <c r="I34" s="38"/>
      <c r="J34" s="19" t="s">
        <v>74</v>
      </c>
    </row>
    <row r="35" ht="14.25" customHeight="1">
      <c r="A35" s="17" t="s">
        <v>75</v>
      </c>
      <c r="B35" s="17">
        <v>8.0</v>
      </c>
      <c r="C35" s="54">
        <v>0.0</v>
      </c>
      <c r="D35" s="21">
        <f t="shared" si="6"/>
        <v>0</v>
      </c>
      <c r="E35" s="6"/>
      <c r="F35" s="51" t="s">
        <v>9</v>
      </c>
      <c r="G35" s="27" t="s">
        <v>52</v>
      </c>
      <c r="H35" s="38"/>
      <c r="I35" s="38"/>
      <c r="J35" s="28" t="s">
        <v>76</v>
      </c>
    </row>
    <row r="36" ht="14.25" customHeight="1">
      <c r="A36" s="29" t="s">
        <v>77</v>
      </c>
      <c r="B36" s="30"/>
      <c r="C36" s="30"/>
      <c r="D36" s="31">
        <f>SUM(D13:D34)</f>
        <v>813.79</v>
      </c>
      <c r="E36" s="6"/>
      <c r="F36" s="15"/>
      <c r="G36" s="36"/>
      <c r="H36" s="38"/>
      <c r="I36" s="38"/>
    </row>
    <row r="37" ht="14.25" customHeight="1">
      <c r="A37" s="48" t="s">
        <v>78</v>
      </c>
      <c r="B37" s="48">
        <v>1.0</v>
      </c>
      <c r="C37" s="47"/>
      <c r="D37" s="47">
        <f>-B37*(D15+D16+D17+D21+D22+D23+D24+D26+D27+D31+D25)</f>
        <v>-421.92</v>
      </c>
      <c r="E37" s="14"/>
      <c r="F37" s="15"/>
      <c r="G37" s="36"/>
      <c r="H37" s="38"/>
      <c r="I37" s="38"/>
    </row>
    <row r="38" ht="14.25" customHeight="1">
      <c r="A38" s="34" t="s">
        <v>79</v>
      </c>
      <c r="B38" s="35"/>
      <c r="C38" s="35"/>
      <c r="D38" s="36">
        <f>D36+D37</f>
        <v>391.87</v>
      </c>
      <c r="E38" s="37"/>
      <c r="F38" s="15"/>
      <c r="G38" s="36"/>
      <c r="H38" s="38"/>
      <c r="I38" s="38"/>
    </row>
    <row r="39" ht="14.25" customHeight="1">
      <c r="A39" s="36"/>
      <c r="B39" s="9"/>
      <c r="C39" s="9"/>
      <c r="D39" s="36"/>
      <c r="E39" s="37"/>
      <c r="F39" s="15"/>
      <c r="G39" s="36"/>
      <c r="H39" s="38"/>
      <c r="I39" s="38"/>
    </row>
    <row r="40" ht="14.25" customHeight="1">
      <c r="A40" s="39"/>
      <c r="B40" s="39"/>
      <c r="C40" s="14"/>
      <c r="D40" s="14"/>
      <c r="E40" s="14"/>
      <c r="F40" s="40"/>
      <c r="G40" s="14"/>
      <c r="H40" s="41"/>
      <c r="I40" s="41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ht="15.75" customHeight="1">
      <c r="A41" s="3" t="s">
        <v>80</v>
      </c>
      <c r="B41" s="4" t="s">
        <v>2</v>
      </c>
      <c r="C41" s="5" t="s">
        <v>3</v>
      </c>
      <c r="D41" s="5" t="s">
        <v>4</v>
      </c>
      <c r="E41" s="6"/>
      <c r="F41" s="44"/>
      <c r="G41" s="7"/>
      <c r="H41" s="8"/>
      <c r="I41" s="8"/>
      <c r="J41" s="7" t="s">
        <v>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46" t="s">
        <v>81</v>
      </c>
      <c r="B42" s="48">
        <v>1.0</v>
      </c>
      <c r="C42" s="47">
        <v>31.18</v>
      </c>
      <c r="D42" s="47">
        <f t="shared" ref="D42:D43" si="7">C42*B42</f>
        <v>31.18</v>
      </c>
      <c r="E42" s="14"/>
      <c r="F42" s="15" t="s">
        <v>55</v>
      </c>
      <c r="G42" s="16" t="s">
        <v>56</v>
      </c>
      <c r="H42" s="18"/>
      <c r="I42" s="18"/>
      <c r="J42" s="26" t="s">
        <v>82</v>
      </c>
    </row>
    <row r="43" ht="14.25" customHeight="1">
      <c r="A43" s="46" t="s">
        <v>83</v>
      </c>
      <c r="B43" s="48">
        <v>2.0</v>
      </c>
      <c r="C43" s="47">
        <v>57.0</v>
      </c>
      <c r="D43" s="47">
        <f t="shared" si="7"/>
        <v>114</v>
      </c>
      <c r="E43" s="14"/>
      <c r="F43" s="15" t="s">
        <v>9</v>
      </c>
      <c r="G43" s="22" t="s">
        <v>17</v>
      </c>
      <c r="H43" s="18"/>
      <c r="I43" s="18"/>
      <c r="J43" s="26" t="s">
        <v>84</v>
      </c>
    </row>
    <row r="44" ht="14.25" customHeight="1">
      <c r="A44" s="55" t="s">
        <v>85</v>
      </c>
      <c r="D44" s="31">
        <f>SUM(D42:D43)</f>
        <v>145.18</v>
      </c>
      <c r="E44" s="6"/>
      <c r="F44" s="15"/>
      <c r="G44" s="36"/>
      <c r="H44" s="38"/>
      <c r="I44" s="38"/>
    </row>
    <row r="45" ht="14.25" customHeight="1">
      <c r="A45" s="48" t="s">
        <v>78</v>
      </c>
      <c r="B45" s="48">
        <v>1.0</v>
      </c>
      <c r="C45" s="47"/>
      <c r="D45" s="47">
        <f>-B45*(D43+D42)</f>
        <v>-145.18</v>
      </c>
      <c r="E45" s="14"/>
      <c r="F45" s="15"/>
      <c r="G45" s="36"/>
      <c r="H45" s="38"/>
      <c r="I45" s="38"/>
    </row>
    <row r="46" ht="14.25" customHeight="1">
      <c r="A46" s="34" t="s">
        <v>86</v>
      </c>
      <c r="B46" s="35"/>
      <c r="C46" s="35"/>
      <c r="D46" s="36">
        <f>D44+D45</f>
        <v>0</v>
      </c>
      <c r="E46" s="37"/>
      <c r="F46" s="15"/>
      <c r="G46" s="36"/>
      <c r="H46" s="38"/>
      <c r="I46" s="38"/>
    </row>
    <row r="47" ht="14.25" customHeight="1">
      <c r="A47" s="36"/>
      <c r="B47" s="9"/>
      <c r="C47" s="9"/>
      <c r="D47" s="36"/>
      <c r="E47" s="37"/>
      <c r="F47" s="15"/>
      <c r="G47" s="36"/>
      <c r="H47" s="38"/>
      <c r="I47" s="38"/>
    </row>
    <row r="48" ht="14.25" customHeight="1">
      <c r="A48" s="39"/>
      <c r="B48" s="39"/>
      <c r="C48" s="14"/>
      <c r="D48" s="14"/>
      <c r="E48" s="14"/>
      <c r="F48" s="40"/>
      <c r="G48" s="14"/>
      <c r="H48" s="41"/>
      <c r="I48" s="41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ht="15.75" customHeight="1">
      <c r="A49" s="42" t="s">
        <v>87</v>
      </c>
      <c r="B49" s="43" t="s">
        <v>2</v>
      </c>
      <c r="C49" s="7" t="s">
        <v>3</v>
      </c>
      <c r="D49" s="7" t="s">
        <v>4</v>
      </c>
      <c r="E49" s="6"/>
      <c r="F49" s="44"/>
      <c r="G49" s="7"/>
      <c r="H49" s="8"/>
      <c r="I49" s="8"/>
      <c r="J49" s="7" t="s">
        <v>7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56" t="s">
        <v>88</v>
      </c>
      <c r="B50" s="56">
        <v>1.0</v>
      </c>
      <c r="C50" s="57">
        <v>140.6</v>
      </c>
      <c r="D50" s="21">
        <f t="shared" ref="D50:D56" si="8">C50*B50</f>
        <v>140.6</v>
      </c>
      <c r="E50" s="14"/>
      <c r="F50" s="51" t="s">
        <v>9</v>
      </c>
      <c r="G50" s="58" t="s">
        <v>52</v>
      </c>
      <c r="H50" s="18"/>
      <c r="I50" s="18"/>
      <c r="J50" s="59"/>
    </row>
    <row r="51" ht="14.25" customHeight="1">
      <c r="A51" s="56" t="s">
        <v>89</v>
      </c>
      <c r="B51" s="56">
        <v>1.0</v>
      </c>
      <c r="C51" s="57">
        <v>210.73</v>
      </c>
      <c r="D51" s="21">
        <f t="shared" si="8"/>
        <v>210.73</v>
      </c>
      <c r="E51" s="14"/>
      <c r="F51" s="51" t="s">
        <v>9</v>
      </c>
      <c r="G51" s="58" t="s">
        <v>52</v>
      </c>
      <c r="H51" s="18"/>
      <c r="I51" s="18"/>
      <c r="J51" s="59"/>
      <c r="K51" s="20" t="s">
        <v>90</v>
      </c>
    </row>
    <row r="52" ht="14.25" customHeight="1">
      <c r="A52" s="56" t="s">
        <v>91</v>
      </c>
      <c r="B52" s="20">
        <v>1.0</v>
      </c>
      <c r="C52" s="57">
        <v>112.7</v>
      </c>
      <c r="D52" s="21">
        <f t="shared" si="8"/>
        <v>112.7</v>
      </c>
      <c r="E52" s="14"/>
      <c r="F52" s="51" t="s">
        <v>9</v>
      </c>
      <c r="G52" s="58" t="s">
        <v>52</v>
      </c>
      <c r="H52" s="18"/>
      <c r="I52" s="18"/>
      <c r="J52" s="59"/>
    </row>
    <row r="53" ht="14.25" customHeight="1">
      <c r="A53" s="56" t="s">
        <v>92</v>
      </c>
      <c r="B53" s="56">
        <v>1.0</v>
      </c>
      <c r="C53" s="57">
        <v>43.88</v>
      </c>
      <c r="D53" s="21">
        <f t="shared" si="8"/>
        <v>43.88</v>
      </c>
      <c r="E53" s="14"/>
      <c r="F53" s="51" t="s">
        <v>9</v>
      </c>
      <c r="G53" s="58" t="s">
        <v>52</v>
      </c>
      <c r="H53" s="18"/>
      <c r="I53" s="18"/>
      <c r="J53" s="60"/>
    </row>
    <row r="54" ht="14.25" customHeight="1">
      <c r="A54" s="45" t="s">
        <v>93</v>
      </c>
      <c r="B54" s="45">
        <v>1.0</v>
      </c>
      <c r="C54" s="61">
        <v>60.0</v>
      </c>
      <c r="D54" s="47">
        <f t="shared" si="8"/>
        <v>60</v>
      </c>
      <c r="E54" s="14"/>
      <c r="F54" s="51" t="s">
        <v>9</v>
      </c>
      <c r="G54" s="58" t="s">
        <v>94</v>
      </c>
      <c r="H54" s="18"/>
      <c r="I54" s="18"/>
      <c r="J54" s="60"/>
    </row>
    <row r="55" ht="14.25" customHeight="1">
      <c r="A55" s="56" t="s">
        <v>95</v>
      </c>
      <c r="B55" s="56">
        <v>1.0</v>
      </c>
      <c r="C55" s="57">
        <v>31.79</v>
      </c>
      <c r="D55" s="21">
        <f t="shared" si="8"/>
        <v>31.79</v>
      </c>
      <c r="E55" s="14"/>
      <c r="F55" s="51" t="s">
        <v>9</v>
      </c>
      <c r="G55" s="58" t="s">
        <v>52</v>
      </c>
      <c r="H55" s="18"/>
      <c r="I55" s="18"/>
      <c r="J55" s="60"/>
    </row>
    <row r="56" ht="14.25" customHeight="1">
      <c r="A56" s="56" t="s">
        <v>96</v>
      </c>
      <c r="B56" s="56">
        <v>1.0</v>
      </c>
      <c r="C56" s="57">
        <v>4.7</v>
      </c>
      <c r="D56" s="21">
        <f t="shared" si="8"/>
        <v>4.7</v>
      </c>
      <c r="E56" s="14"/>
      <c r="F56" s="51" t="s">
        <v>9</v>
      </c>
      <c r="G56" s="58" t="s">
        <v>52</v>
      </c>
      <c r="H56" s="18"/>
      <c r="I56" s="18"/>
      <c r="J56" s="60"/>
    </row>
    <row r="57" ht="14.25" customHeight="1">
      <c r="A57" s="20" t="s">
        <v>97</v>
      </c>
      <c r="B57" s="20">
        <v>4.0</v>
      </c>
      <c r="C57" s="21">
        <v>3.04</v>
      </c>
      <c r="D57" s="21">
        <f>B57*C57</f>
        <v>12.16</v>
      </c>
      <c r="E57" s="14"/>
      <c r="F57" s="15" t="s">
        <v>9</v>
      </c>
      <c r="G57" s="22" t="s">
        <v>69</v>
      </c>
      <c r="H57" s="62"/>
      <c r="I57" s="18"/>
      <c r="J57" s="19" t="s">
        <v>98</v>
      </c>
    </row>
    <row r="58" ht="14.25" customHeight="1">
      <c r="A58" s="29" t="s">
        <v>99</v>
      </c>
      <c r="B58" s="30"/>
      <c r="C58" s="30"/>
      <c r="D58" s="31">
        <f>SUM(D50:D57)</f>
        <v>616.56</v>
      </c>
      <c r="E58" s="6"/>
      <c r="F58" s="15"/>
      <c r="G58" s="21"/>
      <c r="H58" s="18"/>
      <c r="I58" s="18"/>
    </row>
    <row r="59" ht="14.25" customHeight="1">
      <c r="A59" s="48" t="s">
        <v>78</v>
      </c>
      <c r="B59" s="50">
        <v>1.0</v>
      </c>
      <c r="C59" s="47"/>
      <c r="D59" s="47">
        <f>-B59*D54</f>
        <v>-60</v>
      </c>
      <c r="E59" s="14"/>
      <c r="F59" s="15"/>
      <c r="G59" s="21"/>
      <c r="H59" s="18"/>
      <c r="I59" s="18"/>
    </row>
    <row r="60" ht="14.25" customHeight="1">
      <c r="A60" s="34" t="s">
        <v>100</v>
      </c>
      <c r="B60" s="35"/>
      <c r="C60" s="35"/>
      <c r="D60" s="36">
        <f>D58+D59</f>
        <v>556.56</v>
      </c>
      <c r="E60" s="37"/>
      <c r="F60" s="15"/>
      <c r="G60" s="36"/>
      <c r="H60" s="38"/>
      <c r="I60" s="38"/>
    </row>
    <row r="61" ht="14.25" customHeight="1">
      <c r="C61" s="21"/>
      <c r="D61" s="21"/>
      <c r="E61" s="14"/>
      <c r="F61" s="31"/>
      <c r="G61" s="21"/>
      <c r="H61" s="18"/>
      <c r="I61" s="18"/>
    </row>
    <row r="62" ht="14.25" customHeight="1">
      <c r="C62" s="21"/>
      <c r="D62" s="21"/>
      <c r="E62" s="14"/>
      <c r="F62" s="21"/>
      <c r="G62" s="21"/>
      <c r="H62" s="18"/>
      <c r="I62" s="18"/>
    </row>
    <row r="63" ht="14.25" customHeight="1">
      <c r="C63" s="21"/>
      <c r="D63" s="21"/>
      <c r="E63" s="14"/>
      <c r="F63" s="21"/>
      <c r="G63" s="21"/>
      <c r="H63" s="18"/>
      <c r="I63" s="18"/>
    </row>
    <row r="64" ht="14.25" customHeight="1">
      <c r="A64" s="63" t="s">
        <v>101</v>
      </c>
      <c r="D64" s="64">
        <f t="shared" ref="D64:D65" si="9">D7+D36+D44+D58</f>
        <v>5052.33</v>
      </c>
      <c r="E64" s="14"/>
      <c r="F64" s="31"/>
      <c r="G64" s="31"/>
      <c r="H64" s="32"/>
      <c r="I64" s="32"/>
    </row>
    <row r="65" ht="14.25" customHeight="1">
      <c r="A65" s="63" t="s">
        <v>102</v>
      </c>
      <c r="D65" s="64">
        <f t="shared" si="9"/>
        <v>-1427.1</v>
      </c>
      <c r="E65" s="37"/>
      <c r="F65" s="21"/>
      <c r="G65" s="21"/>
      <c r="H65" s="18"/>
      <c r="I65" s="18"/>
    </row>
    <row r="66" ht="15.75" customHeight="1">
      <c r="A66" s="65" t="s">
        <v>103</v>
      </c>
      <c r="B66" s="2"/>
      <c r="C66" s="2"/>
      <c r="D66" s="66">
        <f>D46+D38+D9+D60</f>
        <v>3625.23</v>
      </c>
      <c r="E66" s="37"/>
      <c r="F66" s="21"/>
      <c r="G66" s="21"/>
      <c r="H66" s="18"/>
      <c r="I66" s="18"/>
    </row>
    <row r="67" ht="15.75" customHeight="1">
      <c r="A67" s="67" t="s">
        <v>104</v>
      </c>
      <c r="B67" s="2"/>
      <c r="C67" s="2"/>
      <c r="D67" s="68">
        <f>4000-D66</f>
        <v>374.77</v>
      </c>
      <c r="E67" s="37"/>
      <c r="F67" s="21"/>
      <c r="G67" s="21"/>
      <c r="H67" s="18"/>
      <c r="I67" s="18"/>
    </row>
    <row r="68" ht="15.75" customHeight="1">
      <c r="A68" s="67" t="s">
        <v>105</v>
      </c>
      <c r="B68" s="2"/>
      <c r="C68" s="2"/>
      <c r="D68" s="69">
        <f>(4000-D66)/4000</f>
        <v>0.0936925</v>
      </c>
      <c r="E68" s="70"/>
      <c r="F68" s="71"/>
      <c r="G68" s="21"/>
      <c r="H68" s="18"/>
      <c r="I68" s="18"/>
    </row>
    <row r="69" ht="14.25" customHeight="1">
      <c r="C69" s="21"/>
      <c r="D69" s="21"/>
      <c r="E69" s="14"/>
      <c r="F69" s="21"/>
      <c r="G69" s="21"/>
      <c r="H69" s="18"/>
      <c r="I69" s="18"/>
    </row>
    <row r="70" ht="14.25" customHeight="1">
      <c r="C70" s="21"/>
      <c r="D70" s="21"/>
      <c r="E70" s="14"/>
      <c r="F70" s="21"/>
      <c r="G70" s="21"/>
      <c r="H70" s="18"/>
      <c r="I70" s="18"/>
    </row>
    <row r="71" ht="14.25" customHeight="1">
      <c r="C71" s="21"/>
      <c r="D71" s="21"/>
      <c r="E71" s="14"/>
      <c r="F71" s="21"/>
      <c r="G71" s="21"/>
      <c r="H71" s="18"/>
      <c r="I71" s="18"/>
    </row>
    <row r="72" ht="14.25" customHeight="1">
      <c r="C72" s="21"/>
      <c r="D72" s="21"/>
      <c r="E72" s="14"/>
      <c r="F72" s="21"/>
      <c r="G72" s="21"/>
      <c r="H72" s="18"/>
      <c r="I72" s="18"/>
    </row>
    <row r="73" ht="14.25" customHeight="1">
      <c r="C73" s="21"/>
      <c r="D73" s="21"/>
      <c r="E73" s="14"/>
      <c r="F73" s="21"/>
      <c r="G73" s="21"/>
      <c r="H73" s="18"/>
      <c r="I73" s="18"/>
    </row>
    <row r="74" ht="14.25" customHeight="1">
      <c r="C74" s="21"/>
      <c r="D74" s="21"/>
      <c r="E74" s="14"/>
      <c r="F74" s="21"/>
      <c r="G74" s="21"/>
      <c r="H74" s="18"/>
      <c r="I74" s="18"/>
    </row>
    <row r="75" ht="14.25" customHeight="1">
      <c r="C75" s="21"/>
      <c r="D75" s="21"/>
      <c r="E75" s="14"/>
      <c r="F75" s="21"/>
      <c r="G75" s="21"/>
      <c r="H75" s="18"/>
      <c r="I75" s="18"/>
    </row>
    <row r="76" ht="14.25" customHeight="1">
      <c r="C76" s="21"/>
      <c r="D76" s="21"/>
      <c r="E76" s="14"/>
      <c r="F76" s="21"/>
      <c r="G76" s="21"/>
      <c r="H76" s="18"/>
      <c r="I76" s="18"/>
    </row>
    <row r="77" ht="14.25" customHeight="1">
      <c r="C77" s="21"/>
      <c r="D77" s="21"/>
      <c r="E77" s="14"/>
      <c r="F77" s="21"/>
      <c r="G77" s="21"/>
      <c r="H77" s="18"/>
      <c r="I77" s="18"/>
    </row>
    <row r="78" ht="14.25" customHeight="1">
      <c r="C78" s="21"/>
      <c r="D78" s="21"/>
      <c r="E78" s="14"/>
      <c r="F78" s="21"/>
      <c r="G78" s="21"/>
      <c r="H78" s="18"/>
      <c r="I78" s="18"/>
    </row>
    <row r="79" ht="14.25" customHeight="1">
      <c r="C79" s="21"/>
      <c r="D79" s="21"/>
      <c r="E79" s="14"/>
      <c r="F79" s="21"/>
      <c r="G79" s="21"/>
      <c r="H79" s="18"/>
      <c r="I79" s="18"/>
    </row>
    <row r="80" ht="14.25" customHeight="1">
      <c r="C80" s="21"/>
      <c r="D80" s="21"/>
      <c r="E80" s="14"/>
      <c r="F80" s="21"/>
      <c r="G80" s="21"/>
      <c r="H80" s="18"/>
      <c r="I80" s="18"/>
    </row>
    <row r="81" ht="14.25" customHeight="1">
      <c r="C81" s="21"/>
      <c r="D81" s="21"/>
      <c r="E81" s="14"/>
      <c r="F81" s="21"/>
      <c r="G81" s="21"/>
      <c r="H81" s="18"/>
      <c r="I81" s="18"/>
    </row>
    <row r="82" ht="14.25" customHeight="1">
      <c r="C82" s="21"/>
      <c r="D82" s="21"/>
      <c r="E82" s="14"/>
      <c r="F82" s="21"/>
      <c r="G82" s="21"/>
      <c r="H82" s="18"/>
      <c r="I82" s="18"/>
    </row>
    <row r="83" ht="14.25" customHeight="1">
      <c r="C83" s="21"/>
      <c r="D83" s="21"/>
      <c r="E83" s="14"/>
      <c r="F83" s="21"/>
      <c r="G83" s="21"/>
      <c r="H83" s="18"/>
      <c r="I83" s="18"/>
    </row>
    <row r="84" ht="14.25" customHeight="1">
      <c r="C84" s="21"/>
      <c r="D84" s="21"/>
      <c r="E84" s="14"/>
      <c r="F84" s="21"/>
      <c r="G84" s="21"/>
      <c r="H84" s="18"/>
      <c r="I84" s="18"/>
    </row>
    <row r="85" ht="14.25" customHeight="1">
      <c r="C85" s="21"/>
      <c r="D85" s="21"/>
      <c r="E85" s="14"/>
      <c r="F85" s="21"/>
      <c r="G85" s="21"/>
      <c r="H85" s="18"/>
      <c r="I85" s="18"/>
    </row>
    <row r="86" ht="14.25" customHeight="1">
      <c r="C86" s="21"/>
      <c r="D86" s="21"/>
      <c r="E86" s="14"/>
      <c r="F86" s="21"/>
      <c r="G86" s="21"/>
      <c r="H86" s="18"/>
      <c r="I86" s="18"/>
    </row>
    <row r="87" ht="14.25" customHeight="1">
      <c r="C87" s="21"/>
      <c r="D87" s="21"/>
      <c r="E87" s="14"/>
      <c r="F87" s="21"/>
      <c r="G87" s="21"/>
      <c r="H87" s="18"/>
      <c r="I87" s="18"/>
    </row>
    <row r="88" ht="14.25" customHeight="1">
      <c r="C88" s="21"/>
      <c r="D88" s="21"/>
      <c r="E88" s="14"/>
      <c r="F88" s="21"/>
      <c r="G88" s="21"/>
      <c r="H88" s="18"/>
      <c r="I88" s="18"/>
    </row>
    <row r="89" ht="14.25" customHeight="1">
      <c r="C89" s="21"/>
      <c r="D89" s="21"/>
      <c r="E89" s="14"/>
      <c r="F89" s="21"/>
      <c r="G89" s="21"/>
      <c r="H89" s="18"/>
      <c r="I89" s="18"/>
    </row>
    <row r="90" ht="14.25" customHeight="1">
      <c r="C90" s="21"/>
      <c r="D90" s="21"/>
      <c r="E90" s="14"/>
      <c r="F90" s="21"/>
      <c r="G90" s="21"/>
      <c r="H90" s="18"/>
      <c r="I90" s="18"/>
    </row>
    <row r="91" ht="14.25" customHeight="1">
      <c r="C91" s="21"/>
      <c r="D91" s="21"/>
      <c r="E91" s="14"/>
      <c r="F91" s="21"/>
      <c r="G91" s="21"/>
      <c r="H91" s="18"/>
      <c r="I91" s="18"/>
    </row>
    <row r="92" ht="14.25" customHeight="1">
      <c r="C92" s="21"/>
      <c r="D92" s="21"/>
      <c r="E92" s="14"/>
      <c r="F92" s="21"/>
      <c r="G92" s="21"/>
      <c r="H92" s="18"/>
      <c r="I92" s="18"/>
    </row>
    <row r="93" ht="14.25" customHeight="1">
      <c r="C93" s="21"/>
      <c r="D93" s="21"/>
      <c r="E93" s="14"/>
      <c r="F93" s="21"/>
      <c r="G93" s="21"/>
      <c r="H93" s="18"/>
      <c r="I93" s="18"/>
    </row>
    <row r="94" ht="14.25" customHeight="1">
      <c r="C94" s="21"/>
      <c r="D94" s="21"/>
      <c r="E94" s="14"/>
      <c r="F94" s="21"/>
      <c r="G94" s="21"/>
      <c r="H94" s="18"/>
      <c r="I94" s="18"/>
    </row>
    <row r="95" ht="14.25" customHeight="1">
      <c r="C95" s="21"/>
      <c r="D95" s="21"/>
      <c r="E95" s="14"/>
      <c r="F95" s="21"/>
      <c r="G95" s="21"/>
      <c r="H95" s="18"/>
      <c r="I95" s="18"/>
    </row>
    <row r="96" ht="14.25" customHeight="1">
      <c r="C96" s="21"/>
      <c r="D96" s="21"/>
      <c r="E96" s="14"/>
      <c r="F96" s="21"/>
      <c r="G96" s="21"/>
      <c r="H96" s="18"/>
      <c r="I96" s="18"/>
    </row>
    <row r="97" ht="14.25" customHeight="1">
      <c r="C97" s="21"/>
      <c r="D97" s="21"/>
      <c r="E97" s="14"/>
      <c r="F97" s="21"/>
      <c r="G97" s="21"/>
      <c r="H97" s="18"/>
      <c r="I97" s="18"/>
    </row>
    <row r="98" ht="14.25" customHeight="1">
      <c r="C98" s="21"/>
      <c r="D98" s="21"/>
      <c r="E98" s="14"/>
      <c r="F98" s="21"/>
      <c r="G98" s="21"/>
      <c r="H98" s="18"/>
      <c r="I98" s="18"/>
    </row>
    <row r="99" ht="14.25" customHeight="1">
      <c r="C99" s="21"/>
      <c r="D99" s="21"/>
      <c r="E99" s="14"/>
      <c r="F99" s="21"/>
      <c r="G99" s="21"/>
      <c r="H99" s="18"/>
      <c r="I99" s="18"/>
    </row>
    <row r="100" ht="14.25" customHeight="1">
      <c r="C100" s="21"/>
      <c r="D100" s="21"/>
      <c r="E100" s="14"/>
      <c r="F100" s="21"/>
      <c r="G100" s="21"/>
      <c r="H100" s="18"/>
      <c r="I100" s="18"/>
    </row>
    <row r="101" ht="14.25" customHeight="1">
      <c r="C101" s="21"/>
      <c r="D101" s="21"/>
      <c r="E101" s="14"/>
      <c r="F101" s="21"/>
      <c r="G101" s="21"/>
      <c r="H101" s="18"/>
      <c r="I101" s="18"/>
    </row>
    <row r="102" ht="14.25" customHeight="1">
      <c r="C102" s="21"/>
      <c r="D102" s="21"/>
      <c r="E102" s="14"/>
      <c r="F102" s="21"/>
      <c r="G102" s="21"/>
      <c r="H102" s="18"/>
      <c r="I102" s="18"/>
    </row>
    <row r="103" ht="14.25" customHeight="1">
      <c r="C103" s="21"/>
      <c r="D103" s="21"/>
      <c r="E103" s="14"/>
      <c r="F103" s="21"/>
      <c r="G103" s="21"/>
      <c r="H103" s="18"/>
      <c r="I103" s="18"/>
    </row>
    <row r="104" ht="14.25" customHeight="1">
      <c r="C104" s="21"/>
      <c r="D104" s="21"/>
      <c r="E104" s="14"/>
      <c r="F104" s="21"/>
      <c r="G104" s="21"/>
      <c r="H104" s="18"/>
      <c r="I104" s="18"/>
    </row>
    <row r="105" ht="14.25" customHeight="1">
      <c r="C105" s="21"/>
      <c r="D105" s="21"/>
      <c r="E105" s="14"/>
      <c r="F105" s="21"/>
      <c r="G105" s="21"/>
      <c r="H105" s="18"/>
      <c r="I105" s="18"/>
    </row>
    <row r="106" ht="14.25" customHeight="1">
      <c r="C106" s="21"/>
      <c r="D106" s="21"/>
      <c r="E106" s="14"/>
      <c r="F106" s="21"/>
      <c r="G106" s="21"/>
      <c r="H106" s="18"/>
      <c r="I106" s="18"/>
    </row>
    <row r="107" ht="14.25" customHeight="1">
      <c r="C107" s="21"/>
      <c r="D107" s="21"/>
      <c r="E107" s="14"/>
      <c r="F107" s="21"/>
      <c r="G107" s="21"/>
      <c r="H107" s="18"/>
      <c r="I107" s="18"/>
    </row>
    <row r="108" ht="14.25" customHeight="1">
      <c r="C108" s="21"/>
      <c r="D108" s="21"/>
      <c r="E108" s="14"/>
      <c r="F108" s="21"/>
      <c r="G108" s="21"/>
      <c r="H108" s="18"/>
      <c r="I108" s="18"/>
    </row>
    <row r="109" ht="14.25" customHeight="1">
      <c r="C109" s="21"/>
      <c r="D109" s="21"/>
      <c r="E109" s="14"/>
      <c r="F109" s="21"/>
      <c r="G109" s="21"/>
      <c r="H109" s="18"/>
      <c r="I109" s="18"/>
    </row>
    <row r="110" ht="14.25" customHeight="1">
      <c r="C110" s="21"/>
      <c r="D110" s="21"/>
      <c r="E110" s="14"/>
      <c r="F110" s="21"/>
      <c r="G110" s="21"/>
      <c r="H110" s="18"/>
      <c r="I110" s="18"/>
    </row>
    <row r="111" ht="14.25" customHeight="1">
      <c r="C111" s="21"/>
      <c r="D111" s="21"/>
      <c r="E111" s="14"/>
      <c r="F111" s="21"/>
      <c r="G111" s="21"/>
      <c r="H111" s="18"/>
      <c r="I111" s="18"/>
    </row>
    <row r="112" ht="14.25" customHeight="1">
      <c r="C112" s="21"/>
      <c r="D112" s="21"/>
      <c r="E112" s="14"/>
      <c r="F112" s="21"/>
      <c r="G112" s="21"/>
      <c r="H112" s="18"/>
      <c r="I112" s="18"/>
    </row>
    <row r="113" ht="14.25" customHeight="1">
      <c r="C113" s="21"/>
      <c r="D113" s="21"/>
      <c r="E113" s="14"/>
      <c r="F113" s="21"/>
      <c r="G113" s="21"/>
      <c r="H113" s="18"/>
      <c r="I113" s="18"/>
    </row>
    <row r="114" ht="14.25" customHeight="1">
      <c r="C114" s="21"/>
      <c r="D114" s="21"/>
      <c r="E114" s="14"/>
      <c r="F114" s="21"/>
      <c r="G114" s="21"/>
      <c r="H114" s="18"/>
      <c r="I114" s="18"/>
    </row>
    <row r="115" ht="14.25" customHeight="1">
      <c r="C115" s="21"/>
      <c r="D115" s="21"/>
      <c r="E115" s="14"/>
      <c r="F115" s="21"/>
      <c r="G115" s="21"/>
      <c r="H115" s="18"/>
      <c r="I115" s="18"/>
    </row>
    <row r="116" ht="14.25" customHeight="1">
      <c r="C116" s="21"/>
      <c r="D116" s="21"/>
      <c r="E116" s="14"/>
      <c r="F116" s="21"/>
      <c r="G116" s="21"/>
      <c r="H116" s="18"/>
      <c r="I116" s="18"/>
    </row>
    <row r="117" ht="14.25" customHeight="1">
      <c r="C117" s="21"/>
      <c r="D117" s="21"/>
      <c r="E117" s="14"/>
      <c r="F117" s="21"/>
      <c r="G117" s="21"/>
      <c r="H117" s="18"/>
      <c r="I117" s="18"/>
    </row>
    <row r="118" ht="14.25" customHeight="1">
      <c r="C118" s="21"/>
      <c r="D118" s="21"/>
      <c r="E118" s="14"/>
      <c r="F118" s="21"/>
      <c r="G118" s="21"/>
      <c r="H118" s="18"/>
      <c r="I118" s="18"/>
    </row>
    <row r="119" ht="14.25" customHeight="1">
      <c r="C119" s="21"/>
      <c r="D119" s="21"/>
      <c r="E119" s="14"/>
      <c r="F119" s="21"/>
      <c r="G119" s="21"/>
      <c r="H119" s="18"/>
      <c r="I119" s="18"/>
    </row>
    <row r="120" ht="14.25" customHeight="1">
      <c r="C120" s="21"/>
      <c r="D120" s="21"/>
      <c r="E120" s="14"/>
      <c r="F120" s="21"/>
      <c r="G120" s="21"/>
      <c r="H120" s="18"/>
      <c r="I120" s="18"/>
    </row>
    <row r="121" ht="14.25" customHeight="1">
      <c r="C121" s="21"/>
      <c r="D121" s="21"/>
      <c r="E121" s="14"/>
      <c r="F121" s="21"/>
      <c r="G121" s="21"/>
      <c r="H121" s="18"/>
      <c r="I121" s="18"/>
    </row>
    <row r="122" ht="14.25" customHeight="1">
      <c r="C122" s="21"/>
      <c r="D122" s="21"/>
      <c r="E122" s="14"/>
      <c r="F122" s="21"/>
      <c r="G122" s="21"/>
      <c r="H122" s="18"/>
      <c r="I122" s="18"/>
    </row>
    <row r="123" ht="14.25" customHeight="1">
      <c r="C123" s="21"/>
      <c r="D123" s="21"/>
      <c r="E123" s="14"/>
      <c r="F123" s="21"/>
      <c r="G123" s="21"/>
      <c r="H123" s="18"/>
      <c r="I123" s="18"/>
    </row>
    <row r="124" ht="14.25" customHeight="1">
      <c r="C124" s="21"/>
      <c r="D124" s="21"/>
      <c r="E124" s="14"/>
      <c r="F124" s="21"/>
      <c r="G124" s="21"/>
      <c r="H124" s="18"/>
      <c r="I124" s="18"/>
    </row>
    <row r="125" ht="14.25" customHeight="1">
      <c r="C125" s="21"/>
      <c r="D125" s="21"/>
      <c r="E125" s="14"/>
      <c r="F125" s="21"/>
      <c r="G125" s="21"/>
      <c r="H125" s="18"/>
      <c r="I125" s="18"/>
    </row>
    <row r="126" ht="14.25" customHeight="1">
      <c r="C126" s="21"/>
      <c r="D126" s="21"/>
      <c r="E126" s="14"/>
      <c r="F126" s="21"/>
      <c r="G126" s="21"/>
      <c r="H126" s="18"/>
      <c r="I126" s="18"/>
    </row>
    <row r="127" ht="14.25" customHeight="1">
      <c r="C127" s="21"/>
      <c r="D127" s="21"/>
      <c r="E127" s="14"/>
      <c r="F127" s="21"/>
      <c r="G127" s="21"/>
      <c r="H127" s="18"/>
      <c r="I127" s="18"/>
    </row>
    <row r="128" ht="14.25" customHeight="1">
      <c r="C128" s="21"/>
      <c r="D128" s="21"/>
      <c r="E128" s="14"/>
      <c r="F128" s="21"/>
      <c r="G128" s="21"/>
      <c r="H128" s="18"/>
      <c r="I128" s="18"/>
    </row>
    <row r="129" ht="14.25" customHeight="1">
      <c r="C129" s="21"/>
      <c r="D129" s="21"/>
      <c r="E129" s="14"/>
      <c r="F129" s="21"/>
      <c r="G129" s="21"/>
      <c r="H129" s="18"/>
      <c r="I129" s="18"/>
    </row>
    <row r="130" ht="14.25" customHeight="1">
      <c r="C130" s="21"/>
      <c r="D130" s="21"/>
      <c r="E130" s="14"/>
      <c r="F130" s="21"/>
      <c r="G130" s="21"/>
      <c r="H130" s="18"/>
      <c r="I130" s="18"/>
    </row>
    <row r="131" ht="14.25" customHeight="1">
      <c r="C131" s="21"/>
      <c r="D131" s="21"/>
      <c r="E131" s="14"/>
      <c r="F131" s="21"/>
      <c r="G131" s="21"/>
      <c r="H131" s="18"/>
      <c r="I131" s="18"/>
    </row>
    <row r="132" ht="14.25" customHeight="1">
      <c r="C132" s="21"/>
      <c r="D132" s="21"/>
      <c r="E132" s="14"/>
      <c r="F132" s="21"/>
      <c r="G132" s="21"/>
      <c r="H132" s="18"/>
      <c r="I132" s="18"/>
    </row>
    <row r="133" ht="14.25" customHeight="1">
      <c r="C133" s="21"/>
      <c r="D133" s="21"/>
      <c r="E133" s="14"/>
      <c r="F133" s="21"/>
      <c r="G133" s="21"/>
      <c r="H133" s="18"/>
      <c r="I133" s="18"/>
    </row>
    <row r="134" ht="14.25" customHeight="1">
      <c r="C134" s="21"/>
      <c r="D134" s="21"/>
      <c r="E134" s="14"/>
      <c r="F134" s="21"/>
      <c r="G134" s="21"/>
      <c r="H134" s="18"/>
      <c r="I134" s="18"/>
    </row>
    <row r="135" ht="14.25" customHeight="1">
      <c r="C135" s="21"/>
      <c r="D135" s="21"/>
      <c r="E135" s="14"/>
      <c r="F135" s="21"/>
      <c r="G135" s="21"/>
      <c r="H135" s="18"/>
      <c r="I135" s="18"/>
    </row>
    <row r="136" ht="14.25" customHeight="1">
      <c r="C136" s="21"/>
      <c r="D136" s="21"/>
      <c r="E136" s="14"/>
      <c r="F136" s="21"/>
      <c r="G136" s="21"/>
      <c r="H136" s="18"/>
      <c r="I136" s="18"/>
    </row>
    <row r="137" ht="14.25" customHeight="1">
      <c r="C137" s="21"/>
      <c r="D137" s="21"/>
      <c r="E137" s="14"/>
      <c r="F137" s="21"/>
      <c r="G137" s="21"/>
      <c r="H137" s="18"/>
      <c r="I137" s="18"/>
    </row>
    <row r="138" ht="14.25" customHeight="1">
      <c r="C138" s="21"/>
      <c r="D138" s="21"/>
      <c r="E138" s="14"/>
      <c r="F138" s="21"/>
      <c r="G138" s="21"/>
      <c r="H138" s="18"/>
      <c r="I138" s="18"/>
    </row>
    <row r="139" ht="14.25" customHeight="1">
      <c r="C139" s="21"/>
      <c r="D139" s="21"/>
      <c r="E139" s="14"/>
      <c r="F139" s="21"/>
      <c r="G139" s="21"/>
      <c r="H139" s="18"/>
      <c r="I139" s="18"/>
    </row>
    <row r="140" ht="14.25" customHeight="1">
      <c r="C140" s="21"/>
      <c r="D140" s="21"/>
      <c r="E140" s="14"/>
      <c r="F140" s="21"/>
      <c r="G140" s="21"/>
      <c r="H140" s="18"/>
      <c r="I140" s="18"/>
    </row>
    <row r="141" ht="14.25" customHeight="1">
      <c r="C141" s="21"/>
      <c r="D141" s="21"/>
      <c r="E141" s="14"/>
      <c r="F141" s="21"/>
      <c r="G141" s="21"/>
      <c r="H141" s="18"/>
      <c r="I141" s="18"/>
    </row>
    <row r="142" ht="14.25" customHeight="1">
      <c r="C142" s="21"/>
      <c r="D142" s="21"/>
      <c r="E142" s="14"/>
      <c r="F142" s="21"/>
      <c r="G142" s="21"/>
      <c r="H142" s="18"/>
      <c r="I142" s="18"/>
    </row>
    <row r="143" ht="14.25" customHeight="1">
      <c r="C143" s="21"/>
      <c r="D143" s="21"/>
      <c r="E143" s="14"/>
      <c r="F143" s="21"/>
      <c r="G143" s="21"/>
      <c r="H143" s="18"/>
      <c r="I143" s="18"/>
    </row>
    <row r="144" ht="14.25" customHeight="1">
      <c r="C144" s="21"/>
      <c r="D144" s="21"/>
      <c r="E144" s="14"/>
      <c r="F144" s="21"/>
      <c r="G144" s="21"/>
      <c r="H144" s="18"/>
      <c r="I144" s="18"/>
    </row>
    <row r="145" ht="14.25" customHeight="1">
      <c r="C145" s="21"/>
      <c r="D145" s="21"/>
      <c r="E145" s="14"/>
      <c r="F145" s="21"/>
      <c r="G145" s="21"/>
      <c r="H145" s="18"/>
      <c r="I145" s="18"/>
    </row>
    <row r="146" ht="14.25" customHeight="1">
      <c r="C146" s="21"/>
      <c r="D146" s="21"/>
      <c r="E146" s="14"/>
      <c r="F146" s="21"/>
      <c r="G146" s="21"/>
      <c r="H146" s="18"/>
      <c r="I146" s="18"/>
    </row>
    <row r="147" ht="14.25" customHeight="1">
      <c r="C147" s="21"/>
      <c r="D147" s="21"/>
      <c r="E147" s="14"/>
      <c r="F147" s="21"/>
      <c r="G147" s="21"/>
      <c r="H147" s="18"/>
      <c r="I147" s="18"/>
    </row>
    <row r="148" ht="14.25" customHeight="1">
      <c r="C148" s="21"/>
      <c r="D148" s="21"/>
      <c r="E148" s="14"/>
      <c r="F148" s="21"/>
      <c r="G148" s="21"/>
      <c r="H148" s="18"/>
      <c r="I148" s="18"/>
    </row>
    <row r="149" ht="14.25" customHeight="1">
      <c r="C149" s="21"/>
      <c r="D149" s="21"/>
      <c r="E149" s="14"/>
      <c r="F149" s="21"/>
      <c r="G149" s="21"/>
      <c r="H149" s="18"/>
      <c r="I149" s="18"/>
    </row>
    <row r="150" ht="14.25" customHeight="1">
      <c r="C150" s="21"/>
      <c r="D150" s="21"/>
      <c r="E150" s="14"/>
      <c r="F150" s="21"/>
      <c r="G150" s="21"/>
      <c r="H150" s="18"/>
      <c r="I150" s="18"/>
    </row>
    <row r="151" ht="14.25" customHeight="1">
      <c r="C151" s="21"/>
      <c r="D151" s="21"/>
      <c r="E151" s="14"/>
      <c r="F151" s="21"/>
      <c r="G151" s="21"/>
      <c r="H151" s="18"/>
      <c r="I151" s="18"/>
    </row>
    <row r="152" ht="14.25" customHeight="1">
      <c r="C152" s="21"/>
      <c r="D152" s="21"/>
      <c r="E152" s="14"/>
      <c r="F152" s="21"/>
      <c r="G152" s="21"/>
      <c r="H152" s="18"/>
      <c r="I152" s="18"/>
    </row>
    <row r="153" ht="14.25" customHeight="1">
      <c r="C153" s="21"/>
      <c r="D153" s="21"/>
      <c r="E153" s="14"/>
      <c r="F153" s="21"/>
      <c r="G153" s="21"/>
      <c r="H153" s="18"/>
      <c r="I153" s="18"/>
    </row>
    <row r="154" ht="14.25" customHeight="1">
      <c r="C154" s="21"/>
      <c r="D154" s="21"/>
      <c r="E154" s="14"/>
      <c r="F154" s="21"/>
      <c r="G154" s="21"/>
      <c r="H154" s="18"/>
      <c r="I154" s="18"/>
    </row>
    <row r="155" ht="14.25" customHeight="1">
      <c r="C155" s="21"/>
      <c r="D155" s="21"/>
      <c r="E155" s="14"/>
      <c r="F155" s="21"/>
      <c r="G155" s="21"/>
      <c r="H155" s="18"/>
      <c r="I155" s="18"/>
    </row>
    <row r="156" ht="14.25" customHeight="1">
      <c r="C156" s="21"/>
      <c r="D156" s="21"/>
      <c r="E156" s="14"/>
      <c r="F156" s="21"/>
      <c r="G156" s="21"/>
      <c r="H156" s="18"/>
      <c r="I156" s="18"/>
    </row>
    <row r="157" ht="14.25" customHeight="1">
      <c r="C157" s="21"/>
      <c r="D157" s="21"/>
      <c r="E157" s="14"/>
      <c r="F157" s="21"/>
      <c r="G157" s="21"/>
      <c r="H157" s="18"/>
      <c r="I157" s="18"/>
    </row>
    <row r="158" ht="14.25" customHeight="1">
      <c r="C158" s="21"/>
      <c r="D158" s="21"/>
      <c r="E158" s="14"/>
      <c r="F158" s="21"/>
      <c r="G158" s="21"/>
      <c r="H158" s="18"/>
      <c r="I158" s="18"/>
    </row>
    <row r="159" ht="14.25" customHeight="1">
      <c r="C159" s="21"/>
      <c r="D159" s="21"/>
      <c r="E159" s="14"/>
      <c r="F159" s="21"/>
      <c r="G159" s="21"/>
      <c r="H159" s="18"/>
      <c r="I159" s="18"/>
    </row>
    <row r="160" ht="14.25" customHeight="1">
      <c r="C160" s="21"/>
      <c r="D160" s="21"/>
      <c r="E160" s="14"/>
      <c r="F160" s="21"/>
      <c r="G160" s="21"/>
      <c r="H160" s="18"/>
      <c r="I160" s="18"/>
    </row>
    <row r="161" ht="14.25" customHeight="1">
      <c r="C161" s="21"/>
      <c r="D161" s="21"/>
      <c r="E161" s="14"/>
      <c r="F161" s="21"/>
      <c r="G161" s="21"/>
      <c r="H161" s="18"/>
      <c r="I161" s="18"/>
    </row>
    <row r="162" ht="14.25" customHeight="1">
      <c r="C162" s="21"/>
      <c r="D162" s="21"/>
      <c r="E162" s="14"/>
      <c r="F162" s="21"/>
      <c r="G162" s="21"/>
      <c r="H162" s="18"/>
      <c r="I162" s="18"/>
    </row>
    <row r="163" ht="14.25" customHeight="1">
      <c r="C163" s="21"/>
      <c r="D163" s="21"/>
      <c r="E163" s="14"/>
      <c r="F163" s="21"/>
      <c r="G163" s="21"/>
      <c r="H163" s="18"/>
      <c r="I163" s="18"/>
    </row>
    <row r="164" ht="14.25" customHeight="1">
      <c r="C164" s="21"/>
      <c r="D164" s="21"/>
      <c r="E164" s="14"/>
      <c r="F164" s="21"/>
      <c r="G164" s="21"/>
      <c r="H164" s="18"/>
      <c r="I164" s="18"/>
    </row>
    <row r="165" ht="14.25" customHeight="1">
      <c r="C165" s="21"/>
      <c r="D165" s="21"/>
      <c r="E165" s="14"/>
      <c r="F165" s="21"/>
      <c r="G165" s="21"/>
      <c r="H165" s="18"/>
      <c r="I165" s="18"/>
    </row>
    <row r="166" ht="14.25" customHeight="1">
      <c r="C166" s="21"/>
      <c r="D166" s="21"/>
      <c r="E166" s="14"/>
      <c r="F166" s="21"/>
      <c r="G166" s="21"/>
      <c r="H166" s="18"/>
      <c r="I166" s="18"/>
    </row>
    <row r="167" ht="14.25" customHeight="1">
      <c r="C167" s="21"/>
      <c r="D167" s="21"/>
      <c r="E167" s="14"/>
      <c r="F167" s="21"/>
      <c r="G167" s="21"/>
      <c r="H167" s="18"/>
      <c r="I167" s="18"/>
    </row>
    <row r="168" ht="14.25" customHeight="1">
      <c r="C168" s="21"/>
      <c r="D168" s="21"/>
      <c r="E168" s="14"/>
      <c r="F168" s="21"/>
      <c r="G168" s="21"/>
      <c r="H168" s="18"/>
      <c r="I168" s="18"/>
    </row>
    <row r="169" ht="14.25" customHeight="1">
      <c r="C169" s="21"/>
      <c r="D169" s="21"/>
      <c r="E169" s="14"/>
      <c r="F169" s="21"/>
      <c r="G169" s="21"/>
      <c r="H169" s="18"/>
      <c r="I169" s="18"/>
    </row>
    <row r="170" ht="14.25" customHeight="1">
      <c r="C170" s="21"/>
      <c r="D170" s="21"/>
      <c r="E170" s="14"/>
      <c r="F170" s="21"/>
      <c r="G170" s="21"/>
      <c r="H170" s="18"/>
      <c r="I170" s="18"/>
    </row>
    <row r="171" ht="14.25" customHeight="1">
      <c r="C171" s="21"/>
      <c r="D171" s="21"/>
      <c r="E171" s="14"/>
      <c r="F171" s="21"/>
      <c r="G171" s="21"/>
      <c r="H171" s="18"/>
      <c r="I171" s="18"/>
    </row>
    <row r="172" ht="14.25" customHeight="1">
      <c r="C172" s="21"/>
      <c r="D172" s="21"/>
      <c r="E172" s="14"/>
      <c r="F172" s="21"/>
      <c r="G172" s="21"/>
      <c r="H172" s="18"/>
      <c r="I172" s="18"/>
    </row>
    <row r="173" ht="14.25" customHeight="1">
      <c r="C173" s="21"/>
      <c r="D173" s="21"/>
      <c r="E173" s="14"/>
      <c r="F173" s="21"/>
      <c r="G173" s="21"/>
      <c r="H173" s="18"/>
      <c r="I173" s="18"/>
    </row>
    <row r="174" ht="14.25" customHeight="1">
      <c r="C174" s="21"/>
      <c r="D174" s="21"/>
      <c r="E174" s="14"/>
      <c r="F174" s="21"/>
      <c r="G174" s="21"/>
      <c r="H174" s="18"/>
      <c r="I174" s="18"/>
    </row>
    <row r="175" ht="14.25" customHeight="1">
      <c r="C175" s="21"/>
      <c r="D175" s="21"/>
      <c r="E175" s="14"/>
      <c r="F175" s="21"/>
      <c r="G175" s="21"/>
      <c r="H175" s="18"/>
      <c r="I175" s="18"/>
    </row>
    <row r="176" ht="14.25" customHeight="1">
      <c r="C176" s="21"/>
      <c r="D176" s="21"/>
      <c r="E176" s="14"/>
      <c r="F176" s="21"/>
      <c r="G176" s="21"/>
      <c r="H176" s="18"/>
      <c r="I176" s="18"/>
    </row>
    <row r="177" ht="14.25" customHeight="1">
      <c r="C177" s="21"/>
      <c r="D177" s="21"/>
      <c r="E177" s="14"/>
      <c r="F177" s="21"/>
      <c r="G177" s="21"/>
      <c r="H177" s="18"/>
      <c r="I177" s="18"/>
    </row>
    <row r="178" ht="14.25" customHeight="1">
      <c r="C178" s="21"/>
      <c r="D178" s="21"/>
      <c r="E178" s="14"/>
      <c r="F178" s="21"/>
      <c r="G178" s="21"/>
      <c r="H178" s="18"/>
      <c r="I178" s="18"/>
    </row>
    <row r="179" ht="14.25" customHeight="1">
      <c r="C179" s="21"/>
      <c r="D179" s="21"/>
      <c r="E179" s="14"/>
      <c r="F179" s="21"/>
      <c r="G179" s="21"/>
      <c r="H179" s="18"/>
      <c r="I179" s="18"/>
    </row>
    <row r="180" ht="14.25" customHeight="1">
      <c r="C180" s="21"/>
      <c r="D180" s="21"/>
      <c r="E180" s="14"/>
      <c r="F180" s="21"/>
      <c r="G180" s="21"/>
      <c r="H180" s="18"/>
      <c r="I180" s="18"/>
    </row>
    <row r="181" ht="14.25" customHeight="1">
      <c r="C181" s="21"/>
      <c r="D181" s="21"/>
      <c r="E181" s="14"/>
      <c r="F181" s="21"/>
      <c r="G181" s="21"/>
      <c r="H181" s="18"/>
      <c r="I181" s="18"/>
    </row>
    <row r="182" ht="14.25" customHeight="1">
      <c r="C182" s="21"/>
      <c r="D182" s="21"/>
      <c r="E182" s="14"/>
      <c r="F182" s="21"/>
      <c r="G182" s="21"/>
      <c r="H182" s="18"/>
      <c r="I182" s="18"/>
    </row>
    <row r="183" ht="14.25" customHeight="1">
      <c r="C183" s="21"/>
      <c r="D183" s="21"/>
      <c r="E183" s="14"/>
      <c r="F183" s="21"/>
      <c r="G183" s="21"/>
      <c r="H183" s="18"/>
      <c r="I183" s="18"/>
    </row>
    <row r="184" ht="14.25" customHeight="1">
      <c r="C184" s="21"/>
      <c r="D184" s="21"/>
      <c r="E184" s="14"/>
      <c r="F184" s="21"/>
      <c r="G184" s="21"/>
      <c r="H184" s="18"/>
      <c r="I184" s="18"/>
    </row>
    <row r="185" ht="14.25" customHeight="1">
      <c r="C185" s="21"/>
      <c r="D185" s="21"/>
      <c r="E185" s="14"/>
      <c r="F185" s="21"/>
      <c r="G185" s="21"/>
      <c r="H185" s="18"/>
      <c r="I185" s="18"/>
    </row>
    <row r="186" ht="14.25" customHeight="1">
      <c r="C186" s="21"/>
      <c r="D186" s="21"/>
      <c r="E186" s="14"/>
      <c r="F186" s="21"/>
      <c r="G186" s="21"/>
      <c r="H186" s="18"/>
      <c r="I186" s="18"/>
    </row>
    <row r="187" ht="14.25" customHeight="1">
      <c r="C187" s="21"/>
      <c r="D187" s="21"/>
      <c r="E187" s="14"/>
      <c r="F187" s="21"/>
      <c r="G187" s="21"/>
      <c r="H187" s="18"/>
      <c r="I187" s="18"/>
    </row>
    <row r="188" ht="14.25" customHeight="1">
      <c r="C188" s="21"/>
      <c r="D188" s="21"/>
      <c r="E188" s="14"/>
      <c r="F188" s="21"/>
      <c r="G188" s="21"/>
      <c r="H188" s="18"/>
      <c r="I188" s="18"/>
    </row>
    <row r="189" ht="14.25" customHeight="1">
      <c r="C189" s="21"/>
      <c r="D189" s="21"/>
      <c r="E189" s="14"/>
      <c r="F189" s="21"/>
      <c r="G189" s="21"/>
      <c r="H189" s="18"/>
      <c r="I189" s="18"/>
    </row>
    <row r="190" ht="14.25" customHeight="1">
      <c r="C190" s="21"/>
      <c r="D190" s="21"/>
      <c r="E190" s="14"/>
      <c r="F190" s="21"/>
      <c r="G190" s="21"/>
      <c r="H190" s="18"/>
      <c r="I190" s="18"/>
    </row>
    <row r="191" ht="14.25" customHeight="1">
      <c r="C191" s="21"/>
      <c r="D191" s="21"/>
      <c r="E191" s="14"/>
      <c r="F191" s="21"/>
      <c r="G191" s="21"/>
      <c r="H191" s="18"/>
      <c r="I191" s="18"/>
    </row>
    <row r="192" ht="14.25" customHeight="1">
      <c r="C192" s="21"/>
      <c r="D192" s="21"/>
      <c r="E192" s="14"/>
      <c r="F192" s="21"/>
      <c r="G192" s="21"/>
      <c r="H192" s="18"/>
      <c r="I192" s="18"/>
    </row>
    <row r="193" ht="14.25" customHeight="1">
      <c r="C193" s="21"/>
      <c r="D193" s="21"/>
      <c r="E193" s="14"/>
      <c r="F193" s="21"/>
      <c r="G193" s="21"/>
      <c r="H193" s="18"/>
      <c r="I193" s="18"/>
    </row>
    <row r="194" ht="14.25" customHeight="1">
      <c r="C194" s="21"/>
      <c r="D194" s="21"/>
      <c r="E194" s="14"/>
      <c r="F194" s="21"/>
      <c r="G194" s="21"/>
      <c r="H194" s="18"/>
      <c r="I194" s="18"/>
    </row>
    <row r="195" ht="14.25" customHeight="1">
      <c r="C195" s="21"/>
      <c r="D195" s="21"/>
      <c r="E195" s="14"/>
      <c r="F195" s="21"/>
      <c r="G195" s="21"/>
      <c r="H195" s="18"/>
      <c r="I195" s="18"/>
    </row>
    <row r="196" ht="14.25" customHeight="1">
      <c r="C196" s="21"/>
      <c r="D196" s="21"/>
      <c r="E196" s="14"/>
      <c r="F196" s="21"/>
      <c r="G196" s="21"/>
      <c r="H196" s="18"/>
      <c r="I196" s="18"/>
    </row>
    <row r="197" ht="14.25" customHeight="1">
      <c r="C197" s="21"/>
      <c r="D197" s="21"/>
      <c r="E197" s="14"/>
      <c r="F197" s="21"/>
      <c r="G197" s="21"/>
      <c r="H197" s="18"/>
      <c r="I197" s="18"/>
    </row>
    <row r="198" ht="14.25" customHeight="1">
      <c r="C198" s="21"/>
      <c r="D198" s="21"/>
      <c r="E198" s="14"/>
      <c r="F198" s="21"/>
      <c r="G198" s="21"/>
      <c r="H198" s="18"/>
      <c r="I198" s="18"/>
    </row>
    <row r="199" ht="14.25" customHeight="1">
      <c r="C199" s="21"/>
      <c r="D199" s="21"/>
      <c r="E199" s="14"/>
      <c r="F199" s="21"/>
      <c r="G199" s="21"/>
      <c r="H199" s="18"/>
      <c r="I199" s="18"/>
    </row>
    <row r="200" ht="14.25" customHeight="1">
      <c r="C200" s="21"/>
      <c r="D200" s="21"/>
      <c r="E200" s="14"/>
      <c r="F200" s="21"/>
      <c r="G200" s="21"/>
      <c r="H200" s="18"/>
      <c r="I200" s="18"/>
    </row>
    <row r="201" ht="14.25" customHeight="1">
      <c r="C201" s="21"/>
      <c r="D201" s="21"/>
      <c r="E201" s="14"/>
      <c r="F201" s="21"/>
      <c r="G201" s="21"/>
      <c r="H201" s="18"/>
      <c r="I201" s="18"/>
    </row>
    <row r="202" ht="14.25" customHeight="1">
      <c r="C202" s="21"/>
      <c r="D202" s="21"/>
      <c r="E202" s="14"/>
      <c r="F202" s="21"/>
      <c r="G202" s="21"/>
      <c r="H202" s="18"/>
      <c r="I202" s="18"/>
    </row>
    <row r="203" ht="14.25" customHeight="1">
      <c r="C203" s="21"/>
      <c r="D203" s="21"/>
      <c r="E203" s="14"/>
      <c r="F203" s="21"/>
      <c r="G203" s="21"/>
      <c r="H203" s="18"/>
      <c r="I203" s="18"/>
    </row>
    <row r="204" ht="14.25" customHeight="1">
      <c r="C204" s="21"/>
      <c r="D204" s="21"/>
      <c r="E204" s="14"/>
      <c r="F204" s="21"/>
      <c r="G204" s="21"/>
      <c r="H204" s="18"/>
      <c r="I204" s="18"/>
    </row>
    <row r="205" ht="14.25" customHeight="1">
      <c r="C205" s="21"/>
      <c r="D205" s="21"/>
      <c r="E205" s="14"/>
      <c r="F205" s="21"/>
      <c r="G205" s="21"/>
      <c r="H205" s="18"/>
      <c r="I205" s="18"/>
    </row>
    <row r="206" ht="14.25" customHeight="1">
      <c r="C206" s="21"/>
      <c r="D206" s="21"/>
      <c r="E206" s="14"/>
      <c r="F206" s="21"/>
      <c r="G206" s="21"/>
      <c r="H206" s="18"/>
      <c r="I206" s="18"/>
    </row>
    <row r="207" ht="14.25" customHeight="1">
      <c r="C207" s="21"/>
      <c r="D207" s="21"/>
      <c r="E207" s="14"/>
      <c r="F207" s="21"/>
      <c r="G207" s="21"/>
      <c r="H207" s="18"/>
      <c r="I207" s="18"/>
    </row>
    <row r="208" ht="14.25" customHeight="1">
      <c r="C208" s="21"/>
      <c r="D208" s="21"/>
      <c r="E208" s="14"/>
      <c r="F208" s="21"/>
      <c r="G208" s="21"/>
      <c r="H208" s="18"/>
      <c r="I208" s="18"/>
    </row>
    <row r="209" ht="14.25" customHeight="1">
      <c r="C209" s="21"/>
      <c r="D209" s="21"/>
      <c r="E209" s="14"/>
      <c r="F209" s="21"/>
      <c r="G209" s="21"/>
      <c r="H209" s="18"/>
      <c r="I209" s="18"/>
    </row>
    <row r="210" ht="14.25" customHeight="1">
      <c r="C210" s="21"/>
      <c r="D210" s="21"/>
      <c r="E210" s="14"/>
      <c r="F210" s="21"/>
      <c r="G210" s="21"/>
      <c r="H210" s="18"/>
      <c r="I210" s="18"/>
    </row>
    <row r="211" ht="14.25" customHeight="1">
      <c r="C211" s="21"/>
      <c r="D211" s="21"/>
      <c r="E211" s="14"/>
      <c r="F211" s="21"/>
      <c r="G211" s="21"/>
      <c r="H211" s="18"/>
      <c r="I211" s="18"/>
    </row>
    <row r="212" ht="14.25" customHeight="1">
      <c r="C212" s="21"/>
      <c r="D212" s="21"/>
      <c r="E212" s="14"/>
      <c r="F212" s="21"/>
      <c r="G212" s="21"/>
      <c r="H212" s="18"/>
      <c r="I212" s="18"/>
    </row>
    <row r="213" ht="14.25" customHeight="1">
      <c r="C213" s="21"/>
      <c r="D213" s="21"/>
      <c r="E213" s="14"/>
      <c r="F213" s="21"/>
      <c r="G213" s="21"/>
      <c r="H213" s="18"/>
      <c r="I213" s="18"/>
    </row>
    <row r="214" ht="14.25" customHeight="1">
      <c r="C214" s="21"/>
      <c r="D214" s="21"/>
      <c r="E214" s="14"/>
      <c r="F214" s="21"/>
      <c r="G214" s="21"/>
      <c r="H214" s="18"/>
      <c r="I214" s="18"/>
    </row>
    <row r="215" ht="14.25" customHeight="1">
      <c r="C215" s="21"/>
      <c r="D215" s="21"/>
      <c r="E215" s="14"/>
      <c r="F215" s="21"/>
      <c r="G215" s="21"/>
      <c r="H215" s="18"/>
      <c r="I215" s="18"/>
    </row>
    <row r="216" ht="14.25" customHeight="1">
      <c r="C216" s="21"/>
      <c r="D216" s="21"/>
      <c r="E216" s="14"/>
      <c r="F216" s="21"/>
      <c r="G216" s="21"/>
      <c r="H216" s="18"/>
      <c r="I216" s="18"/>
    </row>
    <row r="217" ht="14.25" customHeight="1">
      <c r="C217" s="21"/>
      <c r="D217" s="21"/>
      <c r="E217" s="14"/>
      <c r="F217" s="21"/>
      <c r="G217" s="21"/>
      <c r="H217" s="18"/>
      <c r="I217" s="18"/>
    </row>
    <row r="218" ht="14.25" customHeight="1">
      <c r="C218" s="21"/>
      <c r="D218" s="21"/>
      <c r="E218" s="14"/>
      <c r="F218" s="21"/>
      <c r="G218" s="21"/>
      <c r="H218" s="18"/>
      <c r="I218" s="18"/>
    </row>
    <row r="219" ht="14.25" customHeight="1">
      <c r="C219" s="21"/>
      <c r="D219" s="21"/>
      <c r="E219" s="14"/>
      <c r="F219" s="21"/>
      <c r="G219" s="21"/>
      <c r="H219" s="18"/>
      <c r="I219" s="18"/>
    </row>
    <row r="220" ht="14.25" customHeight="1">
      <c r="C220" s="21"/>
      <c r="D220" s="21"/>
      <c r="E220" s="14"/>
      <c r="F220" s="21"/>
      <c r="G220" s="21"/>
      <c r="H220" s="18"/>
      <c r="I220" s="18"/>
    </row>
    <row r="221" ht="14.25" customHeight="1">
      <c r="C221" s="21"/>
      <c r="D221" s="21"/>
      <c r="E221" s="14"/>
      <c r="F221" s="21"/>
      <c r="G221" s="21"/>
      <c r="H221" s="18"/>
      <c r="I221" s="18"/>
    </row>
    <row r="222" ht="14.25" customHeight="1">
      <c r="C222" s="21"/>
      <c r="D222" s="21"/>
      <c r="E222" s="14"/>
      <c r="F222" s="21"/>
      <c r="G222" s="21"/>
      <c r="H222" s="18"/>
      <c r="I222" s="18"/>
    </row>
    <row r="223" ht="14.25" customHeight="1">
      <c r="C223" s="21"/>
      <c r="D223" s="21"/>
      <c r="E223" s="14"/>
      <c r="F223" s="21"/>
      <c r="G223" s="21"/>
      <c r="H223" s="18"/>
      <c r="I223" s="18"/>
    </row>
    <row r="224" ht="14.25" customHeight="1">
      <c r="C224" s="21"/>
      <c r="D224" s="21"/>
      <c r="E224" s="14"/>
      <c r="F224" s="21"/>
      <c r="G224" s="21"/>
      <c r="H224" s="18"/>
      <c r="I224" s="18"/>
    </row>
    <row r="225" ht="14.25" customHeight="1">
      <c r="C225" s="21"/>
      <c r="D225" s="21"/>
      <c r="E225" s="14"/>
      <c r="F225" s="21"/>
      <c r="G225" s="21"/>
      <c r="H225" s="18"/>
      <c r="I225" s="18"/>
    </row>
    <row r="226" ht="14.25" customHeight="1">
      <c r="C226" s="21"/>
      <c r="D226" s="21"/>
      <c r="E226" s="14"/>
      <c r="F226" s="21"/>
      <c r="G226" s="21"/>
      <c r="H226" s="18"/>
      <c r="I226" s="18"/>
    </row>
    <row r="227" ht="14.25" customHeight="1">
      <c r="C227" s="21"/>
      <c r="D227" s="21"/>
      <c r="E227" s="14"/>
      <c r="F227" s="21"/>
      <c r="G227" s="21"/>
      <c r="H227" s="18"/>
      <c r="I227" s="18"/>
    </row>
    <row r="228" ht="14.25" customHeight="1">
      <c r="C228" s="21"/>
      <c r="D228" s="21"/>
      <c r="E228" s="14"/>
      <c r="F228" s="21"/>
      <c r="G228" s="21"/>
      <c r="H228" s="18"/>
      <c r="I228" s="18"/>
    </row>
    <row r="229" ht="14.25" customHeight="1">
      <c r="C229" s="21"/>
      <c r="D229" s="21"/>
      <c r="E229" s="14"/>
      <c r="F229" s="21"/>
      <c r="G229" s="21"/>
      <c r="H229" s="18"/>
      <c r="I229" s="18"/>
    </row>
    <row r="230" ht="14.25" customHeight="1">
      <c r="C230" s="21"/>
      <c r="D230" s="21"/>
      <c r="E230" s="14"/>
      <c r="F230" s="21"/>
      <c r="G230" s="21"/>
      <c r="H230" s="18"/>
      <c r="I230" s="18"/>
    </row>
    <row r="231" ht="14.25" customHeight="1">
      <c r="C231" s="21"/>
      <c r="D231" s="21"/>
      <c r="E231" s="14"/>
      <c r="F231" s="21"/>
      <c r="G231" s="21"/>
      <c r="H231" s="18"/>
      <c r="I231" s="18"/>
    </row>
    <row r="232" ht="14.25" customHeight="1">
      <c r="C232" s="21"/>
      <c r="D232" s="21"/>
      <c r="E232" s="14"/>
      <c r="F232" s="21"/>
      <c r="G232" s="21"/>
      <c r="H232" s="18"/>
      <c r="I232" s="18"/>
    </row>
    <row r="233" ht="14.25" customHeight="1">
      <c r="C233" s="21"/>
      <c r="D233" s="21"/>
      <c r="E233" s="14"/>
      <c r="F233" s="21"/>
      <c r="G233" s="21"/>
      <c r="H233" s="18"/>
      <c r="I233" s="18"/>
    </row>
    <row r="234" ht="14.25" customHeight="1">
      <c r="C234" s="21"/>
      <c r="D234" s="21"/>
      <c r="E234" s="14"/>
      <c r="F234" s="21"/>
      <c r="G234" s="21"/>
      <c r="H234" s="18"/>
      <c r="I234" s="18"/>
    </row>
    <row r="235" ht="14.25" customHeight="1">
      <c r="C235" s="21"/>
      <c r="D235" s="21"/>
      <c r="E235" s="14"/>
      <c r="F235" s="21"/>
      <c r="G235" s="21"/>
      <c r="H235" s="18"/>
      <c r="I235" s="18"/>
    </row>
    <row r="236" ht="14.25" customHeight="1">
      <c r="C236" s="21"/>
      <c r="D236" s="21"/>
      <c r="E236" s="14"/>
      <c r="F236" s="21"/>
      <c r="G236" s="21"/>
      <c r="H236" s="18"/>
      <c r="I236" s="18"/>
    </row>
    <row r="237" ht="14.25" customHeight="1">
      <c r="C237" s="21"/>
      <c r="D237" s="21"/>
      <c r="E237" s="14"/>
      <c r="F237" s="21"/>
      <c r="G237" s="21"/>
      <c r="H237" s="18"/>
      <c r="I237" s="18"/>
    </row>
    <row r="238" ht="14.25" customHeight="1">
      <c r="C238" s="21"/>
      <c r="D238" s="21"/>
      <c r="E238" s="14"/>
      <c r="F238" s="21"/>
      <c r="G238" s="21"/>
      <c r="H238" s="18"/>
      <c r="I238" s="18"/>
    </row>
    <row r="239" ht="14.25" customHeight="1">
      <c r="C239" s="21"/>
      <c r="D239" s="21"/>
      <c r="E239" s="14"/>
      <c r="F239" s="21"/>
      <c r="G239" s="21"/>
      <c r="H239" s="18"/>
      <c r="I239" s="18"/>
    </row>
    <row r="240" ht="14.25" customHeight="1">
      <c r="C240" s="21"/>
      <c r="D240" s="21"/>
      <c r="E240" s="14"/>
      <c r="F240" s="21"/>
      <c r="G240" s="21"/>
      <c r="H240" s="18"/>
      <c r="I240" s="18"/>
    </row>
    <row r="241" ht="14.25" customHeight="1">
      <c r="C241" s="21"/>
      <c r="D241" s="21"/>
      <c r="E241" s="14"/>
      <c r="F241" s="21"/>
      <c r="G241" s="21"/>
      <c r="H241" s="18"/>
      <c r="I241" s="18"/>
    </row>
    <row r="242" ht="14.25" customHeight="1">
      <c r="C242" s="21"/>
      <c r="D242" s="21"/>
      <c r="E242" s="14"/>
      <c r="F242" s="21"/>
      <c r="G242" s="21"/>
      <c r="H242" s="18"/>
      <c r="I242" s="18"/>
    </row>
    <row r="243" ht="14.25" customHeight="1">
      <c r="C243" s="21"/>
      <c r="D243" s="21"/>
      <c r="E243" s="14"/>
      <c r="F243" s="21"/>
      <c r="G243" s="21"/>
      <c r="H243" s="18"/>
      <c r="I243" s="18"/>
    </row>
    <row r="244" ht="14.25" customHeight="1">
      <c r="C244" s="21"/>
      <c r="D244" s="21"/>
      <c r="E244" s="14"/>
      <c r="F244" s="21"/>
      <c r="G244" s="21"/>
      <c r="H244" s="18"/>
      <c r="I244" s="18"/>
    </row>
    <row r="245" ht="14.25" customHeight="1">
      <c r="C245" s="21"/>
      <c r="D245" s="21"/>
      <c r="E245" s="14"/>
      <c r="F245" s="21"/>
      <c r="G245" s="21"/>
      <c r="H245" s="18"/>
      <c r="I245" s="18"/>
    </row>
    <row r="246" ht="14.25" customHeight="1">
      <c r="C246" s="21"/>
      <c r="D246" s="21"/>
      <c r="E246" s="14"/>
      <c r="F246" s="21"/>
      <c r="G246" s="21"/>
      <c r="H246" s="18"/>
      <c r="I246" s="18"/>
    </row>
    <row r="247" ht="14.25" customHeight="1">
      <c r="C247" s="21"/>
      <c r="D247" s="21"/>
      <c r="E247" s="14"/>
      <c r="F247" s="21"/>
      <c r="G247" s="21"/>
      <c r="H247" s="18"/>
      <c r="I247" s="18"/>
    </row>
    <row r="248" ht="14.25" customHeight="1">
      <c r="C248" s="21"/>
      <c r="D248" s="21"/>
      <c r="E248" s="14"/>
      <c r="F248" s="21"/>
      <c r="G248" s="21"/>
      <c r="H248" s="18"/>
      <c r="I248" s="18"/>
    </row>
    <row r="249" ht="14.25" customHeight="1">
      <c r="C249" s="21"/>
      <c r="D249" s="21"/>
      <c r="E249" s="14"/>
      <c r="F249" s="21"/>
      <c r="G249" s="21"/>
      <c r="H249" s="18"/>
      <c r="I249" s="18"/>
    </row>
    <row r="250" ht="14.25" customHeight="1">
      <c r="C250" s="21"/>
      <c r="D250" s="21"/>
      <c r="E250" s="14"/>
      <c r="F250" s="21"/>
      <c r="G250" s="21"/>
      <c r="H250" s="18"/>
      <c r="I250" s="18"/>
    </row>
    <row r="251" ht="14.25" customHeight="1">
      <c r="C251" s="21"/>
      <c r="D251" s="21"/>
      <c r="E251" s="14"/>
      <c r="F251" s="21"/>
      <c r="G251" s="21"/>
      <c r="H251" s="18"/>
      <c r="I251" s="18"/>
    </row>
    <row r="252" ht="14.25" customHeight="1">
      <c r="C252" s="21"/>
      <c r="D252" s="21"/>
      <c r="E252" s="14"/>
      <c r="F252" s="21"/>
      <c r="G252" s="21"/>
      <c r="H252" s="18"/>
      <c r="I252" s="18"/>
    </row>
    <row r="253" ht="14.25" customHeight="1">
      <c r="C253" s="21"/>
      <c r="D253" s="21"/>
      <c r="E253" s="14"/>
      <c r="F253" s="21"/>
      <c r="G253" s="21"/>
      <c r="H253" s="18"/>
      <c r="I253" s="18"/>
    </row>
    <row r="254" ht="14.25" customHeight="1">
      <c r="C254" s="21"/>
      <c r="D254" s="21"/>
      <c r="E254" s="14"/>
      <c r="F254" s="21"/>
      <c r="G254" s="21"/>
      <c r="H254" s="18"/>
      <c r="I254" s="18"/>
    </row>
    <row r="255" ht="14.25" customHeight="1">
      <c r="C255" s="21"/>
      <c r="D255" s="21"/>
      <c r="E255" s="14"/>
      <c r="F255" s="21"/>
      <c r="G255" s="21"/>
      <c r="H255" s="18"/>
      <c r="I255" s="18"/>
    </row>
    <row r="256" ht="14.25" customHeight="1">
      <c r="C256" s="21"/>
      <c r="D256" s="21"/>
      <c r="E256" s="14"/>
      <c r="F256" s="21"/>
      <c r="G256" s="21"/>
      <c r="H256" s="18"/>
      <c r="I256" s="18"/>
    </row>
    <row r="257" ht="14.25" customHeight="1">
      <c r="C257" s="21"/>
      <c r="D257" s="21"/>
      <c r="E257" s="14"/>
      <c r="F257" s="21"/>
      <c r="G257" s="21"/>
      <c r="H257" s="18"/>
      <c r="I257" s="18"/>
    </row>
    <row r="258" ht="14.25" customHeight="1">
      <c r="C258" s="21"/>
      <c r="D258" s="21"/>
      <c r="E258" s="14"/>
      <c r="F258" s="21"/>
      <c r="G258" s="21"/>
      <c r="H258" s="18"/>
      <c r="I258" s="18"/>
    </row>
    <row r="259" ht="14.25" customHeight="1">
      <c r="C259" s="21"/>
      <c r="D259" s="21"/>
      <c r="E259" s="14"/>
      <c r="F259" s="21"/>
      <c r="G259" s="21"/>
      <c r="H259" s="18"/>
      <c r="I259" s="18"/>
    </row>
    <row r="260" ht="14.25" customHeight="1">
      <c r="C260" s="21"/>
      <c r="D260" s="21"/>
      <c r="E260" s="14"/>
      <c r="F260" s="21"/>
      <c r="G260" s="21"/>
      <c r="H260" s="18"/>
      <c r="I260" s="18"/>
    </row>
    <row r="261" ht="14.25" customHeight="1">
      <c r="C261" s="21"/>
      <c r="D261" s="21"/>
      <c r="E261" s="14"/>
      <c r="F261" s="21"/>
      <c r="G261" s="21"/>
      <c r="H261" s="18"/>
      <c r="I261" s="18"/>
    </row>
    <row r="262" ht="14.25" customHeight="1">
      <c r="C262" s="21"/>
      <c r="D262" s="21"/>
      <c r="E262" s="14"/>
      <c r="F262" s="21"/>
      <c r="G262" s="21"/>
      <c r="H262" s="18"/>
      <c r="I262" s="18"/>
    </row>
    <row r="263" ht="14.25" customHeight="1">
      <c r="C263" s="21"/>
      <c r="D263" s="21"/>
      <c r="E263" s="14"/>
      <c r="F263" s="21"/>
      <c r="G263" s="21"/>
      <c r="H263" s="18"/>
      <c r="I263" s="18"/>
    </row>
    <row r="264" ht="14.25" customHeight="1">
      <c r="C264" s="21"/>
      <c r="D264" s="21"/>
      <c r="E264" s="14"/>
      <c r="F264" s="21"/>
      <c r="G264" s="21"/>
      <c r="H264" s="18"/>
      <c r="I264" s="18"/>
    </row>
    <row r="265" ht="14.25" customHeight="1">
      <c r="C265" s="21"/>
      <c r="D265" s="21"/>
      <c r="E265" s="14"/>
      <c r="F265" s="21"/>
      <c r="G265" s="21"/>
      <c r="H265" s="18"/>
      <c r="I265" s="18"/>
    </row>
    <row r="266" ht="14.25" customHeight="1">
      <c r="C266" s="21"/>
      <c r="D266" s="21"/>
      <c r="E266" s="14"/>
      <c r="F266" s="21"/>
      <c r="G266" s="21"/>
      <c r="H266" s="18"/>
      <c r="I266" s="18"/>
    </row>
    <row r="267" ht="14.25" customHeight="1">
      <c r="C267" s="21"/>
      <c r="D267" s="21"/>
      <c r="E267" s="14"/>
      <c r="F267" s="21"/>
      <c r="G267" s="21"/>
      <c r="H267" s="18"/>
      <c r="I267" s="18"/>
    </row>
    <row r="268" ht="14.25" customHeight="1">
      <c r="C268" s="21"/>
      <c r="D268" s="21"/>
      <c r="E268" s="14"/>
      <c r="F268" s="21"/>
      <c r="G268" s="21"/>
      <c r="H268" s="18"/>
      <c r="I268" s="18"/>
    </row>
    <row r="269" ht="15.75" customHeight="1">
      <c r="F269" s="72"/>
    </row>
    <row r="270" ht="15.75" customHeight="1">
      <c r="F270" s="72"/>
    </row>
    <row r="271" ht="15.75" customHeight="1">
      <c r="F271" s="72"/>
    </row>
    <row r="272" ht="15.75" customHeight="1">
      <c r="F272" s="72"/>
    </row>
    <row r="273" ht="15.75" customHeight="1">
      <c r="F273" s="72"/>
    </row>
    <row r="274" ht="15.75" customHeight="1">
      <c r="F274" s="72"/>
    </row>
    <row r="275" ht="15.75" customHeight="1">
      <c r="F275" s="72"/>
    </row>
    <row r="276" ht="15.75" customHeight="1">
      <c r="F276" s="72"/>
    </row>
    <row r="277" ht="15.75" customHeight="1">
      <c r="F277" s="72"/>
    </row>
    <row r="278" ht="15.75" customHeight="1">
      <c r="F278" s="72"/>
    </row>
    <row r="279" ht="15.75" customHeight="1">
      <c r="F279" s="72"/>
    </row>
    <row r="280" ht="15.75" customHeight="1">
      <c r="F280" s="72"/>
    </row>
    <row r="281" ht="15.75" customHeight="1">
      <c r="F281" s="72"/>
    </row>
    <row r="282" ht="15.75" customHeight="1">
      <c r="F282" s="72"/>
    </row>
    <row r="283" ht="15.75" customHeight="1">
      <c r="F283" s="72"/>
    </row>
    <row r="284" ht="15.75" customHeight="1">
      <c r="F284" s="72"/>
    </row>
    <row r="285" ht="15.75" customHeight="1">
      <c r="F285" s="72"/>
    </row>
    <row r="286" ht="15.75" customHeight="1">
      <c r="F286" s="72"/>
    </row>
    <row r="287" ht="15.75" customHeight="1">
      <c r="F287" s="72"/>
    </row>
    <row r="288" ht="15.75" customHeight="1">
      <c r="F288" s="72"/>
    </row>
    <row r="289" ht="15.75" customHeight="1">
      <c r="F289" s="72"/>
    </row>
    <row r="290" ht="15.75" customHeight="1">
      <c r="F290" s="72"/>
    </row>
    <row r="291" ht="15.75" customHeight="1">
      <c r="F291" s="72"/>
    </row>
    <row r="292" ht="15.75" customHeight="1">
      <c r="F292" s="72"/>
    </row>
    <row r="293" ht="15.75" customHeight="1">
      <c r="F293" s="72"/>
    </row>
    <row r="294" ht="15.75" customHeight="1">
      <c r="F294" s="72"/>
    </row>
    <row r="295" ht="15.75" customHeight="1">
      <c r="F295" s="72"/>
    </row>
    <row r="296" ht="15.75" customHeight="1">
      <c r="F296" s="72"/>
    </row>
    <row r="297" ht="15.75" customHeight="1">
      <c r="F297" s="72"/>
    </row>
    <row r="298" ht="15.75" customHeight="1">
      <c r="F298" s="72"/>
    </row>
    <row r="299" ht="15.75" customHeight="1">
      <c r="F299" s="72"/>
    </row>
    <row r="300" ht="15.75" customHeight="1">
      <c r="F300" s="72"/>
    </row>
    <row r="301" ht="15.75" customHeight="1">
      <c r="F301" s="72"/>
    </row>
    <row r="302" ht="15.75" customHeight="1">
      <c r="F302" s="72"/>
    </row>
    <row r="303" ht="15.75" customHeight="1">
      <c r="F303" s="72"/>
    </row>
    <row r="304" ht="15.75" customHeight="1">
      <c r="F304" s="72"/>
    </row>
    <row r="305" ht="15.75" customHeight="1">
      <c r="F305" s="72"/>
    </row>
    <row r="306" ht="15.75" customHeight="1">
      <c r="F306" s="72"/>
    </row>
    <row r="307" ht="15.75" customHeight="1">
      <c r="F307" s="72"/>
    </row>
    <row r="308" ht="15.75" customHeight="1">
      <c r="F308" s="72"/>
    </row>
    <row r="309" ht="15.75" customHeight="1">
      <c r="F309" s="72"/>
    </row>
    <row r="310" ht="15.75" customHeight="1">
      <c r="F310" s="72"/>
    </row>
    <row r="311" ht="15.75" customHeight="1">
      <c r="F311" s="72"/>
    </row>
    <row r="312" ht="15.75" customHeight="1">
      <c r="F312" s="72"/>
    </row>
    <row r="313" ht="15.75" customHeight="1">
      <c r="F313" s="72"/>
    </row>
    <row r="314" ht="15.75" customHeight="1">
      <c r="F314" s="72"/>
    </row>
    <row r="315" ht="15.75" customHeight="1">
      <c r="F315" s="72"/>
    </row>
    <row r="316" ht="15.75" customHeight="1">
      <c r="F316" s="72"/>
    </row>
    <row r="317" ht="15.75" customHeight="1">
      <c r="F317" s="72"/>
    </row>
    <row r="318" ht="15.75" customHeight="1">
      <c r="F318" s="72"/>
    </row>
    <row r="319" ht="15.75" customHeight="1">
      <c r="F319" s="72"/>
    </row>
    <row r="320" ht="15.75" customHeight="1">
      <c r="F320" s="72"/>
    </row>
    <row r="321" ht="15.75" customHeight="1">
      <c r="F321" s="72"/>
    </row>
    <row r="322" ht="15.75" customHeight="1">
      <c r="F322" s="72"/>
    </row>
    <row r="323" ht="15.75" customHeight="1">
      <c r="F323" s="72"/>
    </row>
    <row r="324" ht="15.75" customHeight="1">
      <c r="F324" s="72"/>
    </row>
    <row r="325" ht="15.75" customHeight="1">
      <c r="F325" s="72"/>
    </row>
    <row r="326" ht="15.75" customHeight="1">
      <c r="F326" s="72"/>
    </row>
    <row r="327" ht="15.75" customHeight="1">
      <c r="F327" s="72"/>
    </row>
    <row r="328" ht="15.75" customHeight="1">
      <c r="F328" s="72"/>
    </row>
    <row r="329" ht="15.75" customHeight="1">
      <c r="F329" s="72"/>
    </row>
    <row r="330" ht="15.75" customHeight="1">
      <c r="F330" s="72"/>
    </row>
    <row r="331" ht="15.75" customHeight="1">
      <c r="F331" s="72"/>
    </row>
    <row r="332" ht="15.75" customHeight="1">
      <c r="F332" s="72"/>
    </row>
    <row r="333" ht="15.75" customHeight="1">
      <c r="F333" s="72"/>
    </row>
    <row r="334" ht="15.75" customHeight="1">
      <c r="F334" s="72"/>
    </row>
    <row r="335" ht="15.75" customHeight="1">
      <c r="F335" s="72"/>
    </row>
    <row r="336" ht="15.75" customHeight="1">
      <c r="F336" s="72"/>
    </row>
    <row r="337" ht="15.75" customHeight="1">
      <c r="F337" s="72"/>
    </row>
    <row r="338" ht="15.75" customHeight="1">
      <c r="F338" s="72"/>
    </row>
    <row r="339" ht="15.75" customHeight="1">
      <c r="F339" s="72"/>
    </row>
    <row r="340" ht="15.75" customHeight="1">
      <c r="F340" s="72"/>
    </row>
    <row r="341" ht="15.75" customHeight="1">
      <c r="F341" s="72"/>
    </row>
    <row r="342" ht="15.75" customHeight="1">
      <c r="F342" s="72"/>
    </row>
    <row r="343" ht="15.75" customHeight="1">
      <c r="F343" s="72"/>
    </row>
    <row r="344" ht="15.75" customHeight="1">
      <c r="F344" s="72"/>
    </row>
    <row r="345" ht="15.75" customHeight="1">
      <c r="F345" s="72"/>
    </row>
    <row r="346" ht="15.75" customHeight="1">
      <c r="F346" s="72"/>
    </row>
    <row r="347" ht="15.75" customHeight="1">
      <c r="F347" s="72"/>
    </row>
    <row r="348" ht="15.75" customHeight="1">
      <c r="F348" s="72"/>
    </row>
    <row r="349" ht="15.75" customHeight="1">
      <c r="F349" s="72"/>
    </row>
    <row r="350" ht="15.75" customHeight="1">
      <c r="F350" s="72"/>
    </row>
    <row r="351" ht="15.75" customHeight="1">
      <c r="F351" s="72"/>
    </row>
    <row r="352" ht="15.75" customHeight="1">
      <c r="F352" s="72"/>
    </row>
    <row r="353" ht="15.75" customHeight="1">
      <c r="F353" s="72"/>
    </row>
    <row r="354" ht="15.75" customHeight="1">
      <c r="F354" s="72"/>
    </row>
    <row r="355" ht="15.75" customHeight="1">
      <c r="F355" s="72"/>
    </row>
    <row r="356" ht="15.75" customHeight="1">
      <c r="F356" s="72"/>
    </row>
    <row r="357" ht="15.75" customHeight="1">
      <c r="F357" s="72"/>
    </row>
    <row r="358" ht="15.75" customHeight="1">
      <c r="F358" s="72"/>
    </row>
    <row r="359" ht="15.75" customHeight="1">
      <c r="F359" s="72"/>
    </row>
    <row r="360" ht="15.75" customHeight="1">
      <c r="F360" s="72"/>
    </row>
    <row r="361" ht="15.75" customHeight="1">
      <c r="F361" s="72"/>
    </row>
    <row r="362" ht="15.75" customHeight="1">
      <c r="F362" s="72"/>
    </row>
    <row r="363" ht="15.75" customHeight="1">
      <c r="F363" s="72"/>
    </row>
    <row r="364" ht="15.75" customHeight="1">
      <c r="F364" s="72"/>
    </row>
    <row r="365" ht="15.75" customHeight="1">
      <c r="F365" s="72"/>
    </row>
    <row r="366" ht="15.75" customHeight="1">
      <c r="F366" s="72"/>
    </row>
    <row r="367" ht="15.75" customHeight="1">
      <c r="F367" s="72"/>
    </row>
    <row r="368" ht="15.75" customHeight="1">
      <c r="F368" s="72"/>
    </row>
    <row r="369" ht="15.75" customHeight="1">
      <c r="F369" s="72"/>
    </row>
    <row r="370" ht="15.75" customHeight="1">
      <c r="F370" s="72"/>
    </row>
    <row r="371" ht="15.75" customHeight="1">
      <c r="F371" s="72"/>
    </row>
    <row r="372" ht="15.75" customHeight="1">
      <c r="F372" s="72"/>
    </row>
    <row r="373" ht="15.75" customHeight="1">
      <c r="F373" s="72"/>
    </row>
    <row r="374" ht="15.75" customHeight="1">
      <c r="F374" s="72"/>
    </row>
    <row r="375" ht="15.75" customHeight="1">
      <c r="F375" s="72"/>
    </row>
    <row r="376" ht="15.75" customHeight="1">
      <c r="F376" s="72"/>
    </row>
    <row r="377" ht="15.75" customHeight="1">
      <c r="F377" s="72"/>
    </row>
    <row r="378" ht="15.75" customHeight="1">
      <c r="F378" s="72"/>
    </row>
    <row r="379" ht="15.75" customHeight="1">
      <c r="F379" s="72"/>
    </row>
    <row r="380" ht="15.75" customHeight="1">
      <c r="F380" s="72"/>
    </row>
    <row r="381" ht="15.75" customHeight="1">
      <c r="F381" s="72"/>
    </row>
    <row r="382" ht="15.75" customHeight="1">
      <c r="F382" s="72"/>
    </row>
    <row r="383" ht="15.75" customHeight="1">
      <c r="F383" s="72"/>
    </row>
    <row r="384" ht="15.75" customHeight="1">
      <c r="F384" s="72"/>
    </row>
    <row r="385" ht="15.75" customHeight="1">
      <c r="F385" s="72"/>
    </row>
    <row r="386" ht="15.75" customHeight="1">
      <c r="F386" s="72"/>
    </row>
    <row r="387" ht="15.75" customHeight="1">
      <c r="F387" s="72"/>
    </row>
    <row r="388" ht="15.75" customHeight="1">
      <c r="F388" s="72"/>
    </row>
    <row r="389" ht="15.75" customHeight="1">
      <c r="F389" s="72"/>
    </row>
    <row r="390" ht="15.75" customHeight="1">
      <c r="F390" s="72"/>
    </row>
    <row r="391" ht="15.75" customHeight="1">
      <c r="F391" s="72"/>
    </row>
    <row r="392" ht="15.75" customHeight="1">
      <c r="F392" s="72"/>
    </row>
    <row r="393" ht="15.75" customHeight="1">
      <c r="F393" s="72"/>
    </row>
    <row r="394" ht="15.75" customHeight="1">
      <c r="F394" s="72"/>
    </row>
    <row r="395" ht="15.75" customHeight="1">
      <c r="F395" s="72"/>
    </row>
    <row r="396" ht="15.75" customHeight="1">
      <c r="F396" s="72"/>
    </row>
    <row r="397" ht="15.75" customHeight="1">
      <c r="F397" s="72"/>
    </row>
    <row r="398" ht="15.75" customHeight="1">
      <c r="F398" s="72"/>
    </row>
    <row r="399" ht="15.75" customHeight="1">
      <c r="F399" s="72"/>
    </row>
    <row r="400" ht="15.75" customHeight="1">
      <c r="F400" s="72"/>
    </row>
    <row r="401" ht="15.75" customHeight="1">
      <c r="F401" s="72"/>
    </row>
    <row r="402" ht="15.75" customHeight="1">
      <c r="F402" s="72"/>
    </row>
    <row r="403" ht="15.75" customHeight="1">
      <c r="F403" s="72"/>
    </row>
    <row r="404" ht="15.75" customHeight="1">
      <c r="F404" s="72"/>
    </row>
    <row r="405" ht="15.75" customHeight="1">
      <c r="F405" s="72"/>
    </row>
    <row r="406" ht="15.75" customHeight="1">
      <c r="F406" s="72"/>
    </row>
    <row r="407" ht="15.75" customHeight="1">
      <c r="F407" s="72"/>
    </row>
    <row r="408" ht="15.75" customHeight="1">
      <c r="F408" s="72"/>
    </row>
    <row r="409" ht="15.75" customHeight="1">
      <c r="F409" s="72"/>
    </row>
    <row r="410" ht="15.75" customHeight="1">
      <c r="F410" s="72"/>
    </row>
    <row r="411" ht="15.75" customHeight="1">
      <c r="F411" s="72"/>
    </row>
    <row r="412" ht="15.75" customHeight="1">
      <c r="F412" s="72"/>
    </row>
    <row r="413" ht="15.75" customHeight="1">
      <c r="F413" s="72"/>
    </row>
    <row r="414" ht="15.75" customHeight="1">
      <c r="F414" s="72"/>
    </row>
    <row r="415" ht="15.75" customHeight="1">
      <c r="F415" s="72"/>
    </row>
    <row r="416" ht="15.75" customHeight="1">
      <c r="F416" s="72"/>
    </row>
    <row r="417" ht="15.75" customHeight="1">
      <c r="F417" s="72"/>
    </row>
    <row r="418" ht="15.75" customHeight="1">
      <c r="F418" s="72"/>
    </row>
    <row r="419" ht="15.75" customHeight="1">
      <c r="F419" s="72"/>
    </row>
    <row r="420" ht="15.75" customHeight="1">
      <c r="F420" s="72"/>
    </row>
    <row r="421" ht="15.75" customHeight="1">
      <c r="F421" s="72"/>
    </row>
    <row r="422" ht="15.75" customHeight="1">
      <c r="F422" s="72"/>
    </row>
    <row r="423" ht="15.75" customHeight="1">
      <c r="F423" s="72"/>
    </row>
    <row r="424" ht="15.75" customHeight="1">
      <c r="F424" s="72"/>
    </row>
    <row r="425" ht="15.75" customHeight="1">
      <c r="F425" s="72"/>
    </row>
    <row r="426" ht="15.75" customHeight="1">
      <c r="F426" s="72"/>
    </row>
    <row r="427" ht="15.75" customHeight="1">
      <c r="F427" s="72"/>
    </row>
    <row r="428" ht="15.75" customHeight="1">
      <c r="F428" s="72"/>
    </row>
    <row r="429" ht="15.75" customHeight="1">
      <c r="F429" s="72"/>
    </row>
    <row r="430" ht="15.75" customHeight="1">
      <c r="F430" s="72"/>
    </row>
    <row r="431" ht="15.75" customHeight="1">
      <c r="F431" s="72"/>
    </row>
    <row r="432" ht="15.75" customHeight="1">
      <c r="F432" s="72"/>
    </row>
    <row r="433" ht="15.75" customHeight="1">
      <c r="F433" s="72"/>
    </row>
    <row r="434" ht="15.75" customHeight="1">
      <c r="F434" s="72"/>
    </row>
    <row r="435" ht="15.75" customHeight="1">
      <c r="F435" s="72"/>
    </row>
    <row r="436" ht="15.75" customHeight="1">
      <c r="F436" s="72"/>
    </row>
    <row r="437" ht="15.75" customHeight="1">
      <c r="F437" s="72"/>
    </row>
    <row r="438" ht="15.75" customHeight="1">
      <c r="F438" s="72"/>
    </row>
    <row r="439" ht="15.75" customHeight="1">
      <c r="F439" s="72"/>
    </row>
    <row r="440" ht="15.75" customHeight="1">
      <c r="F440" s="72"/>
    </row>
    <row r="441" ht="15.75" customHeight="1">
      <c r="F441" s="72"/>
    </row>
    <row r="442" ht="15.75" customHeight="1">
      <c r="F442" s="72"/>
    </row>
    <row r="443" ht="15.75" customHeight="1">
      <c r="F443" s="72"/>
    </row>
    <row r="444" ht="15.75" customHeight="1">
      <c r="F444" s="72"/>
    </row>
    <row r="445" ht="15.75" customHeight="1">
      <c r="F445" s="72"/>
    </row>
    <row r="446" ht="15.75" customHeight="1">
      <c r="F446" s="72"/>
    </row>
    <row r="447" ht="15.75" customHeight="1">
      <c r="F447" s="72"/>
    </row>
    <row r="448" ht="15.75" customHeight="1">
      <c r="F448" s="72"/>
    </row>
    <row r="449" ht="15.75" customHeight="1">
      <c r="F449" s="72"/>
    </row>
    <row r="450" ht="15.75" customHeight="1">
      <c r="F450" s="72"/>
    </row>
    <row r="451" ht="15.75" customHeight="1">
      <c r="F451" s="72"/>
    </row>
    <row r="452" ht="15.75" customHeight="1">
      <c r="F452" s="72"/>
    </row>
    <row r="453" ht="15.75" customHeight="1">
      <c r="F453" s="72"/>
    </row>
    <row r="454" ht="15.75" customHeight="1">
      <c r="F454" s="72"/>
    </row>
    <row r="455" ht="15.75" customHeight="1">
      <c r="F455" s="72"/>
    </row>
    <row r="456" ht="15.75" customHeight="1">
      <c r="F456" s="72"/>
    </row>
    <row r="457" ht="15.75" customHeight="1">
      <c r="F457" s="72"/>
    </row>
    <row r="458" ht="15.75" customHeight="1">
      <c r="F458" s="72"/>
    </row>
    <row r="459" ht="15.75" customHeight="1">
      <c r="F459" s="72"/>
    </row>
    <row r="460" ht="15.75" customHeight="1">
      <c r="F460" s="72"/>
    </row>
    <row r="461" ht="15.75" customHeight="1">
      <c r="F461" s="72"/>
    </row>
    <row r="462" ht="15.75" customHeight="1">
      <c r="F462" s="72"/>
    </row>
    <row r="463" ht="15.75" customHeight="1">
      <c r="F463" s="72"/>
    </row>
    <row r="464" ht="15.75" customHeight="1">
      <c r="F464" s="72"/>
    </row>
    <row r="465" ht="15.75" customHeight="1">
      <c r="F465" s="72"/>
    </row>
    <row r="466" ht="15.75" customHeight="1">
      <c r="F466" s="72"/>
    </row>
    <row r="467" ht="15.75" customHeight="1">
      <c r="F467" s="72"/>
    </row>
    <row r="468" ht="15.75" customHeight="1">
      <c r="F468" s="72"/>
    </row>
    <row r="469" ht="15.75" customHeight="1">
      <c r="F469" s="72"/>
    </row>
    <row r="470" ht="15.75" customHeight="1">
      <c r="F470" s="72"/>
    </row>
    <row r="471" ht="15.75" customHeight="1">
      <c r="F471" s="72"/>
    </row>
    <row r="472" ht="15.75" customHeight="1">
      <c r="F472" s="72"/>
    </row>
    <row r="473" ht="15.75" customHeight="1">
      <c r="F473" s="72"/>
    </row>
    <row r="474" ht="15.75" customHeight="1">
      <c r="F474" s="72"/>
    </row>
    <row r="475" ht="15.75" customHeight="1">
      <c r="F475" s="72"/>
    </row>
    <row r="476" ht="15.75" customHeight="1">
      <c r="F476" s="72"/>
    </row>
    <row r="477" ht="15.75" customHeight="1">
      <c r="F477" s="72"/>
    </row>
    <row r="478" ht="15.75" customHeight="1">
      <c r="F478" s="72"/>
    </row>
    <row r="479" ht="15.75" customHeight="1">
      <c r="F479" s="72"/>
    </row>
    <row r="480" ht="15.75" customHeight="1">
      <c r="F480" s="72"/>
    </row>
    <row r="481" ht="15.75" customHeight="1">
      <c r="F481" s="72"/>
    </row>
    <row r="482" ht="15.75" customHeight="1">
      <c r="F482" s="72"/>
    </row>
    <row r="483" ht="15.75" customHeight="1">
      <c r="F483" s="72"/>
    </row>
    <row r="484" ht="15.75" customHeight="1">
      <c r="F484" s="72"/>
    </row>
    <row r="485" ht="15.75" customHeight="1">
      <c r="F485" s="72"/>
    </row>
    <row r="486" ht="15.75" customHeight="1">
      <c r="F486" s="72"/>
    </row>
    <row r="487" ht="15.75" customHeight="1">
      <c r="F487" s="72"/>
    </row>
    <row r="488" ht="15.75" customHeight="1">
      <c r="F488" s="72"/>
    </row>
    <row r="489" ht="15.75" customHeight="1">
      <c r="F489" s="72"/>
    </row>
    <row r="490" ht="15.75" customHeight="1">
      <c r="F490" s="72"/>
    </row>
    <row r="491" ht="15.75" customHeight="1">
      <c r="F491" s="72"/>
    </row>
    <row r="492" ht="15.75" customHeight="1">
      <c r="F492" s="72"/>
    </row>
    <row r="493" ht="15.75" customHeight="1">
      <c r="F493" s="72"/>
    </row>
    <row r="494" ht="15.75" customHeight="1">
      <c r="F494" s="72"/>
    </row>
    <row r="495" ht="15.75" customHeight="1">
      <c r="F495" s="72"/>
    </row>
    <row r="496" ht="15.75" customHeight="1">
      <c r="F496" s="72"/>
    </row>
    <row r="497" ht="15.75" customHeight="1">
      <c r="F497" s="72"/>
    </row>
    <row r="498" ht="15.75" customHeight="1">
      <c r="F498" s="72"/>
    </row>
    <row r="499" ht="15.75" customHeight="1">
      <c r="F499" s="72"/>
    </row>
    <row r="500" ht="15.75" customHeight="1">
      <c r="F500" s="72"/>
    </row>
    <row r="501" ht="15.75" customHeight="1">
      <c r="F501" s="72"/>
    </row>
    <row r="502" ht="15.75" customHeight="1">
      <c r="F502" s="72"/>
    </row>
    <row r="503" ht="15.75" customHeight="1">
      <c r="F503" s="72"/>
    </row>
    <row r="504" ht="15.75" customHeight="1">
      <c r="F504" s="72"/>
    </row>
    <row r="505" ht="15.75" customHeight="1">
      <c r="F505" s="72"/>
    </row>
    <row r="506" ht="15.75" customHeight="1">
      <c r="F506" s="72"/>
    </row>
    <row r="507" ht="15.75" customHeight="1">
      <c r="F507" s="72"/>
    </row>
    <row r="508" ht="15.75" customHeight="1">
      <c r="F508" s="72"/>
    </row>
    <row r="509" ht="15.75" customHeight="1">
      <c r="F509" s="72"/>
    </row>
    <row r="510" ht="15.75" customHeight="1">
      <c r="F510" s="72"/>
    </row>
    <row r="511" ht="15.75" customHeight="1">
      <c r="F511" s="72"/>
    </row>
    <row r="512" ht="15.75" customHeight="1">
      <c r="F512" s="72"/>
    </row>
    <row r="513" ht="15.75" customHeight="1">
      <c r="F513" s="72"/>
    </row>
    <row r="514" ht="15.75" customHeight="1">
      <c r="F514" s="72"/>
    </row>
    <row r="515" ht="15.75" customHeight="1">
      <c r="F515" s="72"/>
    </row>
    <row r="516" ht="15.75" customHeight="1">
      <c r="F516" s="72"/>
    </row>
    <row r="517" ht="15.75" customHeight="1">
      <c r="F517" s="72"/>
    </row>
    <row r="518" ht="15.75" customHeight="1">
      <c r="F518" s="72"/>
    </row>
    <row r="519" ht="15.75" customHeight="1">
      <c r="F519" s="72"/>
    </row>
    <row r="520" ht="15.75" customHeight="1">
      <c r="F520" s="72"/>
    </row>
    <row r="521" ht="15.75" customHeight="1">
      <c r="F521" s="72"/>
    </row>
    <row r="522" ht="15.75" customHeight="1">
      <c r="F522" s="72"/>
    </row>
    <row r="523" ht="15.75" customHeight="1">
      <c r="F523" s="72"/>
    </row>
    <row r="524" ht="15.75" customHeight="1">
      <c r="F524" s="72"/>
    </row>
    <row r="525" ht="15.75" customHeight="1">
      <c r="F525" s="72"/>
    </row>
    <row r="526" ht="15.75" customHeight="1">
      <c r="F526" s="72"/>
    </row>
    <row r="527" ht="15.75" customHeight="1">
      <c r="F527" s="72"/>
    </row>
    <row r="528" ht="15.75" customHeight="1">
      <c r="F528" s="72"/>
    </row>
    <row r="529" ht="15.75" customHeight="1">
      <c r="F529" s="72"/>
    </row>
    <row r="530" ht="15.75" customHeight="1">
      <c r="F530" s="72"/>
    </row>
    <row r="531" ht="15.75" customHeight="1">
      <c r="F531" s="72"/>
    </row>
    <row r="532" ht="15.75" customHeight="1">
      <c r="F532" s="72"/>
    </row>
    <row r="533" ht="15.75" customHeight="1">
      <c r="F533" s="72"/>
    </row>
    <row r="534" ht="15.75" customHeight="1">
      <c r="F534" s="72"/>
    </row>
    <row r="535" ht="15.75" customHeight="1">
      <c r="F535" s="72"/>
    </row>
    <row r="536" ht="15.75" customHeight="1">
      <c r="F536" s="72"/>
    </row>
    <row r="537" ht="15.75" customHeight="1">
      <c r="F537" s="72"/>
    </row>
    <row r="538" ht="15.75" customHeight="1">
      <c r="F538" s="72"/>
    </row>
    <row r="539" ht="15.75" customHeight="1">
      <c r="F539" s="72"/>
    </row>
    <row r="540" ht="15.75" customHeight="1">
      <c r="F540" s="72"/>
    </row>
    <row r="541" ht="15.75" customHeight="1">
      <c r="F541" s="72"/>
    </row>
    <row r="542" ht="15.75" customHeight="1">
      <c r="F542" s="72"/>
    </row>
    <row r="543" ht="15.75" customHeight="1">
      <c r="F543" s="72"/>
    </row>
    <row r="544" ht="15.75" customHeight="1">
      <c r="F544" s="72"/>
    </row>
    <row r="545" ht="15.75" customHeight="1">
      <c r="F545" s="72"/>
    </row>
    <row r="546" ht="15.75" customHeight="1">
      <c r="F546" s="72"/>
    </row>
    <row r="547" ht="15.75" customHeight="1">
      <c r="F547" s="72"/>
    </row>
    <row r="548" ht="15.75" customHeight="1">
      <c r="F548" s="72"/>
    </row>
    <row r="549" ht="15.75" customHeight="1">
      <c r="F549" s="72"/>
    </row>
    <row r="550" ht="15.75" customHeight="1">
      <c r="F550" s="72"/>
    </row>
    <row r="551" ht="15.75" customHeight="1">
      <c r="F551" s="72"/>
    </row>
    <row r="552" ht="15.75" customHeight="1">
      <c r="F552" s="72"/>
    </row>
    <row r="553" ht="15.75" customHeight="1">
      <c r="F553" s="72"/>
    </row>
    <row r="554" ht="15.75" customHeight="1">
      <c r="F554" s="72"/>
    </row>
    <row r="555" ht="15.75" customHeight="1">
      <c r="F555" s="72"/>
    </row>
    <row r="556" ht="15.75" customHeight="1">
      <c r="F556" s="72"/>
    </row>
    <row r="557" ht="15.75" customHeight="1">
      <c r="F557" s="72"/>
    </row>
    <row r="558" ht="15.75" customHeight="1">
      <c r="F558" s="72"/>
    </row>
    <row r="559" ht="15.75" customHeight="1">
      <c r="F559" s="72"/>
    </row>
    <row r="560" ht="15.75" customHeight="1">
      <c r="F560" s="72"/>
    </row>
    <row r="561" ht="15.75" customHeight="1">
      <c r="F561" s="72"/>
    </row>
    <row r="562" ht="15.75" customHeight="1">
      <c r="F562" s="72"/>
    </row>
    <row r="563" ht="15.75" customHeight="1">
      <c r="F563" s="72"/>
    </row>
    <row r="564" ht="15.75" customHeight="1">
      <c r="F564" s="72"/>
    </row>
    <row r="565" ht="15.75" customHeight="1">
      <c r="F565" s="72"/>
    </row>
    <row r="566" ht="15.75" customHeight="1">
      <c r="F566" s="72"/>
    </row>
    <row r="567" ht="15.75" customHeight="1">
      <c r="F567" s="72"/>
    </row>
    <row r="568" ht="15.75" customHeight="1">
      <c r="F568" s="72"/>
    </row>
    <row r="569" ht="15.75" customHeight="1">
      <c r="F569" s="72"/>
    </row>
    <row r="570" ht="15.75" customHeight="1">
      <c r="F570" s="72"/>
    </row>
    <row r="571" ht="15.75" customHeight="1">
      <c r="F571" s="72"/>
    </row>
    <row r="572" ht="15.75" customHeight="1">
      <c r="F572" s="72"/>
    </row>
    <row r="573" ht="15.75" customHeight="1">
      <c r="F573" s="72"/>
    </row>
    <row r="574" ht="15.75" customHeight="1">
      <c r="F574" s="72"/>
    </row>
    <row r="575" ht="15.75" customHeight="1">
      <c r="F575" s="72"/>
    </row>
    <row r="576" ht="15.75" customHeight="1">
      <c r="F576" s="72"/>
    </row>
    <row r="577" ht="15.75" customHeight="1">
      <c r="F577" s="72"/>
    </row>
    <row r="578" ht="15.75" customHeight="1">
      <c r="F578" s="72"/>
    </row>
    <row r="579" ht="15.75" customHeight="1">
      <c r="F579" s="72"/>
    </row>
    <row r="580" ht="15.75" customHeight="1">
      <c r="F580" s="72"/>
    </row>
    <row r="581" ht="15.75" customHeight="1">
      <c r="F581" s="72"/>
    </row>
    <row r="582" ht="15.75" customHeight="1">
      <c r="F582" s="72"/>
    </row>
    <row r="583" ht="15.75" customHeight="1">
      <c r="F583" s="72"/>
    </row>
    <row r="584" ht="15.75" customHeight="1">
      <c r="F584" s="72"/>
    </row>
    <row r="585" ht="15.75" customHeight="1">
      <c r="F585" s="72"/>
    </row>
    <row r="586" ht="15.75" customHeight="1">
      <c r="F586" s="72"/>
    </row>
    <row r="587" ht="15.75" customHeight="1">
      <c r="F587" s="72"/>
    </row>
    <row r="588" ht="15.75" customHeight="1">
      <c r="F588" s="72"/>
    </row>
    <row r="589" ht="15.75" customHeight="1">
      <c r="F589" s="72"/>
    </row>
    <row r="590" ht="15.75" customHeight="1">
      <c r="F590" s="72"/>
    </row>
    <row r="591" ht="15.75" customHeight="1">
      <c r="F591" s="72"/>
    </row>
    <row r="592" ht="15.75" customHeight="1">
      <c r="F592" s="72"/>
    </row>
    <row r="593" ht="15.75" customHeight="1">
      <c r="F593" s="72"/>
    </row>
    <row r="594" ht="15.75" customHeight="1">
      <c r="F594" s="72"/>
    </row>
    <row r="595" ht="15.75" customHeight="1">
      <c r="F595" s="72"/>
    </row>
    <row r="596" ht="15.75" customHeight="1">
      <c r="F596" s="72"/>
    </row>
    <row r="597" ht="15.75" customHeight="1">
      <c r="F597" s="72"/>
    </row>
    <row r="598" ht="15.75" customHeight="1">
      <c r="F598" s="72"/>
    </row>
    <row r="599" ht="15.75" customHeight="1">
      <c r="F599" s="72"/>
    </row>
    <row r="600" ht="15.75" customHeight="1">
      <c r="F600" s="72"/>
    </row>
    <row r="601" ht="15.75" customHeight="1">
      <c r="F601" s="72"/>
    </row>
    <row r="602" ht="15.75" customHeight="1">
      <c r="F602" s="72"/>
    </row>
    <row r="603" ht="15.75" customHeight="1">
      <c r="F603" s="72"/>
    </row>
    <row r="604" ht="15.75" customHeight="1">
      <c r="F604" s="72"/>
    </row>
    <row r="605" ht="15.75" customHeight="1">
      <c r="F605" s="72"/>
    </row>
    <row r="606" ht="15.75" customHeight="1">
      <c r="F606" s="72"/>
    </row>
    <row r="607" ht="15.75" customHeight="1">
      <c r="F607" s="72"/>
    </row>
    <row r="608" ht="15.75" customHeight="1">
      <c r="F608" s="72"/>
    </row>
    <row r="609" ht="15.75" customHeight="1">
      <c r="F609" s="72"/>
    </row>
    <row r="610" ht="15.75" customHeight="1">
      <c r="F610" s="72"/>
    </row>
    <row r="611" ht="15.75" customHeight="1">
      <c r="F611" s="72"/>
    </row>
    <row r="612" ht="15.75" customHeight="1">
      <c r="F612" s="72"/>
    </row>
    <row r="613" ht="15.75" customHeight="1">
      <c r="F613" s="72"/>
    </row>
    <row r="614" ht="15.75" customHeight="1">
      <c r="F614" s="72"/>
    </row>
    <row r="615" ht="15.75" customHeight="1">
      <c r="F615" s="72"/>
    </row>
    <row r="616" ht="15.75" customHeight="1">
      <c r="F616" s="72"/>
    </row>
    <row r="617" ht="15.75" customHeight="1">
      <c r="F617" s="72"/>
    </row>
    <row r="618" ht="15.75" customHeight="1">
      <c r="F618" s="72"/>
    </row>
    <row r="619" ht="15.75" customHeight="1">
      <c r="F619" s="72"/>
    </row>
    <row r="620" ht="15.75" customHeight="1">
      <c r="F620" s="72"/>
    </row>
    <row r="621" ht="15.75" customHeight="1">
      <c r="F621" s="72"/>
    </row>
    <row r="622" ht="15.75" customHeight="1">
      <c r="F622" s="72"/>
    </row>
    <row r="623" ht="15.75" customHeight="1">
      <c r="F623" s="72"/>
    </row>
    <row r="624" ht="15.75" customHeight="1">
      <c r="F624" s="72"/>
    </row>
    <row r="625" ht="15.75" customHeight="1">
      <c r="F625" s="72"/>
    </row>
    <row r="626" ht="15.75" customHeight="1">
      <c r="F626" s="72"/>
    </row>
    <row r="627" ht="15.75" customHeight="1">
      <c r="F627" s="72"/>
    </row>
    <row r="628" ht="15.75" customHeight="1">
      <c r="F628" s="72"/>
    </row>
    <row r="629" ht="15.75" customHeight="1">
      <c r="F629" s="72"/>
    </row>
    <row r="630" ht="15.75" customHeight="1">
      <c r="F630" s="72"/>
    </row>
    <row r="631" ht="15.75" customHeight="1">
      <c r="F631" s="72"/>
    </row>
    <row r="632" ht="15.75" customHeight="1">
      <c r="F632" s="72"/>
    </row>
    <row r="633" ht="15.75" customHeight="1">
      <c r="F633" s="72"/>
    </row>
    <row r="634" ht="15.75" customHeight="1">
      <c r="F634" s="72"/>
    </row>
    <row r="635" ht="15.75" customHeight="1">
      <c r="F635" s="72"/>
    </row>
    <row r="636" ht="15.75" customHeight="1">
      <c r="F636" s="72"/>
    </row>
    <row r="637" ht="15.75" customHeight="1">
      <c r="F637" s="72"/>
    </row>
    <row r="638" ht="15.75" customHeight="1">
      <c r="F638" s="72"/>
    </row>
    <row r="639" ht="15.75" customHeight="1">
      <c r="F639" s="72"/>
    </row>
    <row r="640" ht="15.75" customHeight="1">
      <c r="F640" s="72"/>
    </row>
    <row r="641" ht="15.75" customHeight="1">
      <c r="F641" s="72"/>
    </row>
    <row r="642" ht="15.75" customHeight="1">
      <c r="F642" s="72"/>
    </row>
    <row r="643" ht="15.75" customHeight="1">
      <c r="F643" s="72"/>
    </row>
    <row r="644" ht="15.75" customHeight="1">
      <c r="F644" s="72"/>
    </row>
    <row r="645" ht="15.75" customHeight="1">
      <c r="F645" s="72"/>
    </row>
    <row r="646" ht="15.75" customHeight="1">
      <c r="F646" s="72"/>
    </row>
    <row r="647" ht="15.75" customHeight="1">
      <c r="F647" s="72"/>
    </row>
    <row r="648" ht="15.75" customHeight="1">
      <c r="F648" s="72"/>
    </row>
    <row r="649" ht="15.75" customHeight="1">
      <c r="F649" s="72"/>
    </row>
    <row r="650" ht="15.75" customHeight="1">
      <c r="F650" s="72"/>
    </row>
    <row r="651" ht="15.75" customHeight="1">
      <c r="F651" s="72"/>
    </row>
    <row r="652" ht="15.75" customHeight="1">
      <c r="F652" s="72"/>
    </row>
    <row r="653" ht="15.75" customHeight="1">
      <c r="F653" s="72"/>
    </row>
    <row r="654" ht="15.75" customHeight="1">
      <c r="F654" s="72"/>
    </row>
    <row r="655" ht="15.75" customHeight="1">
      <c r="F655" s="72"/>
    </row>
    <row r="656" ht="15.75" customHeight="1">
      <c r="F656" s="72"/>
    </row>
    <row r="657" ht="15.75" customHeight="1">
      <c r="F657" s="72"/>
    </row>
    <row r="658" ht="15.75" customHeight="1">
      <c r="F658" s="72"/>
    </row>
    <row r="659" ht="15.75" customHeight="1">
      <c r="F659" s="72"/>
    </row>
    <row r="660" ht="15.75" customHeight="1">
      <c r="F660" s="72"/>
    </row>
    <row r="661" ht="15.75" customHeight="1">
      <c r="F661" s="72"/>
    </row>
    <row r="662" ht="15.75" customHeight="1">
      <c r="F662" s="72"/>
    </row>
    <row r="663" ht="15.75" customHeight="1">
      <c r="F663" s="72"/>
    </row>
    <row r="664" ht="15.75" customHeight="1">
      <c r="F664" s="72"/>
    </row>
    <row r="665" ht="15.75" customHeight="1">
      <c r="F665" s="72"/>
    </row>
    <row r="666" ht="15.75" customHeight="1">
      <c r="F666" s="72"/>
    </row>
    <row r="667" ht="15.75" customHeight="1">
      <c r="F667" s="72"/>
    </row>
    <row r="668" ht="15.75" customHeight="1">
      <c r="F668" s="72"/>
    </row>
    <row r="669" ht="15.75" customHeight="1">
      <c r="F669" s="72"/>
    </row>
    <row r="670" ht="15.75" customHeight="1">
      <c r="F670" s="72"/>
    </row>
    <row r="671" ht="15.75" customHeight="1">
      <c r="F671" s="72"/>
    </row>
    <row r="672" ht="15.75" customHeight="1">
      <c r="F672" s="72"/>
    </row>
    <row r="673" ht="15.75" customHeight="1">
      <c r="F673" s="72"/>
    </row>
    <row r="674" ht="15.75" customHeight="1">
      <c r="F674" s="72"/>
    </row>
    <row r="675" ht="15.75" customHeight="1">
      <c r="F675" s="72"/>
    </row>
    <row r="676" ht="15.75" customHeight="1">
      <c r="F676" s="72"/>
    </row>
    <row r="677" ht="15.75" customHeight="1">
      <c r="F677" s="72"/>
    </row>
    <row r="678" ht="15.75" customHeight="1">
      <c r="F678" s="72"/>
    </row>
    <row r="679" ht="15.75" customHeight="1">
      <c r="F679" s="72"/>
    </row>
    <row r="680" ht="15.75" customHeight="1">
      <c r="F680" s="72"/>
    </row>
    <row r="681" ht="15.75" customHeight="1">
      <c r="F681" s="72"/>
    </row>
    <row r="682" ht="15.75" customHeight="1">
      <c r="F682" s="72"/>
    </row>
    <row r="683" ht="15.75" customHeight="1">
      <c r="F683" s="72"/>
    </row>
    <row r="684" ht="15.75" customHeight="1">
      <c r="F684" s="72"/>
    </row>
    <row r="685" ht="15.75" customHeight="1">
      <c r="F685" s="72"/>
    </row>
    <row r="686" ht="15.75" customHeight="1">
      <c r="F686" s="72"/>
    </row>
    <row r="687" ht="15.75" customHeight="1">
      <c r="F687" s="72"/>
    </row>
    <row r="688" ht="15.75" customHeight="1">
      <c r="F688" s="72"/>
    </row>
    <row r="689" ht="15.75" customHeight="1">
      <c r="F689" s="72"/>
    </row>
    <row r="690" ht="15.75" customHeight="1">
      <c r="F690" s="72"/>
    </row>
    <row r="691" ht="15.75" customHeight="1">
      <c r="F691" s="72"/>
    </row>
    <row r="692" ht="15.75" customHeight="1">
      <c r="F692" s="72"/>
    </row>
    <row r="693" ht="15.75" customHeight="1">
      <c r="F693" s="72"/>
    </row>
    <row r="694" ht="15.75" customHeight="1">
      <c r="F694" s="72"/>
    </row>
    <row r="695" ht="15.75" customHeight="1">
      <c r="F695" s="72"/>
    </row>
    <row r="696" ht="15.75" customHeight="1">
      <c r="F696" s="72"/>
    </row>
    <row r="697" ht="15.75" customHeight="1">
      <c r="F697" s="72"/>
    </row>
    <row r="698" ht="15.75" customHeight="1">
      <c r="F698" s="72"/>
    </row>
    <row r="699" ht="15.75" customHeight="1">
      <c r="F699" s="72"/>
    </row>
    <row r="700" ht="15.75" customHeight="1">
      <c r="F700" s="72"/>
    </row>
    <row r="701" ht="15.75" customHeight="1">
      <c r="F701" s="72"/>
    </row>
    <row r="702" ht="15.75" customHeight="1">
      <c r="F702" s="72"/>
    </row>
    <row r="703" ht="15.75" customHeight="1">
      <c r="F703" s="72"/>
    </row>
    <row r="704" ht="15.75" customHeight="1">
      <c r="F704" s="72"/>
    </row>
    <row r="705" ht="15.75" customHeight="1">
      <c r="F705" s="72"/>
    </row>
    <row r="706" ht="15.75" customHeight="1">
      <c r="F706" s="72"/>
    </row>
    <row r="707" ht="15.75" customHeight="1">
      <c r="F707" s="72"/>
    </row>
    <row r="708" ht="15.75" customHeight="1">
      <c r="F708" s="72"/>
    </row>
    <row r="709" ht="15.75" customHeight="1">
      <c r="F709" s="72"/>
    </row>
    <row r="710" ht="15.75" customHeight="1">
      <c r="F710" s="72"/>
    </row>
    <row r="711" ht="15.75" customHeight="1">
      <c r="F711" s="72"/>
    </row>
    <row r="712" ht="15.75" customHeight="1">
      <c r="F712" s="72"/>
    </row>
    <row r="713" ht="15.75" customHeight="1">
      <c r="F713" s="72"/>
    </row>
    <row r="714" ht="15.75" customHeight="1">
      <c r="F714" s="72"/>
    </row>
    <row r="715" ht="15.75" customHeight="1">
      <c r="F715" s="72"/>
    </row>
    <row r="716" ht="15.75" customHeight="1">
      <c r="F716" s="72"/>
    </row>
    <row r="717" ht="15.75" customHeight="1">
      <c r="F717" s="72"/>
    </row>
    <row r="718" ht="15.75" customHeight="1">
      <c r="F718" s="72"/>
    </row>
    <row r="719" ht="15.75" customHeight="1">
      <c r="F719" s="72"/>
    </row>
    <row r="720" ht="15.75" customHeight="1">
      <c r="F720" s="72"/>
    </row>
    <row r="721" ht="15.75" customHeight="1">
      <c r="F721" s="72"/>
    </row>
    <row r="722" ht="15.75" customHeight="1">
      <c r="F722" s="72"/>
    </row>
    <row r="723" ht="15.75" customHeight="1">
      <c r="F723" s="72"/>
    </row>
    <row r="724" ht="15.75" customHeight="1">
      <c r="F724" s="72"/>
    </row>
    <row r="725" ht="15.75" customHeight="1">
      <c r="F725" s="72"/>
    </row>
    <row r="726" ht="15.75" customHeight="1">
      <c r="F726" s="72"/>
    </row>
    <row r="727" ht="15.75" customHeight="1">
      <c r="F727" s="72"/>
    </row>
    <row r="728" ht="15.75" customHeight="1">
      <c r="F728" s="72"/>
    </row>
    <row r="729" ht="15.75" customHeight="1">
      <c r="F729" s="72"/>
    </row>
    <row r="730" ht="15.75" customHeight="1">
      <c r="F730" s="72"/>
    </row>
    <row r="731" ht="15.75" customHeight="1">
      <c r="F731" s="72"/>
    </row>
    <row r="732" ht="15.75" customHeight="1">
      <c r="F732" s="72"/>
    </row>
    <row r="733" ht="15.75" customHeight="1">
      <c r="F733" s="72"/>
    </row>
    <row r="734" ht="15.75" customHeight="1">
      <c r="F734" s="72"/>
    </row>
    <row r="735" ht="15.75" customHeight="1">
      <c r="F735" s="72"/>
    </row>
    <row r="736" ht="15.75" customHeight="1">
      <c r="F736" s="72"/>
    </row>
    <row r="737" ht="15.75" customHeight="1">
      <c r="F737" s="72"/>
    </row>
    <row r="738" ht="15.75" customHeight="1">
      <c r="F738" s="72"/>
    </row>
    <row r="739" ht="15.75" customHeight="1">
      <c r="F739" s="72"/>
    </row>
    <row r="740" ht="15.75" customHeight="1">
      <c r="F740" s="72"/>
    </row>
    <row r="741" ht="15.75" customHeight="1">
      <c r="F741" s="72"/>
    </row>
    <row r="742" ht="15.75" customHeight="1">
      <c r="F742" s="72"/>
    </row>
    <row r="743" ht="15.75" customHeight="1">
      <c r="F743" s="72"/>
    </row>
    <row r="744" ht="15.75" customHeight="1">
      <c r="F744" s="72"/>
    </row>
    <row r="745" ht="15.75" customHeight="1">
      <c r="F745" s="72"/>
    </row>
    <row r="746" ht="15.75" customHeight="1">
      <c r="F746" s="72"/>
    </row>
    <row r="747" ht="15.75" customHeight="1">
      <c r="F747" s="72"/>
    </row>
    <row r="748" ht="15.75" customHeight="1">
      <c r="F748" s="72"/>
    </row>
    <row r="749" ht="15.75" customHeight="1">
      <c r="F749" s="72"/>
    </row>
    <row r="750" ht="15.75" customHeight="1">
      <c r="F750" s="72"/>
    </row>
    <row r="751" ht="15.75" customHeight="1">
      <c r="F751" s="72"/>
    </row>
    <row r="752" ht="15.75" customHeight="1">
      <c r="F752" s="72"/>
    </row>
    <row r="753" ht="15.75" customHeight="1">
      <c r="F753" s="72"/>
    </row>
    <row r="754" ht="15.75" customHeight="1">
      <c r="F754" s="72"/>
    </row>
    <row r="755" ht="15.75" customHeight="1">
      <c r="F755" s="72"/>
    </row>
    <row r="756" ht="15.75" customHeight="1">
      <c r="F756" s="72"/>
    </row>
    <row r="757" ht="15.75" customHeight="1">
      <c r="F757" s="72"/>
    </row>
    <row r="758" ht="15.75" customHeight="1">
      <c r="F758" s="72"/>
    </row>
    <row r="759" ht="15.75" customHeight="1">
      <c r="F759" s="72"/>
    </row>
    <row r="760" ht="15.75" customHeight="1">
      <c r="F760" s="72"/>
    </row>
    <row r="761" ht="15.75" customHeight="1">
      <c r="F761" s="72"/>
    </row>
    <row r="762" ht="15.75" customHeight="1">
      <c r="F762" s="72"/>
    </row>
    <row r="763" ht="15.75" customHeight="1">
      <c r="F763" s="72"/>
    </row>
    <row r="764" ht="15.75" customHeight="1">
      <c r="F764" s="72"/>
    </row>
    <row r="765" ht="15.75" customHeight="1">
      <c r="F765" s="72"/>
    </row>
    <row r="766" ht="15.75" customHeight="1">
      <c r="F766" s="72"/>
    </row>
    <row r="767" ht="15.75" customHeight="1">
      <c r="F767" s="72"/>
    </row>
    <row r="768" ht="15.75" customHeight="1">
      <c r="F768" s="72"/>
    </row>
    <row r="769" ht="15.75" customHeight="1">
      <c r="F769" s="72"/>
    </row>
    <row r="770" ht="15.75" customHeight="1">
      <c r="F770" s="72"/>
    </row>
    <row r="771" ht="15.75" customHeight="1">
      <c r="F771" s="72"/>
    </row>
    <row r="772" ht="15.75" customHeight="1">
      <c r="F772" s="72"/>
    </row>
    <row r="773" ht="15.75" customHeight="1">
      <c r="F773" s="72"/>
    </row>
    <row r="774" ht="15.75" customHeight="1">
      <c r="F774" s="72"/>
    </row>
    <row r="775" ht="15.75" customHeight="1">
      <c r="F775" s="72"/>
    </row>
    <row r="776" ht="15.75" customHeight="1">
      <c r="F776" s="72"/>
    </row>
    <row r="777" ht="15.75" customHeight="1">
      <c r="F777" s="72"/>
    </row>
    <row r="778" ht="15.75" customHeight="1">
      <c r="F778" s="72"/>
    </row>
    <row r="779" ht="15.75" customHeight="1">
      <c r="F779" s="72"/>
    </row>
    <row r="780" ht="15.75" customHeight="1">
      <c r="F780" s="72"/>
    </row>
    <row r="781" ht="15.75" customHeight="1">
      <c r="F781" s="72"/>
    </row>
    <row r="782" ht="15.75" customHeight="1">
      <c r="F782" s="72"/>
    </row>
    <row r="783" ht="15.75" customHeight="1">
      <c r="F783" s="72"/>
    </row>
    <row r="784" ht="15.75" customHeight="1">
      <c r="F784" s="72"/>
    </row>
    <row r="785" ht="15.75" customHeight="1">
      <c r="F785" s="72"/>
    </row>
    <row r="786" ht="15.75" customHeight="1">
      <c r="F786" s="72"/>
    </row>
    <row r="787" ht="15.75" customHeight="1">
      <c r="F787" s="72"/>
    </row>
    <row r="788" ht="15.75" customHeight="1">
      <c r="F788" s="72"/>
    </row>
    <row r="789" ht="15.75" customHeight="1">
      <c r="F789" s="72"/>
    </row>
    <row r="790" ht="15.75" customHeight="1">
      <c r="F790" s="72"/>
    </row>
    <row r="791" ht="15.75" customHeight="1">
      <c r="F791" s="72"/>
    </row>
    <row r="792" ht="15.75" customHeight="1">
      <c r="F792" s="72"/>
    </row>
    <row r="793" ht="15.75" customHeight="1">
      <c r="F793" s="72"/>
    </row>
    <row r="794" ht="15.75" customHeight="1">
      <c r="F794" s="72"/>
    </row>
    <row r="795" ht="15.75" customHeight="1">
      <c r="F795" s="72"/>
    </row>
    <row r="796" ht="15.75" customHeight="1">
      <c r="F796" s="72"/>
    </row>
    <row r="797" ht="15.75" customHeight="1">
      <c r="F797" s="72"/>
    </row>
    <row r="798" ht="15.75" customHeight="1">
      <c r="F798" s="72"/>
    </row>
    <row r="799" ht="15.75" customHeight="1">
      <c r="F799" s="72"/>
    </row>
    <row r="800" ht="15.75" customHeight="1">
      <c r="F800" s="72"/>
    </row>
    <row r="801" ht="15.75" customHeight="1">
      <c r="F801" s="72"/>
    </row>
    <row r="802" ht="15.75" customHeight="1">
      <c r="F802" s="72"/>
    </row>
    <row r="803" ht="15.75" customHeight="1">
      <c r="F803" s="72"/>
    </row>
    <row r="804" ht="15.75" customHeight="1">
      <c r="F804" s="72"/>
    </row>
    <row r="805" ht="15.75" customHeight="1">
      <c r="F805" s="72"/>
    </row>
    <row r="806" ht="15.75" customHeight="1">
      <c r="F806" s="72"/>
    </row>
    <row r="807" ht="15.75" customHeight="1">
      <c r="F807" s="72"/>
    </row>
    <row r="808" ht="15.75" customHeight="1">
      <c r="F808" s="72"/>
    </row>
    <row r="809" ht="15.75" customHeight="1">
      <c r="F809" s="72"/>
    </row>
    <row r="810" ht="15.75" customHeight="1">
      <c r="F810" s="72"/>
    </row>
    <row r="811" ht="15.75" customHeight="1">
      <c r="F811" s="72"/>
    </row>
    <row r="812" ht="15.75" customHeight="1">
      <c r="F812" s="72"/>
    </row>
    <row r="813" ht="15.75" customHeight="1">
      <c r="F813" s="72"/>
    </row>
    <row r="814" ht="15.75" customHeight="1">
      <c r="F814" s="72"/>
    </row>
    <row r="815" ht="15.75" customHeight="1">
      <c r="F815" s="72"/>
    </row>
    <row r="816" ht="15.75" customHeight="1">
      <c r="F816" s="72"/>
    </row>
    <row r="817" ht="15.75" customHeight="1">
      <c r="F817" s="72"/>
    </row>
    <row r="818" ht="15.75" customHeight="1">
      <c r="F818" s="72"/>
    </row>
    <row r="819" ht="15.75" customHeight="1">
      <c r="F819" s="72"/>
    </row>
    <row r="820" ht="15.75" customHeight="1">
      <c r="F820" s="72"/>
    </row>
    <row r="821" ht="15.75" customHeight="1">
      <c r="F821" s="72"/>
    </row>
    <row r="822" ht="15.75" customHeight="1">
      <c r="F822" s="72"/>
    </row>
    <row r="823" ht="15.75" customHeight="1">
      <c r="F823" s="72"/>
    </row>
    <row r="824" ht="15.75" customHeight="1">
      <c r="F824" s="72"/>
    </row>
    <row r="825" ht="15.75" customHeight="1">
      <c r="F825" s="72"/>
    </row>
    <row r="826" ht="15.75" customHeight="1">
      <c r="F826" s="72"/>
    </row>
    <row r="827" ht="15.75" customHeight="1">
      <c r="F827" s="72"/>
    </row>
    <row r="828" ht="15.75" customHeight="1">
      <c r="F828" s="72"/>
    </row>
    <row r="829" ht="15.75" customHeight="1">
      <c r="F829" s="72"/>
    </row>
    <row r="830" ht="15.75" customHeight="1">
      <c r="F830" s="72"/>
    </row>
    <row r="831" ht="15.75" customHeight="1">
      <c r="F831" s="72"/>
    </row>
    <row r="832" ht="15.75" customHeight="1">
      <c r="F832" s="72"/>
    </row>
    <row r="833" ht="15.75" customHeight="1">
      <c r="F833" s="72"/>
    </row>
    <row r="834" ht="15.75" customHeight="1">
      <c r="F834" s="72"/>
    </row>
    <row r="835" ht="15.75" customHeight="1">
      <c r="F835" s="72"/>
    </row>
    <row r="836" ht="15.75" customHeight="1">
      <c r="F836" s="72"/>
    </row>
    <row r="837" ht="15.75" customHeight="1">
      <c r="F837" s="72"/>
    </row>
    <row r="838" ht="15.75" customHeight="1">
      <c r="F838" s="72"/>
    </row>
    <row r="839" ht="15.75" customHeight="1">
      <c r="F839" s="72"/>
    </row>
    <row r="840" ht="15.75" customHeight="1">
      <c r="F840" s="72"/>
    </row>
    <row r="841" ht="15.75" customHeight="1">
      <c r="F841" s="72"/>
    </row>
    <row r="842" ht="15.75" customHeight="1">
      <c r="F842" s="72"/>
    </row>
    <row r="843" ht="15.75" customHeight="1">
      <c r="F843" s="72"/>
    </row>
    <row r="844" ht="15.75" customHeight="1">
      <c r="F844" s="72"/>
    </row>
    <row r="845" ht="15.75" customHeight="1">
      <c r="F845" s="72"/>
    </row>
    <row r="846" ht="15.75" customHeight="1">
      <c r="F846" s="72"/>
    </row>
    <row r="847" ht="15.75" customHeight="1">
      <c r="F847" s="72"/>
    </row>
    <row r="848" ht="15.75" customHeight="1">
      <c r="F848" s="72"/>
    </row>
    <row r="849" ht="15.75" customHeight="1">
      <c r="F849" s="72"/>
    </row>
    <row r="850" ht="15.75" customHeight="1">
      <c r="F850" s="72"/>
    </row>
    <row r="851" ht="15.75" customHeight="1">
      <c r="F851" s="72"/>
    </row>
    <row r="852" ht="15.75" customHeight="1">
      <c r="F852" s="72"/>
    </row>
    <row r="853" ht="15.75" customHeight="1">
      <c r="F853" s="72"/>
    </row>
    <row r="854" ht="15.75" customHeight="1">
      <c r="F854" s="72"/>
    </row>
    <row r="855" ht="15.75" customHeight="1">
      <c r="F855" s="72"/>
    </row>
    <row r="856" ht="15.75" customHeight="1">
      <c r="F856" s="72"/>
    </row>
    <row r="857" ht="15.75" customHeight="1">
      <c r="F857" s="72"/>
    </row>
    <row r="858" ht="15.75" customHeight="1">
      <c r="F858" s="72"/>
    </row>
    <row r="859" ht="15.75" customHeight="1">
      <c r="F859" s="72"/>
    </row>
    <row r="860" ht="15.75" customHeight="1">
      <c r="F860" s="72"/>
    </row>
    <row r="861" ht="15.75" customHeight="1">
      <c r="F861" s="72"/>
    </row>
    <row r="862" ht="15.75" customHeight="1">
      <c r="F862" s="72"/>
    </row>
    <row r="863" ht="15.75" customHeight="1">
      <c r="F863" s="72"/>
    </row>
    <row r="864" ht="15.75" customHeight="1">
      <c r="F864" s="72"/>
    </row>
    <row r="865" ht="15.75" customHeight="1">
      <c r="F865" s="72"/>
    </row>
    <row r="866" ht="15.75" customHeight="1">
      <c r="F866" s="72"/>
    </row>
    <row r="867" ht="15.75" customHeight="1">
      <c r="F867" s="72"/>
    </row>
    <row r="868" ht="15.75" customHeight="1">
      <c r="F868" s="72"/>
    </row>
    <row r="869" ht="15.75" customHeight="1">
      <c r="F869" s="72"/>
    </row>
    <row r="870" ht="15.75" customHeight="1">
      <c r="F870" s="72"/>
    </row>
    <row r="871" ht="15.75" customHeight="1">
      <c r="F871" s="72"/>
    </row>
    <row r="872" ht="15.75" customHeight="1">
      <c r="F872" s="72"/>
    </row>
    <row r="873" ht="15.75" customHeight="1">
      <c r="F873" s="72"/>
    </row>
    <row r="874" ht="15.75" customHeight="1">
      <c r="F874" s="72"/>
    </row>
    <row r="875" ht="15.75" customHeight="1">
      <c r="F875" s="72"/>
    </row>
    <row r="876" ht="15.75" customHeight="1">
      <c r="F876" s="72"/>
    </row>
    <row r="877" ht="15.75" customHeight="1">
      <c r="F877" s="72"/>
    </row>
    <row r="878" ht="15.75" customHeight="1">
      <c r="F878" s="72"/>
    </row>
    <row r="879" ht="15.75" customHeight="1">
      <c r="F879" s="72"/>
    </row>
    <row r="880" ht="15.75" customHeight="1">
      <c r="F880" s="72"/>
    </row>
    <row r="881" ht="15.75" customHeight="1">
      <c r="F881" s="72"/>
    </row>
    <row r="882" ht="15.75" customHeight="1">
      <c r="F882" s="72"/>
    </row>
    <row r="883" ht="15.75" customHeight="1">
      <c r="F883" s="72"/>
    </row>
    <row r="884" ht="15.75" customHeight="1">
      <c r="F884" s="72"/>
    </row>
    <row r="885" ht="15.75" customHeight="1">
      <c r="F885" s="72"/>
    </row>
    <row r="886" ht="15.75" customHeight="1">
      <c r="F886" s="72"/>
    </row>
    <row r="887" ht="15.75" customHeight="1">
      <c r="F887" s="72"/>
    </row>
    <row r="888" ht="15.75" customHeight="1">
      <c r="F888" s="72"/>
    </row>
    <row r="889" ht="15.75" customHeight="1">
      <c r="F889" s="72"/>
    </row>
    <row r="890" ht="15.75" customHeight="1">
      <c r="F890" s="72"/>
    </row>
    <row r="891" ht="15.75" customHeight="1">
      <c r="F891" s="72"/>
    </row>
    <row r="892" ht="15.75" customHeight="1">
      <c r="F892" s="72"/>
    </row>
    <row r="893" ht="15.75" customHeight="1">
      <c r="F893" s="72"/>
    </row>
    <row r="894" ht="15.75" customHeight="1">
      <c r="F894" s="72"/>
    </row>
    <row r="895" ht="15.75" customHeight="1">
      <c r="F895" s="72"/>
    </row>
    <row r="896" ht="15.75" customHeight="1">
      <c r="F896" s="72"/>
    </row>
    <row r="897" ht="15.75" customHeight="1">
      <c r="F897" s="72"/>
    </row>
    <row r="898" ht="15.75" customHeight="1">
      <c r="F898" s="72"/>
    </row>
    <row r="899" ht="15.75" customHeight="1">
      <c r="F899" s="72"/>
    </row>
    <row r="900" ht="15.75" customHeight="1">
      <c r="F900" s="72"/>
    </row>
    <row r="901" ht="15.75" customHeight="1">
      <c r="F901" s="72"/>
    </row>
    <row r="902" ht="15.75" customHeight="1">
      <c r="F902" s="72"/>
    </row>
    <row r="903" ht="15.75" customHeight="1">
      <c r="F903" s="72"/>
    </row>
    <row r="904" ht="15.75" customHeight="1">
      <c r="F904" s="72"/>
    </row>
    <row r="905" ht="15.75" customHeight="1">
      <c r="F905" s="72"/>
    </row>
    <row r="906" ht="15.75" customHeight="1">
      <c r="F906" s="72"/>
    </row>
    <row r="907" ht="15.75" customHeight="1">
      <c r="F907" s="72"/>
    </row>
    <row r="908" ht="15.75" customHeight="1">
      <c r="F908" s="72"/>
    </row>
    <row r="909" ht="15.75" customHeight="1">
      <c r="F909" s="72"/>
    </row>
    <row r="910" ht="15.75" customHeight="1">
      <c r="F910" s="72"/>
    </row>
    <row r="911" ht="15.75" customHeight="1">
      <c r="F911" s="72"/>
    </row>
    <row r="912" ht="15.75" customHeight="1">
      <c r="F912" s="72"/>
    </row>
    <row r="913" ht="15.75" customHeight="1">
      <c r="F913" s="72"/>
    </row>
    <row r="914" ht="15.75" customHeight="1">
      <c r="F914" s="72"/>
    </row>
    <row r="915" ht="15.75" customHeight="1">
      <c r="F915" s="72"/>
    </row>
    <row r="916" ht="15.75" customHeight="1">
      <c r="F916" s="72"/>
    </row>
    <row r="917" ht="15.75" customHeight="1">
      <c r="F917" s="72"/>
    </row>
    <row r="918" ht="15.75" customHeight="1">
      <c r="F918" s="72"/>
    </row>
    <row r="919" ht="15.75" customHeight="1">
      <c r="F919" s="72"/>
    </row>
    <row r="920" ht="15.75" customHeight="1">
      <c r="F920" s="72"/>
    </row>
    <row r="921" ht="15.75" customHeight="1">
      <c r="F921" s="72"/>
    </row>
    <row r="922" ht="15.75" customHeight="1">
      <c r="F922" s="72"/>
    </row>
    <row r="923" ht="15.75" customHeight="1">
      <c r="F923" s="72"/>
    </row>
    <row r="924" ht="15.75" customHeight="1">
      <c r="F924" s="72"/>
    </row>
    <row r="925" ht="15.75" customHeight="1">
      <c r="F925" s="72"/>
    </row>
    <row r="926" ht="15.75" customHeight="1">
      <c r="F926" s="72"/>
    </row>
    <row r="927" ht="15.75" customHeight="1">
      <c r="F927" s="72"/>
    </row>
    <row r="928" ht="15.75" customHeight="1">
      <c r="F928" s="72"/>
    </row>
    <row r="929" ht="15.75" customHeight="1">
      <c r="F929" s="72"/>
    </row>
    <row r="930" ht="15.75" customHeight="1">
      <c r="F930" s="72"/>
    </row>
    <row r="931" ht="15.75" customHeight="1">
      <c r="F931" s="72"/>
    </row>
    <row r="932" ht="15.75" customHeight="1">
      <c r="F932" s="72"/>
    </row>
    <row r="933" ht="15.75" customHeight="1">
      <c r="F933" s="72"/>
    </row>
    <row r="934" ht="15.75" customHeight="1">
      <c r="F934" s="72"/>
    </row>
    <row r="935" ht="15.75" customHeight="1">
      <c r="F935" s="72"/>
    </row>
    <row r="936" ht="15.75" customHeight="1">
      <c r="F936" s="72"/>
    </row>
    <row r="937" ht="15.75" customHeight="1">
      <c r="F937" s="72"/>
    </row>
    <row r="938" ht="15.75" customHeight="1">
      <c r="F938" s="72"/>
    </row>
    <row r="939" ht="15.75" customHeight="1">
      <c r="F939" s="72"/>
    </row>
    <row r="940" ht="15.75" customHeight="1">
      <c r="F940" s="72"/>
    </row>
    <row r="941" ht="15.75" customHeight="1">
      <c r="F941" s="72"/>
    </row>
    <row r="942" ht="15.75" customHeight="1">
      <c r="F942" s="72"/>
    </row>
    <row r="943" ht="15.75" customHeight="1">
      <c r="F943" s="72"/>
    </row>
    <row r="944" ht="15.75" customHeight="1">
      <c r="F944" s="72"/>
    </row>
    <row r="945" ht="15.75" customHeight="1">
      <c r="F945" s="72"/>
    </row>
    <row r="946" ht="15.75" customHeight="1">
      <c r="F946" s="72"/>
    </row>
    <row r="947" ht="15.75" customHeight="1">
      <c r="F947" s="72"/>
    </row>
    <row r="948" ht="15.75" customHeight="1">
      <c r="F948" s="72"/>
    </row>
    <row r="949" ht="15.75" customHeight="1">
      <c r="F949" s="72"/>
    </row>
    <row r="950" ht="15.75" customHeight="1">
      <c r="F950" s="72"/>
    </row>
    <row r="951" ht="15.75" customHeight="1">
      <c r="F951" s="72"/>
    </row>
    <row r="952" ht="15.75" customHeight="1">
      <c r="F952" s="72"/>
    </row>
    <row r="953" ht="15.75" customHeight="1">
      <c r="F953" s="72"/>
    </row>
    <row r="954" ht="15.75" customHeight="1">
      <c r="F954" s="72"/>
    </row>
    <row r="955" ht="15.75" customHeight="1">
      <c r="F955" s="72"/>
    </row>
    <row r="956" ht="15.75" customHeight="1">
      <c r="F956" s="72"/>
    </row>
    <row r="957" ht="15.75" customHeight="1">
      <c r="F957" s="72"/>
    </row>
    <row r="958" ht="15.75" customHeight="1">
      <c r="F958" s="72"/>
    </row>
    <row r="959" ht="15.75" customHeight="1">
      <c r="F959" s="72"/>
    </row>
    <row r="960" ht="15.75" customHeight="1">
      <c r="F960" s="72"/>
    </row>
    <row r="961" ht="15.75" customHeight="1">
      <c r="F961" s="72"/>
    </row>
    <row r="962" ht="15.75" customHeight="1">
      <c r="F962" s="72"/>
    </row>
    <row r="963" ht="15.75" customHeight="1">
      <c r="F963" s="72"/>
    </row>
    <row r="964" ht="15.75" customHeight="1">
      <c r="F964" s="72"/>
    </row>
    <row r="965" ht="15.75" customHeight="1">
      <c r="F965" s="72"/>
    </row>
    <row r="966" ht="15.75" customHeight="1">
      <c r="F966" s="72"/>
    </row>
    <row r="967" ht="15.75" customHeight="1">
      <c r="F967" s="72"/>
    </row>
    <row r="968" ht="15.75" customHeight="1">
      <c r="F968" s="72"/>
    </row>
    <row r="969" ht="15.75" customHeight="1">
      <c r="F969" s="72"/>
    </row>
    <row r="970" ht="15.75" customHeight="1">
      <c r="F970" s="72"/>
    </row>
    <row r="971" ht="15.75" customHeight="1">
      <c r="F971" s="72"/>
    </row>
    <row r="972" ht="15.75" customHeight="1">
      <c r="F972" s="72"/>
    </row>
    <row r="973" ht="15.75" customHeight="1">
      <c r="F973" s="72"/>
    </row>
    <row r="974" ht="15.75" customHeight="1">
      <c r="F974" s="72"/>
    </row>
    <row r="975" ht="15.75" customHeight="1">
      <c r="F975" s="72"/>
    </row>
    <row r="976" ht="15.75" customHeight="1">
      <c r="F976" s="72"/>
    </row>
    <row r="977" ht="15.75" customHeight="1">
      <c r="F977" s="72"/>
    </row>
    <row r="978" ht="15.75" customHeight="1">
      <c r="F978" s="72"/>
    </row>
    <row r="979" ht="15.75" customHeight="1">
      <c r="F979" s="72"/>
    </row>
    <row r="980" ht="15.75" customHeight="1">
      <c r="F980" s="72"/>
    </row>
    <row r="981" ht="15.75" customHeight="1">
      <c r="F981" s="72"/>
    </row>
    <row r="982" ht="15.75" customHeight="1">
      <c r="F982" s="72"/>
    </row>
    <row r="983" ht="15.75" customHeight="1">
      <c r="F983" s="72"/>
    </row>
    <row r="984" ht="15.75" customHeight="1">
      <c r="F984" s="72"/>
    </row>
    <row r="985" ht="15.75" customHeight="1">
      <c r="F985" s="72"/>
    </row>
    <row r="986" ht="15.75" customHeight="1">
      <c r="F986" s="72"/>
    </row>
    <row r="987" ht="15.75" customHeight="1">
      <c r="F987" s="72"/>
    </row>
    <row r="988" ht="15.75" customHeight="1">
      <c r="F988" s="72"/>
    </row>
    <row r="989" ht="15.75" customHeight="1">
      <c r="F989" s="72"/>
    </row>
    <row r="990" ht="15.75" customHeight="1">
      <c r="F990" s="72"/>
    </row>
    <row r="991" ht="15.75" customHeight="1">
      <c r="F991" s="72"/>
    </row>
    <row r="992" ht="15.75" customHeight="1">
      <c r="F992" s="72"/>
    </row>
    <row r="993" ht="15.75" customHeight="1">
      <c r="F993" s="72"/>
    </row>
    <row r="994" ht="15.75" customHeight="1">
      <c r="F994" s="72"/>
    </row>
    <row r="995" ht="15.75" customHeight="1">
      <c r="F995" s="72"/>
    </row>
    <row r="996" ht="15.75" customHeight="1">
      <c r="F996" s="72"/>
    </row>
    <row r="997" ht="15.75" customHeight="1">
      <c r="F997" s="72"/>
    </row>
    <row r="998" ht="15.75" customHeight="1">
      <c r="F998" s="72"/>
    </row>
    <row r="999" ht="15.75" customHeight="1">
      <c r="F999" s="72"/>
    </row>
    <row r="1000" ht="15.75" customHeight="1">
      <c r="F1000" s="72"/>
    </row>
    <row r="1001" ht="15.75" customHeight="1">
      <c r="F1001" s="72"/>
    </row>
    <row r="1002" ht="15.75" customHeight="1">
      <c r="F1002" s="72"/>
    </row>
    <row r="1003" ht="15.75" customHeight="1">
      <c r="F1003" s="72"/>
    </row>
    <row r="1004" ht="15.75" customHeight="1">
      <c r="F1004" s="72"/>
    </row>
    <row r="1005" ht="15.75" customHeight="1">
      <c r="F1005" s="72"/>
    </row>
  </sheetData>
  <mergeCells count="14">
    <mergeCell ref="A58:C58"/>
    <mergeCell ref="A60:C60"/>
    <mergeCell ref="A64:C64"/>
    <mergeCell ref="A65:C65"/>
    <mergeCell ref="A66:C66"/>
    <mergeCell ref="A67:C67"/>
    <mergeCell ref="A68:C68"/>
    <mergeCell ref="A1:J1"/>
    <mergeCell ref="A7:C7"/>
    <mergeCell ref="A9:C9"/>
    <mergeCell ref="A36:C36"/>
    <mergeCell ref="A38:C38"/>
    <mergeCell ref="A44:C44"/>
    <mergeCell ref="A46:C46"/>
  </mergeCells>
  <conditionalFormatting sqref="D68:E68">
    <cfRule type="colorScale" priority="1">
      <colorScale>
        <cfvo type="percent" val="0"/>
        <cfvo type="percentile" val="0.5"/>
        <cfvo type="percent" val="1"/>
        <color rgb="FFFF0000"/>
        <color rgb="FFFFC000"/>
        <color rgb="FF00B050"/>
      </colorScale>
    </cfRule>
  </conditionalFormatting>
  <conditionalFormatting sqref="D67:E67">
    <cfRule type="colorScale" priority="2">
      <colorScale>
        <cfvo type="percent" val="0"/>
        <cfvo type="percentile" val="0.5"/>
        <cfvo type="percent" val="1"/>
        <color rgb="FFFF0000"/>
        <color rgb="FFFFC000"/>
        <color rgb="FF00B050"/>
      </colorScale>
    </cfRule>
  </conditionalFormatting>
  <conditionalFormatting sqref="F1:F268 D65">
    <cfRule type="containsText" dxfId="0" priority="3" operator="containsText" text="À commander">
      <formula>NOT(ISERROR(SEARCH(("À commander"),(F1))))</formula>
    </cfRule>
  </conditionalFormatting>
  <conditionalFormatting sqref="F1:F268 D65">
    <cfRule type="containsText" dxfId="1" priority="4" operator="containsText" text="Attendre">
      <formula>NOT(ISERROR(SEARCH(("Attendre"),(F1))))</formula>
    </cfRule>
  </conditionalFormatting>
  <conditionalFormatting sqref="F1:F268 D65">
    <cfRule type="containsText" dxfId="2" priority="5" operator="containsText" text="En cours de commande">
      <formula>NOT(ISERROR(SEARCH(("En cours de commande"),(F1))))</formula>
    </cfRule>
  </conditionalFormatting>
  <conditionalFormatting sqref="F1:F268 D65">
    <cfRule type="containsText" dxfId="3" priority="6" operator="containsText" text="Commandé">
      <formula>NOT(ISERROR(SEARCH(("Commandé"),(F1))))</formula>
    </cfRule>
  </conditionalFormatting>
  <conditionalFormatting sqref="F13">
    <cfRule type="containsText" dxfId="0" priority="7" operator="containsText" text="À commander">
      <formula>NOT(ISERROR(SEARCH(("À commander"),(F13))))</formula>
    </cfRule>
  </conditionalFormatting>
  <conditionalFormatting sqref="F13">
    <cfRule type="containsText" dxfId="1" priority="8" operator="containsText" text="Attendre">
      <formula>NOT(ISERROR(SEARCH(("Attendre"),(F13))))</formula>
    </cfRule>
  </conditionalFormatting>
  <conditionalFormatting sqref="F13">
    <cfRule type="containsText" dxfId="2" priority="9" operator="containsText" text="En cours de commande">
      <formula>NOT(ISERROR(SEARCH(("En cours de commande"),(F13))))</formula>
    </cfRule>
  </conditionalFormatting>
  <conditionalFormatting sqref="F13">
    <cfRule type="containsText" dxfId="3" priority="10" operator="containsText" text="Commandé">
      <formula>NOT(ISERROR(SEARCH(("Commandé"),(F13))))</formula>
    </cfRule>
  </conditionalFormatting>
  <conditionalFormatting sqref="F1:F268 D65">
    <cfRule type="containsText" dxfId="4" priority="11" operator="containsText" text="Reçu">
      <formula>NOT(ISERROR(SEARCH(("Reçu"),(F1))))</formula>
    </cfRule>
  </conditionalFormatting>
  <hyperlinks>
    <hyperlink r:id="rId1" ref="J3"/>
    <hyperlink r:id="rId2" ref="J4"/>
    <hyperlink r:id="rId3" location="PLFE090-040-SSSE3AE-R" ref="J5"/>
    <hyperlink r:id="rId4" ref="J6"/>
    <hyperlink r:id="rId5" ref="J13"/>
    <hyperlink r:id="rId6" ref="J14"/>
    <hyperlink r:id="rId7" ref="J15"/>
    <hyperlink r:id="rId8" ref="J16"/>
    <hyperlink r:id="rId9" ref="J17"/>
    <hyperlink r:id="rId10" ref="J18"/>
    <hyperlink r:id="rId11" ref="J19"/>
    <hyperlink r:id="rId12" ref="J20"/>
    <hyperlink r:id="rId13" ref="J21"/>
    <hyperlink r:id="rId14" ref="J22"/>
    <hyperlink r:id="rId15" ref="J23"/>
    <hyperlink r:id="rId16" ref="J24"/>
    <hyperlink r:id="rId17" ref="J25"/>
    <hyperlink r:id="rId18" ref="J26"/>
    <hyperlink r:id="rId19" ref="J27"/>
    <hyperlink r:id="rId20" ref="J28"/>
    <hyperlink r:id="rId21" ref="J29"/>
    <hyperlink r:id="rId22" ref="J30"/>
    <hyperlink r:id="rId23" ref="J32"/>
    <hyperlink r:id="rId24" ref="J33"/>
    <hyperlink r:id="rId25" ref="J34"/>
    <hyperlink r:id="rId26" ref="J35"/>
    <hyperlink r:id="rId27" ref="J42"/>
    <hyperlink r:id="rId28" ref="J43"/>
    <hyperlink r:id="rId29" ref="J57"/>
  </hyperlinks>
  <printOptions/>
  <pageMargins bottom="0.75" footer="0.0" header="0.0" left="0.7" right="0.7" top="0.75"/>
  <pageSetup paperSize="9" orientation="portrait"/>
  <drawing r:id="rId3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2019-06-19T12:54:12Z</dcterms:created>
  <dc:creator>eleves</dc:creator>
</cp:coreProperties>
</file>