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pecter/USEquities/"/>
    </mc:Choice>
  </mc:AlternateContent>
  <xr:revisionPtr revIDLastSave="0" documentId="8_{A24724E0-5A03-1742-9A2D-BECD2070B29C}" xr6:coauthVersionLast="47" xr6:coauthVersionMax="47" xr10:uidLastSave="{00000000-0000-0000-0000-000000000000}"/>
  <bookViews>
    <workbookView xWindow="0" yWindow="760" windowWidth="34560" windowHeight="20460" xr2:uid="{00000000-000D-0000-FFFF-FFFF00000000}"/>
  </bookViews>
  <sheets>
    <sheet name="NCNO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9" i="1" l="1"/>
  <c r="T89" i="1" s="1"/>
  <c r="P87" i="1"/>
  <c r="P88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I87" i="1"/>
  <c r="I88" i="1" s="1"/>
  <c r="H87" i="1"/>
  <c r="H88" i="1" s="1"/>
  <c r="G87" i="1"/>
  <c r="G88" i="1" s="1"/>
  <c r="F87" i="1"/>
  <c r="F88" i="1" s="1"/>
  <c r="E87" i="1"/>
  <c r="D87" i="1"/>
  <c r="E88" i="1" s="1"/>
  <c r="C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1" i="1"/>
  <c r="N81" i="1"/>
  <c r="R80" i="1"/>
  <c r="O80" i="1"/>
  <c r="N80" i="1"/>
  <c r="M80" i="1"/>
  <c r="H80" i="1"/>
  <c r="S79" i="1"/>
  <c r="R79" i="1"/>
  <c r="O79" i="1"/>
  <c r="N79" i="1"/>
  <c r="I79" i="1"/>
  <c r="H79" i="1"/>
  <c r="R78" i="1"/>
  <c r="O78" i="1"/>
  <c r="N78" i="1"/>
  <c r="H78" i="1"/>
  <c r="S77" i="1"/>
  <c r="R77" i="1"/>
  <c r="O77" i="1"/>
  <c r="N77" i="1"/>
  <c r="M77" i="1"/>
  <c r="I77" i="1"/>
  <c r="H77" i="1"/>
  <c r="S76" i="1"/>
  <c r="R76" i="1"/>
  <c r="O76" i="1"/>
  <c r="I76" i="1"/>
  <c r="H76" i="1"/>
  <c r="R75" i="1"/>
  <c r="O75" i="1"/>
  <c r="N75" i="1"/>
  <c r="M75" i="1"/>
  <c r="H75" i="1"/>
  <c r="G75" i="1"/>
  <c r="S74" i="1"/>
  <c r="O74" i="1"/>
  <c r="N74" i="1"/>
  <c r="M74" i="1"/>
  <c r="I74" i="1"/>
  <c r="E74" i="1"/>
  <c r="D74" i="1"/>
  <c r="S73" i="1"/>
  <c r="R73" i="1"/>
  <c r="O73" i="1"/>
  <c r="N73" i="1"/>
  <c r="M73" i="1"/>
  <c r="L73" i="1"/>
  <c r="I73" i="1"/>
  <c r="H73" i="1"/>
  <c r="S72" i="1"/>
  <c r="R72" i="1"/>
  <c r="O72" i="1"/>
  <c r="I72" i="1"/>
  <c r="H72" i="1"/>
  <c r="E72" i="1"/>
  <c r="D72" i="1"/>
  <c r="S71" i="1"/>
  <c r="R71" i="1"/>
  <c r="O71" i="1"/>
  <c r="N71" i="1"/>
  <c r="I71" i="1"/>
  <c r="H71" i="1"/>
  <c r="R70" i="1"/>
  <c r="O70" i="1"/>
  <c r="N70" i="1"/>
  <c r="H70" i="1"/>
  <c r="G70" i="1"/>
  <c r="E70" i="1"/>
  <c r="D70" i="1"/>
  <c r="O69" i="1"/>
  <c r="N69" i="1"/>
  <c r="R68" i="1"/>
  <c r="O68" i="1"/>
  <c r="N68" i="1"/>
  <c r="M68" i="1"/>
  <c r="L68" i="1"/>
  <c r="K68" i="1"/>
  <c r="H68" i="1"/>
  <c r="G68" i="1"/>
  <c r="E68" i="1"/>
  <c r="D68" i="1"/>
  <c r="S65" i="1"/>
  <c r="S81" i="1" s="1"/>
  <c r="R65" i="1"/>
  <c r="R74" i="1" s="1"/>
  <c r="P65" i="1"/>
  <c r="P80" i="1" s="1"/>
  <c r="O65" i="1"/>
  <c r="O89" i="1" s="1"/>
  <c r="N65" i="1"/>
  <c r="N76" i="1" s="1"/>
  <c r="M65" i="1"/>
  <c r="M79" i="1" s="1"/>
  <c r="L65" i="1"/>
  <c r="L89" i="1" s="1"/>
  <c r="K65" i="1"/>
  <c r="K89" i="1" s="1"/>
  <c r="J65" i="1"/>
  <c r="J81" i="1" s="1"/>
  <c r="I65" i="1"/>
  <c r="I81" i="1" s="1"/>
  <c r="H65" i="1"/>
  <c r="H74" i="1" s="1"/>
  <c r="G65" i="1"/>
  <c r="G80" i="1" s="1"/>
  <c r="F65" i="1"/>
  <c r="F80" i="1" s="1"/>
  <c r="K90" i="1" l="1"/>
  <c r="L90" i="1"/>
  <c r="O90" i="1"/>
  <c r="U89" i="1"/>
  <c r="T65" i="1"/>
  <c r="J69" i="1"/>
  <c r="K78" i="1"/>
  <c r="K69" i="1"/>
  <c r="L70" i="1"/>
  <c r="P72" i="1"/>
  <c r="J74" i="1"/>
  <c r="F76" i="1"/>
  <c r="P76" i="1"/>
  <c r="L78" i="1"/>
  <c r="K81" i="1"/>
  <c r="I68" i="1"/>
  <c r="S68" i="1"/>
  <c r="L69" i="1"/>
  <c r="M70" i="1"/>
  <c r="F71" i="1"/>
  <c r="P71" i="1"/>
  <c r="G72" i="1"/>
  <c r="J73" i="1"/>
  <c r="K74" i="1"/>
  <c r="G76" i="1"/>
  <c r="J77" i="1"/>
  <c r="M78" i="1"/>
  <c r="F79" i="1"/>
  <c r="P79" i="1"/>
  <c r="I80" i="1"/>
  <c r="S80" i="1"/>
  <c r="L81" i="1"/>
  <c r="M89" i="1"/>
  <c r="M90" i="1" s="1"/>
  <c r="K70" i="1"/>
  <c r="L75" i="1"/>
  <c r="F72" i="1"/>
  <c r="J68" i="1"/>
  <c r="M69" i="1"/>
  <c r="G71" i="1"/>
  <c r="K73" i="1"/>
  <c r="L74" i="1"/>
  <c r="K77" i="1"/>
  <c r="G79" i="1"/>
  <c r="J80" i="1"/>
  <c r="M81" i="1"/>
  <c r="N89" i="1"/>
  <c r="N90" i="1" s="1"/>
  <c r="F75" i="1"/>
  <c r="P75" i="1"/>
  <c r="L77" i="1"/>
  <c r="K80" i="1"/>
  <c r="F70" i="1"/>
  <c r="J72" i="1"/>
  <c r="J76" i="1"/>
  <c r="F78" i="1"/>
  <c r="P78" i="1"/>
  <c r="L80" i="1"/>
  <c r="F89" i="1"/>
  <c r="P89" i="1"/>
  <c r="D88" i="1"/>
  <c r="G89" i="1"/>
  <c r="P70" i="1"/>
  <c r="F69" i="1"/>
  <c r="P69" i="1"/>
  <c r="J71" i="1"/>
  <c r="K72" i="1"/>
  <c r="K76" i="1"/>
  <c r="G78" i="1"/>
  <c r="J79" i="1"/>
  <c r="F81" i="1"/>
  <c r="P81" i="1"/>
  <c r="G69" i="1"/>
  <c r="K71" i="1"/>
  <c r="L72" i="1"/>
  <c r="F74" i="1"/>
  <c r="P74" i="1"/>
  <c r="I75" i="1"/>
  <c r="S75" i="1"/>
  <c r="L76" i="1"/>
  <c r="K79" i="1"/>
  <c r="G81" i="1"/>
  <c r="I89" i="1"/>
  <c r="I90" i="1" s="1"/>
  <c r="H89" i="1"/>
  <c r="H69" i="1"/>
  <c r="R69" i="1"/>
  <c r="I70" i="1"/>
  <c r="S70" i="1"/>
  <c r="L71" i="1"/>
  <c r="M72" i="1"/>
  <c r="F73" i="1"/>
  <c r="P73" i="1"/>
  <c r="G74" i="1"/>
  <c r="J75" i="1"/>
  <c r="M76" i="1"/>
  <c r="F77" i="1"/>
  <c r="P77" i="1"/>
  <c r="I78" i="1"/>
  <c r="S78" i="1"/>
  <c r="L79" i="1"/>
  <c r="H81" i="1"/>
  <c r="R81" i="1"/>
  <c r="F68" i="1"/>
  <c r="P68" i="1"/>
  <c r="I69" i="1"/>
  <c r="S69" i="1"/>
  <c r="J70" i="1"/>
  <c r="M71" i="1"/>
  <c r="N72" i="1"/>
  <c r="G73" i="1"/>
  <c r="K75" i="1"/>
  <c r="G77" i="1"/>
  <c r="J78" i="1"/>
  <c r="J89" i="1"/>
  <c r="T81" i="1" l="1"/>
  <c r="T69" i="1"/>
  <c r="T78" i="1"/>
  <c r="T70" i="1"/>
  <c r="T75" i="1"/>
  <c r="T79" i="1"/>
  <c r="T71" i="1"/>
  <c r="T76" i="1"/>
  <c r="T72" i="1"/>
  <c r="T80" i="1"/>
  <c r="T68" i="1"/>
  <c r="T77" i="1"/>
  <c r="T73" i="1"/>
  <c r="T74" i="1"/>
  <c r="J90" i="1"/>
  <c r="H90" i="1"/>
  <c r="V89" i="1"/>
  <c r="U65" i="1"/>
  <c r="P90" i="1"/>
  <c r="Q89" i="1"/>
  <c r="G90" i="1"/>
  <c r="U78" i="1" l="1"/>
  <c r="U75" i="1"/>
  <c r="U79" i="1"/>
  <c r="U71" i="1"/>
  <c r="U76" i="1"/>
  <c r="U72" i="1"/>
  <c r="U80" i="1"/>
  <c r="U77" i="1"/>
  <c r="U73" i="1"/>
  <c r="U74" i="1"/>
  <c r="U81" i="1"/>
  <c r="U69" i="1"/>
  <c r="U70" i="1"/>
  <c r="U68" i="1"/>
  <c r="V65" i="1"/>
  <c r="R90" i="1"/>
  <c r="Q87" i="1"/>
  <c r="Q65" i="1"/>
  <c r="Q80" i="1" l="1"/>
  <c r="Q77" i="1"/>
  <c r="Q73" i="1"/>
  <c r="Q74" i="1"/>
  <c r="Q81" i="1"/>
  <c r="Q69" i="1"/>
  <c r="Q78" i="1"/>
  <c r="Q70" i="1"/>
  <c r="Q75" i="1"/>
  <c r="Q79" i="1"/>
  <c r="Q71" i="1"/>
  <c r="Q68" i="1"/>
  <c r="Q76" i="1"/>
  <c r="Q72" i="1"/>
  <c r="R87" i="1"/>
  <c r="Q64" i="1"/>
  <c r="Q88" i="1"/>
  <c r="S87" i="1"/>
  <c r="T87" i="1"/>
  <c r="V75" i="1"/>
  <c r="V79" i="1"/>
  <c r="V71" i="1"/>
  <c r="V76" i="1"/>
  <c r="V72" i="1"/>
  <c r="V80" i="1"/>
  <c r="V68" i="1"/>
  <c r="V77" i="1"/>
  <c r="V73" i="1"/>
  <c r="V74" i="1"/>
  <c r="V81" i="1"/>
  <c r="V69" i="1"/>
  <c r="V78" i="1"/>
  <c r="V70" i="1"/>
  <c r="T64" i="1" l="1"/>
  <c r="T88" i="1"/>
  <c r="S88" i="1"/>
  <c r="S64" i="1"/>
  <c r="R88" i="1"/>
  <c r="R64" i="1"/>
  <c r="U87" i="1"/>
  <c r="U64" i="1" l="1"/>
  <c r="U88" i="1"/>
  <c r="V87" i="1"/>
  <c r="V64" i="1" l="1"/>
  <c r="V88" i="1"/>
</calcChain>
</file>

<file path=xl/sharedStrings.xml><?xml version="1.0" encoding="utf-8"?>
<sst xmlns="http://schemas.openxmlformats.org/spreadsheetml/2006/main" count="216" uniqueCount="172">
  <si>
    <t>Valuation Options: :</t>
  </si>
  <si>
    <t>DCF</t>
  </si>
  <si>
    <t>PE</t>
  </si>
  <si>
    <t>EBITDA</t>
  </si>
  <si>
    <t>Revenue Per share price to sales / annual revenue</t>
  </si>
  <si>
    <t>https://www.wallstreetprep.com/knowledge/ev-revenue-multiple/</t>
  </si>
  <si>
    <t>Benchmarks:</t>
  </si>
  <si>
    <t>https://www.macroaxis.com/invest/ratio/VTI/Price-to-Sales</t>
  </si>
  <si>
    <t>Full Name</t>
  </si>
  <si>
    <t>Ticker:</t>
  </si>
  <si>
    <t>P/S As of 6/1:</t>
  </si>
  <si>
    <t>(# underlying)</t>
  </si>
  <si>
    <t>Enterprise Value to Revenue multiple</t>
  </si>
  <si>
    <t>Revenue Growth</t>
  </si>
  <si>
    <t>Total World Stock</t>
  </si>
  <si>
    <t>VT</t>
  </si>
  <si>
    <t>9k</t>
  </si>
  <si>
    <t>MLNK</t>
  </si>
  <si>
    <t>Total Intl stock</t>
  </si>
  <si>
    <t>VXUS</t>
  </si>
  <si>
    <t>8k</t>
  </si>
  <si>
    <t>TEMN-SWX</t>
  </si>
  <si>
    <t>Total Stock Market</t>
  </si>
  <si>
    <t>VTI</t>
  </si>
  <si>
    <t>4k</t>
  </si>
  <si>
    <t>DOCU</t>
  </si>
  <si>
    <t>Russell 3000</t>
  </si>
  <si>
    <t>VTHR</t>
  </si>
  <si>
    <t>3k</t>
  </si>
  <si>
    <t>QTWO</t>
  </si>
  <si>
    <t>S&amp;P 500</t>
  </si>
  <si>
    <t>VOO</t>
  </si>
  <si>
    <t>COUP</t>
  </si>
  <si>
    <t>Nasdaq 100</t>
  </si>
  <si>
    <t>QQQ</t>
  </si>
  <si>
    <t>VEEV</t>
  </si>
  <si>
    <t>Information Technology</t>
  </si>
  <si>
    <t>VGT</t>
  </si>
  <si>
    <t>APPN</t>
  </si>
  <si>
    <t>Software &amp; Services</t>
  </si>
  <si>
    <t>XSW</t>
  </si>
  <si>
    <t>PEGA</t>
  </si>
  <si>
    <t>Expanded Tech</t>
  </si>
  <si>
    <t>IGV</t>
  </si>
  <si>
    <t>AVLR</t>
  </si>
  <si>
    <t>Cloud Computing Fund</t>
  </si>
  <si>
    <t>WCLD</t>
  </si>
  <si>
    <t>BL</t>
  </si>
  <si>
    <t>Wedbush ETFMG Global Cloud Technology ETF…</t>
  </si>
  <si>
    <t>IVES</t>
  </si>
  <si>
    <t>PLAN</t>
  </si>
  <si>
    <t>Factset innovative tech</t>
  </si>
  <si>
    <t>XITK</t>
  </si>
  <si>
    <t>ESTC</t>
  </si>
  <si>
    <t>Global X Fintech</t>
  </si>
  <si>
    <t>FINX</t>
  </si>
  <si>
    <t>ALKT</t>
  </si>
  <si>
    <t>AYX</t>
  </si>
  <si>
    <t>Analyst Provided Comps:</t>
  </si>
  <si>
    <t>Ticker</t>
  </si>
  <si>
    <t>P/S</t>
  </si>
  <si>
    <t>https://www.morningstar.com/stocks/xnys/mco/valuation</t>
  </si>
  <si>
    <t>BILL</t>
  </si>
  <si>
    <t>Appfolio</t>
  </si>
  <si>
    <t>APPF</t>
  </si>
  <si>
    <t>NCNO</t>
  </si>
  <si>
    <t>ASANA</t>
  </si>
  <si>
    <t>ASAN</t>
  </si>
  <si>
    <t>AVEVF</t>
  </si>
  <si>
    <t>Alteryx</t>
  </si>
  <si>
    <t>BigCommerce</t>
  </si>
  <si>
    <t>BIGC</t>
  </si>
  <si>
    <t xml:space="preserve">BlackLine </t>
  </si>
  <si>
    <t xml:space="preserve">Blend Labs </t>
  </si>
  <si>
    <t>BLND</t>
  </si>
  <si>
    <t xml:space="preserve">Blackbaud </t>
  </si>
  <si>
    <t>BLKB</t>
  </si>
  <si>
    <t>Bentley Systems</t>
  </si>
  <si>
    <t>BSY</t>
  </si>
  <si>
    <t>Certara Inc</t>
  </si>
  <si>
    <t>CERT</t>
  </si>
  <si>
    <t>Salesforce</t>
  </si>
  <si>
    <t>CRM</t>
  </si>
  <si>
    <t>DoubleVerify</t>
  </si>
  <si>
    <t>DV</t>
  </si>
  <si>
    <t>Envestnet</t>
  </si>
  <si>
    <t>ENV</t>
  </si>
  <si>
    <t>Engagesmart</t>
  </si>
  <si>
    <t>ESMT</t>
  </si>
  <si>
    <t xml:space="preserve">Informatica </t>
  </si>
  <si>
    <t>INFA</t>
  </si>
  <si>
    <t>Moody's Corporation</t>
  </si>
  <si>
    <t>MCO</t>
  </si>
  <si>
    <t xml:space="preserve">Mandiant </t>
  </si>
  <si>
    <t>MNDT</t>
  </si>
  <si>
    <t>National Instruments</t>
  </si>
  <si>
    <t>NATI</t>
  </si>
  <si>
    <t>Nutanix</t>
  </si>
  <si>
    <t>NTNX</t>
  </si>
  <si>
    <t xml:space="preserve">Rapid7 </t>
  </si>
  <si>
    <t>RPD</t>
  </si>
  <si>
    <t>Q2 Holdings</t>
  </si>
  <si>
    <t>Workiva</t>
  </si>
  <si>
    <t>WK</t>
  </si>
  <si>
    <t>Teal Range:</t>
  </si>
  <si>
    <t>Range for the trading period after earnings</t>
  </si>
  <si>
    <t>Share Price Estimate Using P/S</t>
  </si>
  <si>
    <t>(IPO) Jul '20</t>
  </si>
  <si>
    <t>(Q1 Guidance)</t>
  </si>
  <si>
    <t>(Q1 FY Guidance)</t>
  </si>
  <si>
    <t>Data Source:</t>
  </si>
  <si>
    <t>Actual</t>
  </si>
  <si>
    <t>Guidance:</t>
  </si>
  <si>
    <t>Estimated</t>
  </si>
  <si>
    <t>FY:</t>
  </si>
  <si>
    <t>Q4 FY 19</t>
  </si>
  <si>
    <t>Q1 FY 20</t>
  </si>
  <si>
    <t>Q2 FY 20</t>
  </si>
  <si>
    <t>Q3 FY 20</t>
  </si>
  <si>
    <t>Q4 FY 20</t>
  </si>
  <si>
    <t>Q1 FY 21</t>
  </si>
  <si>
    <t>Q2 FY 21</t>
  </si>
  <si>
    <t>Q3 FY 21</t>
  </si>
  <si>
    <t>Q4 FY 21</t>
  </si>
  <si>
    <t>Q1 FY 22</t>
  </si>
  <si>
    <t>Q2 FY 22</t>
  </si>
  <si>
    <t>Q3 FY 22</t>
  </si>
  <si>
    <t>Q4 FY 22</t>
  </si>
  <si>
    <t>Q1 FY 23</t>
  </si>
  <si>
    <t>Q2 FY 23</t>
  </si>
  <si>
    <t>Q3 FY 23</t>
  </si>
  <si>
    <t>Q4 FY 23</t>
  </si>
  <si>
    <t>Q1 FY 24</t>
  </si>
  <si>
    <t>Q2 FY 24</t>
  </si>
  <si>
    <t>Q3 FY 24</t>
  </si>
  <si>
    <t>Q4 FY 24</t>
  </si>
  <si>
    <t>Three months end:</t>
  </si>
  <si>
    <t>Total Quarterly Revenue (Thousands)</t>
  </si>
  <si>
    <t>Trailing 12 Month (TTM) Revenue</t>
  </si>
  <si>
    <t>Trading Period:</t>
  </si>
  <si>
    <t>Mar-May</t>
  </si>
  <si>
    <t>Jun-Aug</t>
  </si>
  <si>
    <t>Sep-Nov</t>
  </si>
  <si>
    <t>Dec - Feb</t>
  </si>
  <si>
    <t>H/L Trading Period:</t>
  </si>
  <si>
    <t>H101 L66</t>
  </si>
  <si>
    <t>H103 L68</t>
  </si>
  <si>
    <t>H90 L57</t>
  </si>
  <si>
    <t>H73 L48</t>
  </si>
  <si>
    <t>H68 L58</t>
  </si>
  <si>
    <t>H79 L57</t>
  </si>
  <si>
    <t>H62 L38</t>
  </si>
  <si>
    <t>H38 L23</t>
  </si>
  <si>
    <t>H33 L31 Curent</t>
  </si>
  <si>
    <t>Share Price at a 5x P/S Ratio</t>
  </si>
  <si>
    <t>Share Price at a 7.5x P/S Ratio</t>
  </si>
  <si>
    <t>Share Price at a 10x P/S Ratio</t>
  </si>
  <si>
    <t>Share Price at a 12.5x P/S Ratio</t>
  </si>
  <si>
    <t>Share Price at a 15x P/S Ratio</t>
  </si>
  <si>
    <t>Share Price at a 17.5x P/S Ratio</t>
  </si>
  <si>
    <t>Share Price at a 20x P/S Ratio</t>
  </si>
  <si>
    <t>Share Price at a 25x P/S Ratio</t>
  </si>
  <si>
    <t>Share Price at a 30x P/S Ratio</t>
  </si>
  <si>
    <t>Share Price at a 40x P/S Ratio</t>
  </si>
  <si>
    <t>Share Price at a 50x P/S Ratio</t>
  </si>
  <si>
    <t>Share Price at a 60x P/S Ratio</t>
  </si>
  <si>
    <t>Share Price at a 70x P/S Ratio</t>
  </si>
  <si>
    <t>Share Price at a 80x P/S Ratio</t>
  </si>
  <si>
    <t>EST Rev - (AVG Quarterly TTM Delta)</t>
  </si>
  <si>
    <t>Three months ending:</t>
  </si>
  <si>
    <t>Quarterly Growth(Percent)</t>
  </si>
  <si>
    <t>Quarterly change in TTM rev 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</si>
</sst>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 yyyy"/>
    <numFmt numFmtId="165" formatCode="mmmm\ d\ yyyy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Times New Roman&quot;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" fillId="4" borderId="7" xfId="0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5" borderId="0" xfId="0" applyNumberFormat="1" applyFont="1" applyFill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0" fontId="1" fillId="0" borderId="10" xfId="0" applyNumberFormat="1" applyFont="1" applyBorder="1" applyAlignment="1">
      <alignment horizontal="center"/>
    </xf>
    <xf numFmtId="10" fontId="1" fillId="5" borderId="9" xfId="0" applyNumberFormat="1" applyFont="1" applyFill="1" applyBorder="1" applyAlignment="1">
      <alignment horizontal="center"/>
    </xf>
    <xf numFmtId="10" fontId="1" fillId="5" borderId="9" xfId="0" applyNumberFormat="1" applyFont="1" applyFill="1" applyBorder="1" applyAlignment="1">
      <alignment horizontal="center"/>
    </xf>
    <xf numFmtId="9" fontId="1" fillId="5" borderId="9" xfId="0" applyNumberFormat="1" applyFont="1" applyFill="1" applyBorder="1" applyAlignment="1">
      <alignment horizontal="center"/>
    </xf>
    <xf numFmtId="9" fontId="1" fillId="2" borderId="9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rningstar.com/stocks/xnys/mco/valuation" TargetMode="External"/><Relationship Id="rId2" Type="http://schemas.openxmlformats.org/officeDocument/2006/relationships/hyperlink" Target="https://www.macroaxis.com/invest/ratio/VTI/Price-to-Sales" TargetMode="External"/><Relationship Id="rId1" Type="http://schemas.openxmlformats.org/officeDocument/2006/relationships/hyperlink" Target="https://www.wallstreetprep.com/knowledge/ev-revenue-multi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tabSelected="1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J73" sqref="J73"/>
    </sheetView>
  </sheetViews>
  <sheetFormatPr baseColWidth="10" defaultColWidth="12.6640625" defaultRowHeight="15.75" customHeight="1"/>
  <cols>
    <col min="1" max="1" width="28.6640625" customWidth="1"/>
    <col min="2" max="2" width="38.6640625" customWidth="1"/>
    <col min="3" max="12" width="12.6640625" customWidth="1"/>
    <col min="13" max="13" width="24.6640625" customWidth="1"/>
    <col min="14" max="22" width="12.6640625" customWidth="1"/>
    <col min="23" max="23" width="11.5" customWidth="1"/>
    <col min="24" max="26" width="10.6640625" customWidth="1"/>
    <col min="27" max="27" width="10.83203125" customWidth="1"/>
    <col min="28" max="30" width="10.6640625" customWidth="1"/>
  </cols>
  <sheetData>
    <row r="1" spans="1:30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1"/>
      <c r="B7" s="2" t="s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1"/>
      <c r="C8" s="3" t="s">
        <v>1</v>
      </c>
      <c r="D8" s="1"/>
      <c r="E8" s="1"/>
      <c r="F8" s="1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1"/>
      <c r="C9" s="3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1"/>
      <c r="C10" s="3" t="s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1"/>
      <c r="C11" s="3" t="s">
        <v>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1"/>
      <c r="C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1"/>
      <c r="C14" s="1"/>
      <c r="H14" s="1"/>
      <c r="I14" s="1"/>
      <c r="J14" s="1"/>
      <c r="K14" s="1"/>
      <c r="L14" s="4" t="s">
        <v>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1"/>
      <c r="B15" s="5" t="s">
        <v>6</v>
      </c>
      <c r="C15" s="6"/>
      <c r="D15" s="7"/>
      <c r="E15" s="7"/>
      <c r="F15" s="8" t="s">
        <v>7</v>
      </c>
      <c r="H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1"/>
      <c r="B16" s="9" t="s">
        <v>8</v>
      </c>
      <c r="C16" s="9" t="s">
        <v>9</v>
      </c>
      <c r="D16" s="9" t="s">
        <v>10</v>
      </c>
      <c r="E16" s="9" t="s">
        <v>11</v>
      </c>
      <c r="H16" s="1"/>
      <c r="J16" s="1"/>
      <c r="K16" s="9" t="s">
        <v>8</v>
      </c>
      <c r="L16" s="9" t="s">
        <v>9</v>
      </c>
      <c r="M16" s="9" t="s">
        <v>12</v>
      </c>
      <c r="N16" s="3" t="s">
        <v>13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1"/>
      <c r="B17" s="9" t="s">
        <v>14</v>
      </c>
      <c r="C17" s="9" t="s">
        <v>15</v>
      </c>
      <c r="D17" s="9">
        <v>1.34</v>
      </c>
      <c r="E17" s="9" t="s">
        <v>16</v>
      </c>
      <c r="F17" s="2"/>
      <c r="G17" s="2"/>
      <c r="H17" s="3"/>
      <c r="J17" s="1"/>
      <c r="K17" s="1"/>
      <c r="L17" s="3" t="s">
        <v>17</v>
      </c>
      <c r="M17" s="3"/>
      <c r="N17" s="3"/>
      <c r="O17" s="3"/>
      <c r="P17" s="3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1"/>
      <c r="B18" s="9" t="s">
        <v>18</v>
      </c>
      <c r="C18" s="9" t="s">
        <v>19</v>
      </c>
      <c r="D18" s="9">
        <v>1.03</v>
      </c>
      <c r="E18" s="9" t="s">
        <v>20</v>
      </c>
      <c r="F18" s="2"/>
      <c r="G18" s="2"/>
      <c r="H18" s="3"/>
      <c r="J18" s="1"/>
      <c r="K18" s="1"/>
      <c r="L18" s="3" t="s">
        <v>21</v>
      </c>
      <c r="M18" s="3"/>
      <c r="N18" s="3"/>
      <c r="O18" s="3"/>
      <c r="P18" s="3"/>
      <c r="Q18" s="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1"/>
      <c r="B19" s="9" t="s">
        <v>22</v>
      </c>
      <c r="C19" s="9" t="s">
        <v>23</v>
      </c>
      <c r="D19" s="9"/>
      <c r="E19" s="9" t="s">
        <v>24</v>
      </c>
      <c r="F19" s="2"/>
      <c r="G19" s="2"/>
      <c r="H19" s="3"/>
      <c r="J19" s="1"/>
      <c r="K19" s="3"/>
      <c r="L19" s="3" t="s">
        <v>25</v>
      </c>
      <c r="M19" s="3"/>
      <c r="N19" s="3"/>
      <c r="O19" s="3"/>
      <c r="P19" s="3"/>
      <c r="Q19" s="3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1"/>
      <c r="B20" s="9" t="s">
        <v>26</v>
      </c>
      <c r="C20" s="9" t="s">
        <v>27</v>
      </c>
      <c r="D20" s="9">
        <v>1.75</v>
      </c>
      <c r="E20" s="9" t="s">
        <v>28</v>
      </c>
      <c r="J20" s="1"/>
      <c r="K20" s="3"/>
      <c r="L20" s="3" t="s">
        <v>29</v>
      </c>
      <c r="M20" s="3"/>
      <c r="N20" s="3"/>
      <c r="O20" s="3"/>
      <c r="P20" s="3"/>
      <c r="Q20" s="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1"/>
      <c r="B21" s="9" t="s">
        <v>30</v>
      </c>
      <c r="C21" s="9" t="s">
        <v>31</v>
      </c>
      <c r="D21" s="9">
        <v>1.93</v>
      </c>
      <c r="E21" s="9">
        <v>500</v>
      </c>
      <c r="F21" s="2"/>
      <c r="G21" s="2"/>
      <c r="H21" s="3"/>
      <c r="J21" s="1"/>
      <c r="K21" s="3"/>
      <c r="L21" s="3" t="s">
        <v>32</v>
      </c>
      <c r="M21" s="3"/>
      <c r="N21" s="1"/>
      <c r="O21" s="3"/>
      <c r="P21" s="3"/>
      <c r="Q21" s="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1"/>
      <c r="B22" s="9" t="s">
        <v>33</v>
      </c>
      <c r="C22" s="9" t="s">
        <v>34</v>
      </c>
      <c r="D22" s="9">
        <v>2.84</v>
      </c>
      <c r="E22" s="9">
        <v>100</v>
      </c>
      <c r="F22" s="2"/>
      <c r="G22" s="2"/>
      <c r="H22" s="3"/>
      <c r="J22" s="1"/>
      <c r="K22" s="1"/>
      <c r="L22" s="3" t="s">
        <v>35</v>
      </c>
      <c r="M22" s="3"/>
      <c r="N22" s="1"/>
      <c r="O22" s="3"/>
      <c r="P22" s="3"/>
      <c r="Q22" s="3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1"/>
      <c r="B23" s="9" t="s">
        <v>36</v>
      </c>
      <c r="C23" s="9" t="s">
        <v>37</v>
      </c>
      <c r="D23" s="9">
        <v>2.84</v>
      </c>
      <c r="E23" s="9">
        <v>357</v>
      </c>
      <c r="J23" s="1"/>
      <c r="K23" s="1"/>
      <c r="L23" s="3" t="s">
        <v>38</v>
      </c>
      <c r="M23" s="3"/>
      <c r="N23" s="1"/>
      <c r="O23" s="3"/>
      <c r="P23" s="3"/>
      <c r="Q23" s="3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1"/>
      <c r="B24" s="9" t="s">
        <v>39</v>
      </c>
      <c r="C24" s="9" t="s">
        <v>40</v>
      </c>
      <c r="D24" s="9">
        <v>2.4</v>
      </c>
      <c r="E24" s="9">
        <v>204</v>
      </c>
      <c r="F24" s="3"/>
      <c r="G24" s="3"/>
      <c r="H24" s="3"/>
      <c r="J24" s="1"/>
      <c r="K24" s="1"/>
      <c r="L24" s="3" t="s">
        <v>41</v>
      </c>
      <c r="N24" s="1"/>
      <c r="O24" s="3"/>
      <c r="P24" s="3"/>
      <c r="Q24" s="3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1"/>
      <c r="B25" s="9" t="s">
        <v>42</v>
      </c>
      <c r="C25" s="9" t="s">
        <v>43</v>
      </c>
      <c r="D25" s="6"/>
      <c r="E25" s="9">
        <v>124</v>
      </c>
      <c r="J25" s="1"/>
      <c r="K25" s="3"/>
      <c r="L25" s="3" t="s">
        <v>44</v>
      </c>
      <c r="M25" s="3"/>
      <c r="N25" s="1"/>
      <c r="O25" s="3"/>
      <c r="P25" s="3"/>
      <c r="Q25" s="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1"/>
      <c r="B26" s="9" t="s">
        <v>45</v>
      </c>
      <c r="C26" s="9" t="s">
        <v>46</v>
      </c>
      <c r="D26" s="6"/>
      <c r="E26" s="9">
        <v>76</v>
      </c>
      <c r="J26" s="1"/>
      <c r="K26" s="1"/>
      <c r="L26" s="3" t="s">
        <v>47</v>
      </c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1"/>
      <c r="B27" s="9" t="s">
        <v>48</v>
      </c>
      <c r="C27" s="9" t="s">
        <v>49</v>
      </c>
      <c r="D27" s="6"/>
      <c r="E27" s="9">
        <v>76</v>
      </c>
      <c r="J27" s="1"/>
      <c r="K27" s="1"/>
      <c r="L27" s="3" t="s">
        <v>50</v>
      </c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1"/>
      <c r="B28" s="9" t="s">
        <v>51</v>
      </c>
      <c r="C28" s="9" t="s">
        <v>52</v>
      </c>
      <c r="D28" s="6"/>
      <c r="E28" s="9">
        <v>99</v>
      </c>
      <c r="J28" s="1"/>
      <c r="K28" s="1"/>
      <c r="L28" s="3" t="s">
        <v>53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1"/>
      <c r="B29" s="9" t="s">
        <v>54</v>
      </c>
      <c r="C29" s="9" t="s">
        <v>55</v>
      </c>
      <c r="D29" s="9"/>
      <c r="E29" s="9">
        <v>64</v>
      </c>
      <c r="J29" s="1"/>
      <c r="K29" s="1"/>
      <c r="L29" s="3" t="s">
        <v>56</v>
      </c>
      <c r="M29" s="1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1"/>
      <c r="B30" s="3"/>
      <c r="C30" s="3"/>
      <c r="D30" s="3"/>
      <c r="E30" s="1"/>
      <c r="J30" s="1"/>
      <c r="K30" s="1"/>
      <c r="L30" s="3" t="s">
        <v>57</v>
      </c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1"/>
      <c r="B31" s="10" t="s">
        <v>58</v>
      </c>
      <c r="C31" s="9" t="s">
        <v>59</v>
      </c>
      <c r="D31" s="9" t="s">
        <v>60</v>
      </c>
      <c r="F31" s="4" t="s">
        <v>61</v>
      </c>
      <c r="J31" s="1"/>
      <c r="K31" s="1"/>
      <c r="L31" s="3" t="s">
        <v>62</v>
      </c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1"/>
      <c r="B32" s="9" t="s">
        <v>63</v>
      </c>
      <c r="C32" s="9" t="s">
        <v>64</v>
      </c>
      <c r="D32" s="9">
        <v>9.2100000000000009</v>
      </c>
      <c r="E32" s="1"/>
      <c r="J32" s="1"/>
      <c r="K32" s="1"/>
      <c r="L32" s="3" t="s">
        <v>65</v>
      </c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1"/>
      <c r="B33" s="9" t="s">
        <v>66</v>
      </c>
      <c r="C33" s="9" t="s">
        <v>67</v>
      </c>
      <c r="D33" s="9">
        <v>10.130000000000001</v>
      </c>
      <c r="E33" s="1"/>
      <c r="J33" s="1"/>
      <c r="K33" s="1"/>
      <c r="L33" s="3" t="s">
        <v>68</v>
      </c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1"/>
      <c r="B34" s="9" t="s">
        <v>69</v>
      </c>
      <c r="C34" s="9" t="s">
        <v>57</v>
      </c>
      <c r="D34" s="9">
        <v>6.52</v>
      </c>
      <c r="E34" s="1"/>
      <c r="J34" s="1"/>
      <c r="K34" s="1"/>
      <c r="L34" s="1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1"/>
      <c r="B35" s="9" t="s">
        <v>70</v>
      </c>
      <c r="C35" s="9" t="s">
        <v>71</v>
      </c>
      <c r="D35" s="9">
        <v>5.55</v>
      </c>
      <c r="E35" s="3"/>
      <c r="J35" s="1"/>
      <c r="K35" s="1"/>
      <c r="L35" s="1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1"/>
      <c r="B36" s="9" t="s">
        <v>72</v>
      </c>
      <c r="C36" s="9" t="s">
        <v>47</v>
      </c>
      <c r="D36" s="9">
        <v>9.61</v>
      </c>
      <c r="E36" s="3"/>
      <c r="J36" s="1"/>
      <c r="K36" s="1"/>
      <c r="L36" s="1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1"/>
      <c r="B37" s="9" t="s">
        <v>73</v>
      </c>
      <c r="C37" s="9" t="s">
        <v>74</v>
      </c>
      <c r="D37" s="9">
        <v>2.87</v>
      </c>
      <c r="E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1"/>
      <c r="B38" s="9" t="s">
        <v>75</v>
      </c>
      <c r="C38" s="9" t="s">
        <v>76</v>
      </c>
      <c r="D38" s="9">
        <v>3.24</v>
      </c>
      <c r="E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1"/>
      <c r="B39" s="9" t="s">
        <v>77</v>
      </c>
      <c r="C39" s="9" t="s">
        <v>78</v>
      </c>
      <c r="D39" s="9">
        <v>10.7</v>
      </c>
      <c r="E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1"/>
      <c r="B40" s="9" t="s">
        <v>79</v>
      </c>
      <c r="C40" s="9" t="s">
        <v>80</v>
      </c>
      <c r="D40" s="9">
        <v>10.27</v>
      </c>
      <c r="E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1"/>
      <c r="B41" s="9" t="s">
        <v>81</v>
      </c>
      <c r="C41" s="9" t="s">
        <v>82</v>
      </c>
      <c r="D41" s="9">
        <v>5.89</v>
      </c>
      <c r="E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1"/>
      <c r="B42" s="9" t="s">
        <v>83</v>
      </c>
      <c r="C42" s="9" t="s">
        <v>84</v>
      </c>
      <c r="D42" s="9">
        <v>10.02</v>
      </c>
      <c r="E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>
      <c r="A43" s="1"/>
      <c r="B43" s="9" t="s">
        <v>85</v>
      </c>
      <c r="C43" s="9" t="s">
        <v>86</v>
      </c>
      <c r="D43" s="9">
        <v>2.95</v>
      </c>
      <c r="E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>
      <c r="A44" s="1"/>
      <c r="B44" s="9" t="s">
        <v>87</v>
      </c>
      <c r="C44" s="9" t="s">
        <v>88</v>
      </c>
      <c r="D44" s="9">
        <v>14.44</v>
      </c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>
      <c r="A45" s="1"/>
      <c r="B45" s="9" t="s">
        <v>89</v>
      </c>
      <c r="C45" s="9" t="s">
        <v>90</v>
      </c>
      <c r="D45" s="9">
        <v>3.77</v>
      </c>
      <c r="E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>
      <c r="A46" s="1"/>
      <c r="B46" s="9" t="s">
        <v>91</v>
      </c>
      <c r="C46" s="9" t="s">
        <v>92</v>
      </c>
      <c r="D46" s="9">
        <v>9.1999999999999993</v>
      </c>
      <c r="E46" s="3"/>
      <c r="F46" s="3"/>
      <c r="G46" s="3"/>
      <c r="H46" s="1"/>
      <c r="I46" s="1"/>
      <c r="J46" s="1"/>
      <c r="K46" s="1"/>
      <c r="L46" s="1"/>
      <c r="M46" s="3"/>
      <c r="N46" s="1"/>
      <c r="O46" s="1"/>
      <c r="P46" s="1"/>
      <c r="Q46" s="1"/>
      <c r="R46" s="1"/>
      <c r="S46" s="1"/>
      <c r="T46" s="1"/>
      <c r="U46" s="1"/>
      <c r="V46" s="1"/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>
      <c r="A47" s="1"/>
      <c r="B47" s="9" t="s">
        <v>93</v>
      </c>
      <c r="C47" s="9" t="s">
        <v>94</v>
      </c>
      <c r="D47" s="9">
        <v>10.4</v>
      </c>
      <c r="E47" s="3"/>
      <c r="F47" s="3"/>
      <c r="G47" s="3"/>
      <c r="H47" s="1"/>
      <c r="I47" s="1"/>
      <c r="J47" s="1"/>
      <c r="K47" s="1"/>
      <c r="L47" s="1"/>
      <c r="M47" s="3"/>
      <c r="N47" s="1"/>
      <c r="O47" s="1"/>
      <c r="P47" s="1"/>
      <c r="Q47" s="1"/>
      <c r="R47" s="1"/>
      <c r="S47" s="1"/>
      <c r="T47" s="1"/>
      <c r="U47" s="1"/>
      <c r="V47" s="1"/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>
      <c r="A48" s="1"/>
      <c r="B48" s="9" t="s">
        <v>95</v>
      </c>
      <c r="C48" s="9" t="s">
        <v>96</v>
      </c>
      <c r="D48" s="9">
        <v>2.99</v>
      </c>
      <c r="E48" s="3"/>
      <c r="F48" s="3"/>
      <c r="G48" s="3"/>
      <c r="H48" s="1"/>
      <c r="I48" s="1"/>
      <c r="J48" s="1"/>
      <c r="K48" s="1"/>
      <c r="L48" s="3"/>
      <c r="M48" s="1"/>
      <c r="N48" s="3"/>
      <c r="O48" s="1"/>
      <c r="P48" s="1"/>
      <c r="Q48" s="1"/>
      <c r="R48" s="1"/>
      <c r="S48" s="1"/>
      <c r="T48" s="1"/>
      <c r="U48" s="1"/>
      <c r="V48" s="1"/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>
      <c r="A49" s="1"/>
      <c r="B49" s="9" t="s">
        <v>97</v>
      </c>
      <c r="C49" s="9" t="s">
        <v>98</v>
      </c>
      <c r="D49" s="9">
        <v>2.2200000000000002</v>
      </c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>
      <c r="A50" s="1"/>
      <c r="B50" s="9" t="s">
        <v>99</v>
      </c>
      <c r="C50" s="9" t="s">
        <v>100</v>
      </c>
      <c r="D50" s="9">
        <v>6.96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>
      <c r="A51" s="1"/>
      <c r="B51" s="9" t="s">
        <v>101</v>
      </c>
      <c r="C51" s="9" t="s">
        <v>29</v>
      </c>
      <c r="D51" s="9">
        <v>5.79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>
      <c r="A52" s="1"/>
      <c r="B52" s="9" t="s">
        <v>102</v>
      </c>
      <c r="C52" s="9" t="s">
        <v>103</v>
      </c>
      <c r="D52" s="9">
        <v>8.06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>
      <c r="A54" s="1"/>
      <c r="B54" s="1"/>
      <c r="C54" s="3" t="s">
        <v>104</v>
      </c>
      <c r="D54" s="64" t="s">
        <v>105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>
      <c r="A55" s="1"/>
      <c r="B55" s="1"/>
      <c r="C55" s="1"/>
      <c r="D55" s="65"/>
      <c r="E55" s="1"/>
      <c r="F55" s="1"/>
      <c r="G55" s="1"/>
      <c r="H55" s="1"/>
      <c r="I55" s="1"/>
      <c r="J55" s="1"/>
      <c r="K55" s="1"/>
      <c r="L55" s="1"/>
      <c r="M55" s="1"/>
      <c r="N55" s="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>
      <c r="A56" s="1"/>
      <c r="B56" s="1"/>
      <c r="C56" s="1"/>
      <c r="D56" s="65"/>
      <c r="E56" s="1"/>
      <c r="F56" s="1"/>
      <c r="G56" s="1"/>
      <c r="H56" s="1"/>
      <c r="I56" s="1"/>
      <c r="J56" s="1"/>
      <c r="K56" s="1"/>
      <c r="L56" s="1"/>
      <c r="M56" s="1"/>
      <c r="N56" s="1"/>
      <c r="O56" s="11"/>
      <c r="P56" s="1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60" spans="1:30" ht="15.75" customHeight="1">
      <c r="A60" s="3" t="s">
        <v>106</v>
      </c>
      <c r="B60" s="13"/>
      <c r="C60" s="13"/>
      <c r="D60" s="13"/>
      <c r="E60" s="1"/>
      <c r="G60" s="3" t="s">
        <v>107</v>
      </c>
      <c r="H60" s="3"/>
      <c r="I60" s="3"/>
      <c r="J60" s="1"/>
      <c r="K60" s="1"/>
      <c r="L60" s="1"/>
      <c r="M60" s="1"/>
      <c r="N60" s="1"/>
      <c r="O60" s="11"/>
      <c r="P60" s="12" t="s">
        <v>108</v>
      </c>
      <c r="Q60" s="11"/>
      <c r="R60" s="12" t="s">
        <v>109</v>
      </c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>
      <c r="A61" s="14" t="s">
        <v>110</v>
      </c>
      <c r="B61" s="15" t="s">
        <v>111</v>
      </c>
      <c r="C61" s="15" t="s">
        <v>111</v>
      </c>
      <c r="D61" s="15" t="s">
        <v>111</v>
      </c>
      <c r="E61" s="15" t="s">
        <v>111</v>
      </c>
      <c r="F61" s="15" t="s">
        <v>111</v>
      </c>
      <c r="G61" s="15" t="s">
        <v>111</v>
      </c>
      <c r="H61" s="15" t="s">
        <v>111</v>
      </c>
      <c r="I61" s="15" t="s">
        <v>111</v>
      </c>
      <c r="J61" s="15" t="s">
        <v>111</v>
      </c>
      <c r="K61" s="15" t="s">
        <v>111</v>
      </c>
      <c r="L61" s="15" t="s">
        <v>111</v>
      </c>
      <c r="M61" s="15" t="s">
        <v>111</v>
      </c>
      <c r="N61" s="15" t="s">
        <v>111</v>
      </c>
      <c r="O61" s="15" t="s">
        <v>111</v>
      </c>
      <c r="P61" s="16" t="s">
        <v>112</v>
      </c>
      <c r="Q61" s="15" t="s">
        <v>113</v>
      </c>
      <c r="R61" s="15" t="s">
        <v>113</v>
      </c>
      <c r="S61" s="15" t="s">
        <v>113</v>
      </c>
      <c r="T61" s="15" t="s">
        <v>113</v>
      </c>
      <c r="U61" s="15" t="s">
        <v>113</v>
      </c>
      <c r="V61" s="15" t="s">
        <v>113</v>
      </c>
      <c r="W61" s="17"/>
      <c r="X61" s="17"/>
      <c r="Y61" s="17"/>
      <c r="Z61" s="17"/>
      <c r="AA61" s="17"/>
      <c r="AB61" s="17"/>
      <c r="AC61" s="17"/>
      <c r="AD61" s="18"/>
    </row>
    <row r="62" spans="1:30" ht="15.75" customHeight="1">
      <c r="A62" s="19" t="s">
        <v>114</v>
      </c>
      <c r="B62" s="3" t="s">
        <v>115</v>
      </c>
      <c r="C62" s="3" t="s">
        <v>116</v>
      </c>
      <c r="D62" s="3" t="s">
        <v>117</v>
      </c>
      <c r="E62" s="3" t="s">
        <v>118</v>
      </c>
      <c r="F62" s="3" t="s">
        <v>119</v>
      </c>
      <c r="G62" s="3" t="s">
        <v>120</v>
      </c>
      <c r="H62" s="3" t="s">
        <v>121</v>
      </c>
      <c r="I62" s="3" t="s">
        <v>122</v>
      </c>
      <c r="J62" s="3" t="s">
        <v>123</v>
      </c>
      <c r="K62" s="20" t="s">
        <v>124</v>
      </c>
      <c r="L62" s="3" t="s">
        <v>125</v>
      </c>
      <c r="M62" s="3" t="s">
        <v>126</v>
      </c>
      <c r="N62" s="3" t="s">
        <v>127</v>
      </c>
      <c r="O62" s="12" t="s">
        <v>128</v>
      </c>
      <c r="P62" s="21" t="s">
        <v>129</v>
      </c>
      <c r="Q62" s="12" t="s">
        <v>130</v>
      </c>
      <c r="R62" s="12" t="s">
        <v>131</v>
      </c>
      <c r="S62" s="12" t="s">
        <v>132</v>
      </c>
      <c r="T62" s="12" t="s">
        <v>133</v>
      </c>
      <c r="U62" s="12" t="s">
        <v>134</v>
      </c>
      <c r="V62" s="12" t="s">
        <v>135</v>
      </c>
      <c r="W62" s="11"/>
      <c r="X62" s="11"/>
      <c r="Y62" s="11"/>
      <c r="Z62" s="11"/>
      <c r="AA62" s="11"/>
      <c r="AB62" s="11"/>
      <c r="AC62" s="11"/>
      <c r="AD62" s="22"/>
    </row>
    <row r="63" spans="1:30" ht="13">
      <c r="A63" s="19" t="s">
        <v>136</v>
      </c>
      <c r="B63" s="23">
        <v>43496</v>
      </c>
      <c r="C63" s="24">
        <v>43585</v>
      </c>
      <c r="D63" s="23">
        <v>43677</v>
      </c>
      <c r="E63" s="23">
        <v>43769</v>
      </c>
      <c r="F63" s="23">
        <v>43861</v>
      </c>
      <c r="G63" s="24">
        <v>43951</v>
      </c>
      <c r="H63" s="23">
        <v>44043</v>
      </c>
      <c r="I63" s="23">
        <v>44135</v>
      </c>
      <c r="J63" s="23">
        <v>44227</v>
      </c>
      <c r="K63" s="24">
        <v>44316</v>
      </c>
      <c r="L63" s="23">
        <v>44408</v>
      </c>
      <c r="M63" s="23">
        <v>44500</v>
      </c>
      <c r="N63" s="23">
        <v>44592</v>
      </c>
      <c r="O63" s="25">
        <v>44681</v>
      </c>
      <c r="P63" s="26">
        <v>44773</v>
      </c>
      <c r="Q63" s="27">
        <v>44865</v>
      </c>
      <c r="R63" s="27">
        <v>44957</v>
      </c>
      <c r="S63" s="25">
        <v>45046</v>
      </c>
      <c r="T63" s="27">
        <v>45138</v>
      </c>
      <c r="U63" s="27">
        <v>45230</v>
      </c>
      <c r="V63" s="27">
        <v>45322</v>
      </c>
      <c r="W63" s="11"/>
      <c r="X63" s="11"/>
      <c r="Y63" s="11"/>
      <c r="Z63" s="11"/>
      <c r="AA63" s="11"/>
      <c r="AB63" s="11"/>
      <c r="AC63" s="11"/>
      <c r="AD63" s="22"/>
    </row>
    <row r="64" spans="1:30" ht="13">
      <c r="A64" s="19" t="s">
        <v>137</v>
      </c>
      <c r="B64" s="28"/>
      <c r="C64" s="13">
        <v>29836</v>
      </c>
      <c r="D64" s="13">
        <v>31978</v>
      </c>
      <c r="E64" s="13">
        <v>37862</v>
      </c>
      <c r="F64" s="28">
        <v>38504</v>
      </c>
      <c r="G64" s="13">
        <v>44712</v>
      </c>
      <c r="H64" s="29">
        <v>48765</v>
      </c>
      <c r="I64" s="13">
        <v>54229</v>
      </c>
      <c r="J64" s="13">
        <v>56587</v>
      </c>
      <c r="K64" s="13">
        <v>62355</v>
      </c>
      <c r="L64" s="13">
        <v>66519</v>
      </c>
      <c r="M64" s="13">
        <v>70036</v>
      </c>
      <c r="N64" s="3">
        <v>74955</v>
      </c>
      <c r="O64" s="12">
        <v>94200</v>
      </c>
      <c r="P64" s="30">
        <v>97500</v>
      </c>
      <c r="Q64" s="31">
        <f t="shared" ref="Q64:V64" si="0">Q87</f>
        <v>100338.19</v>
      </c>
      <c r="R64" s="31">
        <f t="shared" si="0"/>
        <v>109961.81</v>
      </c>
      <c r="S64" s="31">
        <f t="shared" si="0"/>
        <v>130380.00000000006</v>
      </c>
      <c r="T64" s="31">
        <f t="shared" si="0"/>
        <v>136936.20000000001</v>
      </c>
      <c r="U64" s="31">
        <f t="shared" si="0"/>
        <v>143323.64800000004</v>
      </c>
      <c r="V64" s="31">
        <f t="shared" si="0"/>
        <v>156815.95922000008</v>
      </c>
      <c r="W64" s="11"/>
      <c r="X64" s="11"/>
      <c r="Y64" s="11"/>
      <c r="Z64" s="11"/>
      <c r="AA64" s="11"/>
      <c r="AB64" s="11"/>
      <c r="AC64" s="11"/>
      <c r="AD64" s="22"/>
    </row>
    <row r="65" spans="1:30" ht="13">
      <c r="A65" s="19" t="s">
        <v>138</v>
      </c>
      <c r="B65" s="1"/>
      <c r="C65" s="1"/>
      <c r="D65" s="1"/>
      <c r="E65" s="1"/>
      <c r="F65" s="32">
        <f t="shared" ref="F65:P65" si="1">C64+D64+E64+F64</f>
        <v>138180</v>
      </c>
      <c r="G65" s="32">
        <f t="shared" si="1"/>
        <v>153056</v>
      </c>
      <c r="H65" s="32">
        <f t="shared" si="1"/>
        <v>169843</v>
      </c>
      <c r="I65" s="32">
        <f t="shared" si="1"/>
        <v>186210</v>
      </c>
      <c r="J65" s="32">
        <f t="shared" si="1"/>
        <v>204293</v>
      </c>
      <c r="K65" s="32">
        <f t="shared" si="1"/>
        <v>221936</v>
      </c>
      <c r="L65" s="32">
        <f t="shared" si="1"/>
        <v>239690</v>
      </c>
      <c r="M65" s="32">
        <f t="shared" si="1"/>
        <v>255497</v>
      </c>
      <c r="N65" s="32">
        <f t="shared" si="1"/>
        <v>273865</v>
      </c>
      <c r="O65" s="33">
        <f t="shared" si="1"/>
        <v>305710</v>
      </c>
      <c r="P65" s="34">
        <f t="shared" si="1"/>
        <v>336691</v>
      </c>
      <c r="Q65" s="35">
        <f t="shared" ref="Q65:V65" si="2">Q89</f>
        <v>366993.19</v>
      </c>
      <c r="R65" s="36">
        <f t="shared" si="2"/>
        <v>402000</v>
      </c>
      <c r="S65" s="35">
        <f t="shared" si="2"/>
        <v>438180.00000000006</v>
      </c>
      <c r="T65" s="35">
        <f t="shared" si="2"/>
        <v>477616.20000000007</v>
      </c>
      <c r="U65" s="35">
        <f t="shared" si="2"/>
        <v>520601.65800000011</v>
      </c>
      <c r="V65" s="35">
        <f t="shared" si="2"/>
        <v>567455.80722000019</v>
      </c>
      <c r="W65" s="11"/>
      <c r="X65" s="11"/>
      <c r="Y65" s="11"/>
      <c r="Z65" s="11"/>
      <c r="AA65" s="11"/>
      <c r="AB65" s="11"/>
      <c r="AC65" s="11"/>
      <c r="AD65" s="22"/>
    </row>
    <row r="66" spans="1:30" ht="13">
      <c r="A66" s="3" t="s">
        <v>139</v>
      </c>
      <c r="B66" s="3" t="s">
        <v>140</v>
      </c>
      <c r="C66" s="3" t="s">
        <v>141</v>
      </c>
      <c r="D66" s="3" t="s">
        <v>142</v>
      </c>
      <c r="E66" s="3" t="s">
        <v>143</v>
      </c>
      <c r="F66" s="3" t="s">
        <v>140</v>
      </c>
      <c r="G66" s="3" t="s">
        <v>141</v>
      </c>
      <c r="H66" s="3" t="s">
        <v>142</v>
      </c>
      <c r="I66" s="3" t="s">
        <v>143</v>
      </c>
      <c r="J66" s="3" t="s">
        <v>140</v>
      </c>
      <c r="K66" s="3" t="s">
        <v>141</v>
      </c>
      <c r="L66" s="3" t="s">
        <v>142</v>
      </c>
      <c r="M66" s="3" t="s">
        <v>143</v>
      </c>
      <c r="N66" s="3" t="s">
        <v>140</v>
      </c>
      <c r="O66" s="3" t="s">
        <v>141</v>
      </c>
      <c r="P66" s="21" t="s">
        <v>142</v>
      </c>
      <c r="Q66" s="3" t="s">
        <v>143</v>
      </c>
      <c r="R66" s="3" t="s">
        <v>140</v>
      </c>
      <c r="S66" s="3" t="s">
        <v>141</v>
      </c>
      <c r="T66" s="3" t="s">
        <v>142</v>
      </c>
      <c r="U66" s="3" t="s">
        <v>143</v>
      </c>
      <c r="V66" s="3" t="s">
        <v>140</v>
      </c>
      <c r="W66" s="3"/>
      <c r="X66" s="11"/>
      <c r="Y66" s="11"/>
      <c r="Z66" s="11"/>
      <c r="AA66" s="11"/>
      <c r="AB66" s="11"/>
      <c r="AC66" s="11"/>
      <c r="AD66" s="11"/>
    </row>
    <row r="67" spans="1:30" ht="13">
      <c r="A67" s="3" t="s">
        <v>144</v>
      </c>
      <c r="B67" s="3"/>
      <c r="C67" s="3"/>
      <c r="D67" s="3"/>
      <c r="E67" s="3"/>
      <c r="F67" s="3"/>
      <c r="G67" s="3" t="s">
        <v>145</v>
      </c>
      <c r="H67" s="3" t="s">
        <v>146</v>
      </c>
      <c r="I67" s="3" t="s">
        <v>147</v>
      </c>
      <c r="J67" s="3" t="s">
        <v>148</v>
      </c>
      <c r="K67" s="3" t="s">
        <v>149</v>
      </c>
      <c r="L67" s="3" t="s">
        <v>150</v>
      </c>
      <c r="M67" s="3" t="s">
        <v>151</v>
      </c>
      <c r="N67" s="3" t="s">
        <v>152</v>
      </c>
      <c r="O67" s="3" t="s">
        <v>153</v>
      </c>
      <c r="P67" s="21"/>
      <c r="Q67" s="3"/>
      <c r="R67" s="3"/>
      <c r="S67" s="3"/>
      <c r="T67" s="3"/>
      <c r="U67" s="3"/>
      <c r="V67" s="3"/>
      <c r="W67" s="3"/>
      <c r="X67" s="11"/>
      <c r="Y67" s="11"/>
      <c r="Z67" s="11"/>
      <c r="AA67" s="11"/>
      <c r="AB67" s="11"/>
      <c r="AC67" s="11"/>
      <c r="AD67" s="11"/>
    </row>
    <row r="68" spans="1:30" ht="13">
      <c r="A68" s="19" t="s">
        <v>154</v>
      </c>
      <c r="B68" s="1"/>
      <c r="C68" s="1"/>
      <c r="D68" s="1">
        <f t="shared" ref="D68:V68" si="3">D65*5/96750</f>
        <v>0</v>
      </c>
      <c r="E68" s="1">
        <f t="shared" si="3"/>
        <v>0</v>
      </c>
      <c r="F68" s="1">
        <f t="shared" si="3"/>
        <v>7.1410852713178299</v>
      </c>
      <c r="G68" s="1">
        <f t="shared" si="3"/>
        <v>7.9098708010335921</v>
      </c>
      <c r="H68" s="1">
        <f t="shared" si="3"/>
        <v>8.7774160206718346</v>
      </c>
      <c r="I68" s="1">
        <f t="shared" si="3"/>
        <v>9.6232558139534881</v>
      </c>
      <c r="J68" s="1">
        <f t="shared" si="3"/>
        <v>10.557777777777778</v>
      </c>
      <c r="K68" s="1">
        <f t="shared" si="3"/>
        <v>11.469560723514212</v>
      </c>
      <c r="L68" s="1">
        <f t="shared" si="3"/>
        <v>12.387080103359173</v>
      </c>
      <c r="M68" s="1">
        <f t="shared" si="3"/>
        <v>13.203979328165374</v>
      </c>
      <c r="N68" s="1">
        <f t="shared" si="3"/>
        <v>14.153229974160206</v>
      </c>
      <c r="O68" s="11">
        <f t="shared" si="3"/>
        <v>15.798966408268734</v>
      </c>
      <c r="P68" s="37">
        <f t="shared" si="3"/>
        <v>17.400051679586564</v>
      </c>
      <c r="Q68" s="11">
        <f t="shared" si="3"/>
        <v>18.966056330749353</v>
      </c>
      <c r="R68" s="11">
        <f t="shared" si="3"/>
        <v>20.775193798449614</v>
      </c>
      <c r="S68" s="11">
        <f t="shared" si="3"/>
        <v>22.644961240310082</v>
      </c>
      <c r="T68" s="11">
        <f t="shared" si="3"/>
        <v>24.683007751937989</v>
      </c>
      <c r="U68" s="11">
        <f t="shared" si="3"/>
        <v>26.904478449612409</v>
      </c>
      <c r="V68" s="11">
        <f t="shared" si="3"/>
        <v>29.325881510077529</v>
      </c>
      <c r="W68" s="11"/>
      <c r="X68" s="11"/>
      <c r="Y68" s="11"/>
      <c r="Z68" s="11"/>
      <c r="AA68" s="11"/>
      <c r="AB68" s="11"/>
      <c r="AC68" s="11"/>
      <c r="AD68" s="22"/>
    </row>
    <row r="69" spans="1:30" ht="13">
      <c r="A69" s="19" t="s">
        <v>155</v>
      </c>
      <c r="B69" s="1"/>
      <c r="C69" s="1"/>
      <c r="D69" s="1"/>
      <c r="E69" s="1"/>
      <c r="F69" s="1">
        <f t="shared" ref="F69:V69" si="4">F65*7.5/96750</f>
        <v>10.711627906976744</v>
      </c>
      <c r="G69" s="1">
        <f t="shared" si="4"/>
        <v>11.864806201550387</v>
      </c>
      <c r="H69" s="1">
        <f t="shared" si="4"/>
        <v>13.166124031007753</v>
      </c>
      <c r="I69" s="1">
        <f t="shared" si="4"/>
        <v>14.434883720930232</v>
      </c>
      <c r="J69" s="1">
        <f t="shared" si="4"/>
        <v>15.836666666666666</v>
      </c>
      <c r="K69" s="1">
        <f t="shared" si="4"/>
        <v>17.204341085271317</v>
      </c>
      <c r="L69" s="1">
        <f t="shared" si="4"/>
        <v>18.580620155038758</v>
      </c>
      <c r="M69" s="1">
        <f t="shared" si="4"/>
        <v>19.805968992248062</v>
      </c>
      <c r="N69" s="38">
        <f t="shared" si="4"/>
        <v>21.22984496124031</v>
      </c>
      <c r="O69" s="38">
        <f t="shared" si="4"/>
        <v>23.698449612403103</v>
      </c>
      <c r="P69" s="39">
        <f t="shared" si="4"/>
        <v>26.100077519379845</v>
      </c>
      <c r="Q69" s="1">
        <f t="shared" si="4"/>
        <v>28.44908449612403</v>
      </c>
      <c r="R69" s="1">
        <f t="shared" si="4"/>
        <v>31.162790697674417</v>
      </c>
      <c r="S69" s="1">
        <f t="shared" si="4"/>
        <v>33.967441860465122</v>
      </c>
      <c r="T69" s="1">
        <f t="shared" si="4"/>
        <v>37.024511627906982</v>
      </c>
      <c r="U69" s="1">
        <f t="shared" si="4"/>
        <v>40.356717674418611</v>
      </c>
      <c r="V69" s="1">
        <f t="shared" si="4"/>
        <v>43.988822265116291</v>
      </c>
      <c r="W69" s="11"/>
      <c r="X69" s="11"/>
      <c r="Y69" s="11"/>
      <c r="Z69" s="11"/>
      <c r="AA69" s="11"/>
      <c r="AB69" s="11"/>
      <c r="AC69" s="11"/>
      <c r="AD69" s="22"/>
    </row>
    <row r="70" spans="1:30" ht="13">
      <c r="A70" s="19" t="s">
        <v>156</v>
      </c>
      <c r="B70" s="1"/>
      <c r="C70" s="1"/>
      <c r="D70" s="1">
        <f t="shared" ref="D70:V70" si="5">D65*10/96750</f>
        <v>0</v>
      </c>
      <c r="E70" s="1">
        <f t="shared" si="5"/>
        <v>0</v>
      </c>
      <c r="F70" s="1">
        <f t="shared" si="5"/>
        <v>14.28217054263566</v>
      </c>
      <c r="G70" s="1">
        <f t="shared" si="5"/>
        <v>15.819741602067184</v>
      </c>
      <c r="H70" s="1">
        <f t="shared" si="5"/>
        <v>17.554832041343669</v>
      </c>
      <c r="I70" s="1">
        <f t="shared" si="5"/>
        <v>19.246511627906976</v>
      </c>
      <c r="J70" s="1">
        <f t="shared" si="5"/>
        <v>21.115555555555556</v>
      </c>
      <c r="K70" s="1">
        <f t="shared" si="5"/>
        <v>22.939121447028423</v>
      </c>
      <c r="L70" s="1">
        <f t="shared" si="5"/>
        <v>24.774160206718346</v>
      </c>
      <c r="M70" s="11">
        <f t="shared" si="5"/>
        <v>26.407958656330749</v>
      </c>
      <c r="N70" s="38">
        <f t="shared" si="5"/>
        <v>28.306459948320413</v>
      </c>
      <c r="O70" s="38">
        <f t="shared" si="5"/>
        <v>31.597932816537469</v>
      </c>
      <c r="P70" s="37">
        <f t="shared" si="5"/>
        <v>34.800103359173129</v>
      </c>
      <c r="Q70" s="11">
        <f t="shared" si="5"/>
        <v>37.932112661498707</v>
      </c>
      <c r="R70" s="11">
        <f t="shared" si="5"/>
        <v>41.550387596899228</v>
      </c>
      <c r="S70" s="11">
        <f t="shared" si="5"/>
        <v>45.289922480620163</v>
      </c>
      <c r="T70" s="11">
        <f t="shared" si="5"/>
        <v>49.366015503875978</v>
      </c>
      <c r="U70" s="11">
        <f t="shared" si="5"/>
        <v>53.808956899224818</v>
      </c>
      <c r="V70" s="11">
        <f t="shared" si="5"/>
        <v>58.651763020155059</v>
      </c>
      <c r="W70" s="11"/>
      <c r="X70" s="11"/>
      <c r="Y70" s="11"/>
      <c r="Z70" s="11"/>
      <c r="AA70" s="11"/>
      <c r="AB70" s="11"/>
      <c r="AC70" s="11"/>
      <c r="AD70" s="22"/>
    </row>
    <row r="71" spans="1:30" ht="13">
      <c r="A71" s="19" t="s">
        <v>157</v>
      </c>
      <c r="B71" s="1"/>
      <c r="C71" s="1"/>
      <c r="D71" s="1"/>
      <c r="E71" s="1"/>
      <c r="F71" s="1">
        <f t="shared" ref="F71:V71" si="6">F65*12.5/96750</f>
        <v>17.852713178294575</v>
      </c>
      <c r="G71" s="1">
        <f t="shared" si="6"/>
        <v>19.774677002583978</v>
      </c>
      <c r="H71" s="1">
        <f t="shared" si="6"/>
        <v>21.943540051679587</v>
      </c>
      <c r="I71" s="1">
        <f t="shared" si="6"/>
        <v>24.058139534883722</v>
      </c>
      <c r="J71" s="1">
        <f t="shared" si="6"/>
        <v>26.394444444444446</v>
      </c>
      <c r="K71" s="1">
        <f t="shared" si="6"/>
        <v>28.67390180878553</v>
      </c>
      <c r="L71" s="1">
        <f t="shared" si="6"/>
        <v>30.967700258397933</v>
      </c>
      <c r="M71" s="38">
        <f t="shared" si="6"/>
        <v>33.009948320413436</v>
      </c>
      <c r="N71" s="38">
        <f t="shared" si="6"/>
        <v>35.383074935400515</v>
      </c>
      <c r="O71" s="38">
        <f t="shared" si="6"/>
        <v>39.497416020671835</v>
      </c>
      <c r="P71" s="39">
        <f t="shared" si="6"/>
        <v>43.500129198966405</v>
      </c>
      <c r="Q71" s="1">
        <f t="shared" si="6"/>
        <v>47.415140826873383</v>
      </c>
      <c r="R71" s="1">
        <f t="shared" si="6"/>
        <v>51.937984496124031</v>
      </c>
      <c r="S71" s="1">
        <f t="shared" si="6"/>
        <v>56.612403100775204</v>
      </c>
      <c r="T71" s="1">
        <f t="shared" si="6"/>
        <v>61.707519379844967</v>
      </c>
      <c r="U71" s="1">
        <f t="shared" si="6"/>
        <v>67.261196124031017</v>
      </c>
      <c r="V71" s="1">
        <f t="shared" si="6"/>
        <v>73.31470377519382</v>
      </c>
      <c r="W71" s="11"/>
      <c r="X71" s="11"/>
      <c r="Y71" s="11"/>
      <c r="Z71" s="11"/>
      <c r="AA71" s="11"/>
      <c r="AB71" s="11"/>
      <c r="AC71" s="11"/>
      <c r="AD71" s="22"/>
    </row>
    <row r="72" spans="1:30" ht="13">
      <c r="A72" s="19" t="s">
        <v>158</v>
      </c>
      <c r="B72" s="1"/>
      <c r="C72" s="1"/>
      <c r="D72" s="1">
        <f t="shared" ref="D72:V72" si="7">D65*15/96750</f>
        <v>0</v>
      </c>
      <c r="E72" s="1">
        <f t="shared" si="7"/>
        <v>0</v>
      </c>
      <c r="F72" s="1">
        <f t="shared" si="7"/>
        <v>21.423255813953489</v>
      </c>
      <c r="G72" s="1">
        <f t="shared" si="7"/>
        <v>23.729612403100774</v>
      </c>
      <c r="H72" s="1">
        <f t="shared" si="7"/>
        <v>26.332248062015505</v>
      </c>
      <c r="I72" s="1">
        <f t="shared" si="7"/>
        <v>28.869767441860464</v>
      </c>
      <c r="J72" s="1">
        <f t="shared" si="7"/>
        <v>31.673333333333332</v>
      </c>
      <c r="K72" s="1">
        <f t="shared" si="7"/>
        <v>34.408682170542633</v>
      </c>
      <c r="L72" s="1">
        <f t="shared" si="7"/>
        <v>37.161240310077517</v>
      </c>
      <c r="M72" s="38">
        <f t="shared" si="7"/>
        <v>39.611937984496123</v>
      </c>
      <c r="N72" s="38">
        <f t="shared" si="7"/>
        <v>42.459689922480621</v>
      </c>
      <c r="O72" s="11">
        <f t="shared" si="7"/>
        <v>47.396899224806205</v>
      </c>
      <c r="P72" s="37">
        <f t="shared" si="7"/>
        <v>52.200155038759689</v>
      </c>
      <c r="Q72" s="11">
        <f t="shared" si="7"/>
        <v>56.89816899224806</v>
      </c>
      <c r="R72" s="11">
        <f t="shared" si="7"/>
        <v>62.325581395348834</v>
      </c>
      <c r="S72" s="11">
        <f t="shared" si="7"/>
        <v>67.934883720930245</v>
      </c>
      <c r="T72" s="11">
        <f t="shared" si="7"/>
        <v>74.049023255813964</v>
      </c>
      <c r="U72" s="11">
        <f t="shared" si="7"/>
        <v>80.713435348837223</v>
      </c>
      <c r="V72" s="11">
        <f t="shared" si="7"/>
        <v>87.977644530232581</v>
      </c>
      <c r="W72" s="11"/>
      <c r="X72" s="11"/>
      <c r="Y72" s="11"/>
      <c r="Z72" s="11"/>
      <c r="AA72" s="11"/>
      <c r="AB72" s="11"/>
      <c r="AC72" s="11"/>
      <c r="AD72" s="22"/>
    </row>
    <row r="73" spans="1:30" ht="13">
      <c r="A73" s="19" t="s">
        <v>159</v>
      </c>
      <c r="B73" s="3"/>
      <c r="C73" s="3"/>
      <c r="D73" s="3"/>
      <c r="E73" s="3"/>
      <c r="F73" s="3">
        <f t="shared" ref="F73:V73" si="8">F65*17.5/96750</f>
        <v>24.993798449612402</v>
      </c>
      <c r="G73" s="3">
        <f t="shared" si="8"/>
        <v>27.684547803617573</v>
      </c>
      <c r="H73" s="3">
        <f t="shared" si="8"/>
        <v>30.72095607235142</v>
      </c>
      <c r="I73" s="3">
        <f t="shared" si="8"/>
        <v>33.681395348837206</v>
      </c>
      <c r="J73" s="40">
        <f t="shared" si="8"/>
        <v>36.952222222222225</v>
      </c>
      <c r="K73" s="3">
        <f t="shared" si="8"/>
        <v>40.143462532299743</v>
      </c>
      <c r="L73" s="3">
        <f t="shared" si="8"/>
        <v>43.354780361757108</v>
      </c>
      <c r="M73" s="40">
        <f t="shared" si="8"/>
        <v>46.21392764857881</v>
      </c>
      <c r="N73" s="3">
        <f t="shared" si="8"/>
        <v>49.536304909560727</v>
      </c>
      <c r="O73" s="3">
        <f t="shared" si="8"/>
        <v>55.296382428940568</v>
      </c>
      <c r="P73" s="21">
        <f t="shared" si="8"/>
        <v>60.900180878552973</v>
      </c>
      <c r="Q73" s="3">
        <f t="shared" si="8"/>
        <v>66.381197157622736</v>
      </c>
      <c r="R73" s="3">
        <f t="shared" si="8"/>
        <v>72.713178294573638</v>
      </c>
      <c r="S73" s="3">
        <f t="shared" si="8"/>
        <v>79.257364341085278</v>
      </c>
      <c r="T73" s="3">
        <f t="shared" si="8"/>
        <v>86.39052713178296</v>
      </c>
      <c r="U73" s="3">
        <f t="shared" si="8"/>
        <v>94.165674573643443</v>
      </c>
      <c r="V73" s="3">
        <f t="shared" si="8"/>
        <v>102.64058528527136</v>
      </c>
      <c r="W73" s="3"/>
      <c r="X73" s="3"/>
      <c r="Y73" s="3"/>
      <c r="Z73" s="3"/>
      <c r="AA73" s="3"/>
      <c r="AB73" s="3"/>
      <c r="AC73" s="3"/>
      <c r="AD73" s="3"/>
    </row>
    <row r="74" spans="1:30" ht="13">
      <c r="A74" s="19" t="s">
        <v>160</v>
      </c>
      <c r="B74" s="1"/>
      <c r="C74" s="1"/>
      <c r="D74" s="1">
        <f t="shared" ref="D74:V74" si="9">D65*20/96750</f>
        <v>0</v>
      </c>
      <c r="E74" s="1">
        <f t="shared" si="9"/>
        <v>0</v>
      </c>
      <c r="F74" s="1">
        <f t="shared" si="9"/>
        <v>28.56434108527132</v>
      </c>
      <c r="G74" s="1">
        <f t="shared" si="9"/>
        <v>31.639483204134368</v>
      </c>
      <c r="H74" s="1">
        <f t="shared" si="9"/>
        <v>35.109664082687338</v>
      </c>
      <c r="I74" s="1">
        <f t="shared" si="9"/>
        <v>38.493023255813952</v>
      </c>
      <c r="J74" s="38">
        <f t="shared" si="9"/>
        <v>42.231111111111112</v>
      </c>
      <c r="K74" s="1">
        <f t="shared" si="9"/>
        <v>45.878242894056847</v>
      </c>
      <c r="L74" s="38">
        <f t="shared" si="9"/>
        <v>49.548320413436691</v>
      </c>
      <c r="M74" s="38">
        <f t="shared" si="9"/>
        <v>52.815917312661497</v>
      </c>
      <c r="N74" s="1">
        <f t="shared" si="9"/>
        <v>56.612919896640825</v>
      </c>
      <c r="O74" s="11">
        <f t="shared" si="9"/>
        <v>63.195865633074938</v>
      </c>
      <c r="P74" s="37">
        <f t="shared" si="9"/>
        <v>69.600206718346257</v>
      </c>
      <c r="Q74" s="11">
        <f t="shared" si="9"/>
        <v>75.864225322997413</v>
      </c>
      <c r="R74" s="11">
        <f t="shared" si="9"/>
        <v>83.100775193798455</v>
      </c>
      <c r="S74" s="11">
        <f t="shared" si="9"/>
        <v>90.579844961240326</v>
      </c>
      <c r="T74" s="11">
        <f t="shared" si="9"/>
        <v>98.732031007751957</v>
      </c>
      <c r="U74" s="11">
        <f t="shared" si="9"/>
        <v>107.61791379844964</v>
      </c>
      <c r="V74" s="11">
        <f t="shared" si="9"/>
        <v>117.30352604031012</v>
      </c>
      <c r="W74" s="11"/>
      <c r="X74" s="11"/>
      <c r="Y74" s="11"/>
      <c r="Z74" s="11"/>
      <c r="AA74" s="11"/>
      <c r="AB74" s="11"/>
      <c r="AC74" s="11"/>
      <c r="AD74" s="22"/>
    </row>
    <row r="75" spans="1:30" ht="13">
      <c r="A75" s="19" t="s">
        <v>161</v>
      </c>
      <c r="B75" s="1"/>
      <c r="C75" s="1"/>
      <c r="D75" s="1"/>
      <c r="E75" s="1"/>
      <c r="F75" s="1">
        <f t="shared" ref="F75:V75" si="10">F65*25/96750</f>
        <v>35.70542635658915</v>
      </c>
      <c r="G75" s="1">
        <f t="shared" si="10"/>
        <v>39.549354005167956</v>
      </c>
      <c r="H75" s="1">
        <f t="shared" si="10"/>
        <v>43.887080103359175</v>
      </c>
      <c r="I75" s="1">
        <f t="shared" si="10"/>
        <v>48.116279069767444</v>
      </c>
      <c r="J75" s="38">
        <f t="shared" si="10"/>
        <v>52.788888888888891</v>
      </c>
      <c r="K75" s="38">
        <f t="shared" si="10"/>
        <v>57.34780361757106</v>
      </c>
      <c r="L75" s="38">
        <f t="shared" si="10"/>
        <v>61.935400516795866</v>
      </c>
      <c r="M75" s="38">
        <f t="shared" si="10"/>
        <v>66.019896640826872</v>
      </c>
      <c r="N75" s="1">
        <f t="shared" si="10"/>
        <v>70.76614987080103</v>
      </c>
      <c r="O75" s="1">
        <f t="shared" si="10"/>
        <v>78.99483204134367</v>
      </c>
      <c r="P75" s="39">
        <f t="shared" si="10"/>
        <v>87.000258397932811</v>
      </c>
      <c r="Q75" s="1">
        <f t="shared" si="10"/>
        <v>94.830281653746766</v>
      </c>
      <c r="R75" s="1">
        <f t="shared" si="10"/>
        <v>103.87596899224806</v>
      </c>
      <c r="S75" s="1">
        <f t="shared" si="10"/>
        <v>113.22480620155041</v>
      </c>
      <c r="T75" s="1">
        <f t="shared" si="10"/>
        <v>123.41503875968993</v>
      </c>
      <c r="U75" s="1">
        <f t="shared" si="10"/>
        <v>134.52239224806203</v>
      </c>
      <c r="V75" s="1">
        <f t="shared" si="10"/>
        <v>146.62940755038764</v>
      </c>
      <c r="W75" s="11"/>
      <c r="X75" s="11"/>
      <c r="Y75" s="11"/>
      <c r="Z75" s="11"/>
      <c r="AA75" s="11"/>
      <c r="AB75" s="11"/>
      <c r="AC75" s="11"/>
      <c r="AD75" s="11"/>
    </row>
    <row r="76" spans="1:30" ht="13">
      <c r="A76" s="19" t="s">
        <v>162</v>
      </c>
      <c r="B76" s="1"/>
      <c r="C76" s="1"/>
      <c r="D76" s="1"/>
      <c r="E76" s="1"/>
      <c r="F76" s="1">
        <f t="shared" ref="F76:V76" si="11">F65*30/96750</f>
        <v>42.846511627906978</v>
      </c>
      <c r="G76" s="1">
        <f t="shared" si="11"/>
        <v>47.459224806201547</v>
      </c>
      <c r="H76" s="38">
        <f t="shared" si="11"/>
        <v>52.664496124031011</v>
      </c>
      <c r="I76" s="38">
        <f t="shared" si="11"/>
        <v>57.739534883720928</v>
      </c>
      <c r="J76" s="38">
        <f t="shared" si="11"/>
        <v>63.346666666666664</v>
      </c>
      <c r="K76" s="38">
        <f t="shared" si="11"/>
        <v>68.817364341085266</v>
      </c>
      <c r="L76" s="38">
        <f t="shared" si="11"/>
        <v>74.322480620155034</v>
      </c>
      <c r="M76" s="1">
        <f t="shared" si="11"/>
        <v>79.223875968992246</v>
      </c>
      <c r="N76" s="1">
        <f t="shared" si="11"/>
        <v>84.919379844961242</v>
      </c>
      <c r="O76" s="1">
        <f t="shared" si="11"/>
        <v>94.79379844961241</v>
      </c>
      <c r="P76" s="39">
        <f t="shared" si="11"/>
        <v>104.40031007751938</v>
      </c>
      <c r="Q76" s="1">
        <f t="shared" si="11"/>
        <v>113.79633798449612</v>
      </c>
      <c r="R76" s="1">
        <f t="shared" si="11"/>
        <v>124.65116279069767</v>
      </c>
      <c r="S76" s="1">
        <f t="shared" si="11"/>
        <v>135.86976744186049</v>
      </c>
      <c r="T76" s="1">
        <f t="shared" si="11"/>
        <v>148.09804651162793</v>
      </c>
      <c r="U76" s="1">
        <f t="shared" si="11"/>
        <v>161.42687069767445</v>
      </c>
      <c r="V76" s="1">
        <f t="shared" si="11"/>
        <v>175.95528906046516</v>
      </c>
      <c r="W76" s="11"/>
      <c r="X76" s="11"/>
      <c r="Y76" s="11"/>
      <c r="Z76" s="11"/>
      <c r="AA76" s="11"/>
      <c r="AB76" s="11"/>
      <c r="AC76" s="11"/>
      <c r="AD76" s="11"/>
    </row>
    <row r="77" spans="1:30" ht="13">
      <c r="A77" s="19" t="s">
        <v>163</v>
      </c>
      <c r="B77" s="1"/>
      <c r="C77" s="1"/>
      <c r="D77" s="1"/>
      <c r="E77" s="1"/>
      <c r="F77" s="1">
        <f t="shared" ref="F77:V77" si="12">F65*40/96750</f>
        <v>57.128682170542639</v>
      </c>
      <c r="G77" s="38">
        <f t="shared" si="12"/>
        <v>63.278966408268737</v>
      </c>
      <c r="H77" s="38">
        <f t="shared" si="12"/>
        <v>70.219328165374677</v>
      </c>
      <c r="I77" s="38">
        <f t="shared" si="12"/>
        <v>76.986046511627904</v>
      </c>
      <c r="J77" s="38">
        <f t="shared" si="12"/>
        <v>84.462222222222223</v>
      </c>
      <c r="K77" s="1">
        <f t="shared" si="12"/>
        <v>91.756485788113693</v>
      </c>
      <c r="L77" s="38">
        <f t="shared" si="12"/>
        <v>99.096640826873383</v>
      </c>
      <c r="M77" s="1">
        <f t="shared" si="12"/>
        <v>105.63183462532299</v>
      </c>
      <c r="N77" s="1">
        <f t="shared" si="12"/>
        <v>113.22583979328165</v>
      </c>
      <c r="O77" s="1">
        <f t="shared" si="12"/>
        <v>126.39173126614988</v>
      </c>
      <c r="P77" s="39">
        <f t="shared" si="12"/>
        <v>139.20041343669251</v>
      </c>
      <c r="Q77" s="1">
        <f t="shared" si="12"/>
        <v>151.72845064599483</v>
      </c>
      <c r="R77" s="1">
        <f t="shared" si="12"/>
        <v>166.20155038759691</v>
      </c>
      <c r="S77" s="1">
        <f t="shared" si="12"/>
        <v>181.15968992248065</v>
      </c>
      <c r="T77" s="1">
        <f t="shared" si="12"/>
        <v>197.46406201550391</v>
      </c>
      <c r="U77" s="1">
        <f t="shared" si="12"/>
        <v>215.23582759689927</v>
      </c>
      <c r="V77" s="1">
        <f t="shared" si="12"/>
        <v>234.60705208062024</v>
      </c>
      <c r="W77" s="11"/>
      <c r="X77" s="11"/>
      <c r="Y77" s="11"/>
      <c r="Z77" s="11"/>
      <c r="AA77" s="11"/>
      <c r="AB77" s="11"/>
      <c r="AC77" s="11"/>
      <c r="AD77" s="11"/>
    </row>
    <row r="78" spans="1:30" ht="13">
      <c r="A78" s="19" t="s">
        <v>164</v>
      </c>
      <c r="B78" s="1"/>
      <c r="C78" s="1"/>
      <c r="D78" s="1"/>
      <c r="E78" s="1"/>
      <c r="F78" s="1">
        <f t="shared" ref="F78:V78" si="13">F65*50/96750</f>
        <v>71.410852713178301</v>
      </c>
      <c r="G78" s="38">
        <f t="shared" si="13"/>
        <v>79.098708010335912</v>
      </c>
      <c r="H78" s="38">
        <f t="shared" si="13"/>
        <v>87.774160206718349</v>
      </c>
      <c r="I78" s="38">
        <f t="shared" si="13"/>
        <v>96.232558139534888</v>
      </c>
      <c r="J78" s="1">
        <f t="shared" si="13"/>
        <v>105.57777777777778</v>
      </c>
      <c r="K78" s="1">
        <f t="shared" si="13"/>
        <v>114.69560723514212</v>
      </c>
      <c r="L78" s="1">
        <f t="shared" si="13"/>
        <v>123.87080103359173</v>
      </c>
      <c r="M78" s="1">
        <f t="shared" si="13"/>
        <v>132.03979328165374</v>
      </c>
      <c r="N78" s="1">
        <f t="shared" si="13"/>
        <v>141.53229974160206</v>
      </c>
      <c r="O78" s="1">
        <f t="shared" si="13"/>
        <v>157.98966408268734</v>
      </c>
      <c r="P78" s="39">
        <f t="shared" si="13"/>
        <v>174.00051679586562</v>
      </c>
      <c r="Q78" s="1">
        <f t="shared" si="13"/>
        <v>189.66056330749353</v>
      </c>
      <c r="R78" s="1">
        <f t="shared" si="13"/>
        <v>207.75193798449612</v>
      </c>
      <c r="S78" s="1">
        <f t="shared" si="13"/>
        <v>226.44961240310082</v>
      </c>
      <c r="T78" s="1">
        <f t="shared" si="13"/>
        <v>246.83007751937987</v>
      </c>
      <c r="U78" s="1">
        <f t="shared" si="13"/>
        <v>269.04478449612407</v>
      </c>
      <c r="V78" s="1">
        <f t="shared" si="13"/>
        <v>293.25881510077528</v>
      </c>
      <c r="W78" s="11"/>
      <c r="X78" s="11"/>
      <c r="Y78" s="11"/>
      <c r="Z78" s="11"/>
      <c r="AA78" s="11"/>
      <c r="AB78" s="11"/>
      <c r="AC78" s="11"/>
      <c r="AD78" s="11"/>
    </row>
    <row r="79" spans="1:30" ht="13">
      <c r="A79" s="19" t="s">
        <v>165</v>
      </c>
      <c r="B79" s="1"/>
      <c r="C79" s="1"/>
      <c r="D79" s="1"/>
      <c r="E79" s="1"/>
      <c r="F79" s="1">
        <f t="shared" ref="F79:V79" si="14">F65*60/96750</f>
        <v>85.693023255813955</v>
      </c>
      <c r="G79" s="38">
        <f t="shared" si="14"/>
        <v>94.918449612403094</v>
      </c>
      <c r="H79" s="38">
        <f t="shared" si="14"/>
        <v>105.32899224806202</v>
      </c>
      <c r="I79" s="1">
        <f t="shared" si="14"/>
        <v>115.47906976744186</v>
      </c>
      <c r="J79" s="1">
        <f t="shared" si="14"/>
        <v>126.69333333333333</v>
      </c>
      <c r="K79" s="1">
        <f t="shared" si="14"/>
        <v>137.63472868217053</v>
      </c>
      <c r="L79" s="1">
        <f t="shared" si="14"/>
        <v>148.64496124031007</v>
      </c>
      <c r="M79" s="1">
        <f t="shared" si="14"/>
        <v>158.44775193798449</v>
      </c>
      <c r="N79" s="1">
        <f t="shared" si="14"/>
        <v>169.83875968992248</v>
      </c>
      <c r="O79" s="1">
        <f t="shared" si="14"/>
        <v>189.58759689922482</v>
      </c>
      <c r="P79" s="39">
        <f t="shared" si="14"/>
        <v>208.80062015503876</v>
      </c>
      <c r="Q79" s="1">
        <f t="shared" si="14"/>
        <v>227.59267596899224</v>
      </c>
      <c r="R79" s="1">
        <f t="shared" si="14"/>
        <v>249.30232558139534</v>
      </c>
      <c r="S79" s="1">
        <f t="shared" si="14"/>
        <v>271.73953488372098</v>
      </c>
      <c r="T79" s="1">
        <f t="shared" si="14"/>
        <v>296.19609302325586</v>
      </c>
      <c r="U79" s="1">
        <f t="shared" si="14"/>
        <v>322.85374139534889</v>
      </c>
      <c r="V79" s="1">
        <f t="shared" si="14"/>
        <v>351.91057812093032</v>
      </c>
      <c r="W79" s="11"/>
      <c r="X79" s="11"/>
      <c r="Y79" s="11"/>
      <c r="Z79" s="11"/>
      <c r="AA79" s="11"/>
      <c r="AB79" s="11"/>
      <c r="AC79" s="11"/>
      <c r="AD79" s="11"/>
    </row>
    <row r="80" spans="1:30" ht="13">
      <c r="A80" s="19" t="s">
        <v>166</v>
      </c>
      <c r="B80" s="1"/>
      <c r="C80" s="1"/>
      <c r="D80" s="1"/>
      <c r="E80" s="1"/>
      <c r="F80" s="1">
        <f t="shared" ref="F80:V80" si="15">F65*70/96750</f>
        <v>99.97519379844961</v>
      </c>
      <c r="G80" s="38">
        <f t="shared" si="15"/>
        <v>110.73819121447029</v>
      </c>
      <c r="H80" s="1">
        <f t="shared" si="15"/>
        <v>122.88382428940568</v>
      </c>
      <c r="I80" s="1">
        <f t="shared" si="15"/>
        <v>134.72558139534883</v>
      </c>
      <c r="J80" s="1">
        <f t="shared" si="15"/>
        <v>147.8088888888889</v>
      </c>
      <c r="K80" s="1">
        <f t="shared" si="15"/>
        <v>160.57385012919897</v>
      </c>
      <c r="L80" s="1">
        <f t="shared" si="15"/>
        <v>173.41912144702843</v>
      </c>
      <c r="M80" s="1">
        <f t="shared" si="15"/>
        <v>184.85571059431524</v>
      </c>
      <c r="N80" s="1">
        <f t="shared" si="15"/>
        <v>198.14521963824291</v>
      </c>
      <c r="O80" s="1">
        <f t="shared" si="15"/>
        <v>221.18552971576227</v>
      </c>
      <c r="P80" s="39">
        <f t="shared" si="15"/>
        <v>243.60072351421189</v>
      </c>
      <c r="Q80" s="1">
        <f t="shared" si="15"/>
        <v>265.52478863049095</v>
      </c>
      <c r="R80" s="1">
        <f t="shared" si="15"/>
        <v>290.85271317829455</v>
      </c>
      <c r="S80" s="1">
        <f t="shared" si="15"/>
        <v>317.02945736434111</v>
      </c>
      <c r="T80" s="1">
        <f t="shared" si="15"/>
        <v>345.56210852713184</v>
      </c>
      <c r="U80" s="1">
        <f t="shared" si="15"/>
        <v>376.66269829457377</v>
      </c>
      <c r="V80" s="1">
        <f t="shared" si="15"/>
        <v>410.56234114108543</v>
      </c>
      <c r="W80" s="11"/>
      <c r="X80" s="11"/>
      <c r="Y80" s="11"/>
      <c r="Z80" s="11"/>
      <c r="AA80" s="11"/>
      <c r="AB80" s="11"/>
      <c r="AC80" s="11"/>
      <c r="AD80" s="11"/>
    </row>
    <row r="81" spans="1:30" ht="13">
      <c r="A81" s="41" t="s">
        <v>167</v>
      </c>
      <c r="B81" s="42"/>
      <c r="C81" s="42"/>
      <c r="D81" s="42"/>
      <c r="E81" s="42"/>
      <c r="F81" s="42">
        <f t="shared" ref="F81:V81" si="16">F65*80/96750</f>
        <v>114.25736434108528</v>
      </c>
      <c r="G81" s="42">
        <f t="shared" si="16"/>
        <v>126.55793281653747</v>
      </c>
      <c r="H81" s="42">
        <f t="shared" si="16"/>
        <v>140.43865633074935</v>
      </c>
      <c r="I81" s="42">
        <f t="shared" si="16"/>
        <v>153.97209302325581</v>
      </c>
      <c r="J81" s="42">
        <f t="shared" si="16"/>
        <v>168.92444444444445</v>
      </c>
      <c r="K81" s="42">
        <f t="shared" si="16"/>
        <v>183.51297157622739</v>
      </c>
      <c r="L81" s="42">
        <f t="shared" si="16"/>
        <v>198.19328165374677</v>
      </c>
      <c r="M81" s="42">
        <f t="shared" si="16"/>
        <v>211.26366925064599</v>
      </c>
      <c r="N81" s="42">
        <f t="shared" si="16"/>
        <v>226.4516795865633</v>
      </c>
      <c r="O81" s="42">
        <f t="shared" si="16"/>
        <v>252.78346253229975</v>
      </c>
      <c r="P81" s="43">
        <f t="shared" si="16"/>
        <v>278.40082687338503</v>
      </c>
      <c r="Q81" s="42">
        <f t="shared" si="16"/>
        <v>303.45690129198965</v>
      </c>
      <c r="R81" s="42">
        <f t="shared" si="16"/>
        <v>332.40310077519382</v>
      </c>
      <c r="S81" s="42">
        <f t="shared" si="16"/>
        <v>362.3193798449613</v>
      </c>
      <c r="T81" s="42">
        <f t="shared" si="16"/>
        <v>394.92812403100783</v>
      </c>
      <c r="U81" s="42">
        <f t="shared" si="16"/>
        <v>430.47165519379854</v>
      </c>
      <c r="V81" s="42">
        <f t="shared" si="16"/>
        <v>469.21410416124047</v>
      </c>
      <c r="W81" s="44"/>
      <c r="X81" s="44"/>
      <c r="Y81" s="44"/>
      <c r="Z81" s="44"/>
      <c r="AA81" s="44"/>
      <c r="AB81" s="44"/>
      <c r="AC81" s="44"/>
      <c r="AD81" s="44"/>
    </row>
    <row r="82" spans="1:30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3">
      <c r="A83" s="3" t="s">
        <v>168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3">
      <c r="A84" s="14" t="s">
        <v>110</v>
      </c>
      <c r="B84" s="45" t="str">
        <f t="shared" ref="B84:V84" si="17">B61</f>
        <v>Actual</v>
      </c>
      <c r="C84" s="45" t="str">
        <f t="shared" si="17"/>
        <v>Actual</v>
      </c>
      <c r="D84" s="45" t="str">
        <f t="shared" si="17"/>
        <v>Actual</v>
      </c>
      <c r="E84" s="45" t="str">
        <f t="shared" si="17"/>
        <v>Actual</v>
      </c>
      <c r="F84" s="45" t="str">
        <f t="shared" si="17"/>
        <v>Actual</v>
      </c>
      <c r="G84" s="45" t="str">
        <f t="shared" si="17"/>
        <v>Actual</v>
      </c>
      <c r="H84" s="45" t="str">
        <f t="shared" si="17"/>
        <v>Actual</v>
      </c>
      <c r="I84" s="45" t="str">
        <f t="shared" si="17"/>
        <v>Actual</v>
      </c>
      <c r="J84" s="45" t="str">
        <f t="shared" si="17"/>
        <v>Actual</v>
      </c>
      <c r="K84" s="45" t="str">
        <f t="shared" si="17"/>
        <v>Actual</v>
      </c>
      <c r="L84" s="45" t="str">
        <f t="shared" si="17"/>
        <v>Actual</v>
      </c>
      <c r="M84" s="45" t="str">
        <f t="shared" si="17"/>
        <v>Actual</v>
      </c>
      <c r="N84" s="45" t="str">
        <f t="shared" si="17"/>
        <v>Actual</v>
      </c>
      <c r="O84" s="45" t="str">
        <f t="shared" si="17"/>
        <v>Actual</v>
      </c>
      <c r="P84" s="46" t="str">
        <f t="shared" si="17"/>
        <v>Guidance:</v>
      </c>
      <c r="Q84" s="45" t="str">
        <f t="shared" si="17"/>
        <v>Estimated</v>
      </c>
      <c r="R84" s="45" t="str">
        <f t="shared" si="17"/>
        <v>Estimated</v>
      </c>
      <c r="S84" s="45" t="str">
        <f t="shared" si="17"/>
        <v>Estimated</v>
      </c>
      <c r="T84" s="45" t="str">
        <f t="shared" si="17"/>
        <v>Estimated</v>
      </c>
      <c r="U84" s="45" t="str">
        <f t="shared" si="17"/>
        <v>Estimated</v>
      </c>
      <c r="V84" s="45" t="str">
        <f t="shared" si="17"/>
        <v>Estimated</v>
      </c>
      <c r="W84" s="17"/>
      <c r="X84" s="17"/>
      <c r="Y84" s="17"/>
      <c r="Z84" s="17"/>
      <c r="AA84" s="17"/>
      <c r="AB84" s="17"/>
      <c r="AC84" s="17"/>
      <c r="AD84" s="18"/>
    </row>
    <row r="85" spans="1:30" ht="13">
      <c r="A85" s="19" t="s">
        <v>114</v>
      </c>
      <c r="B85" s="1" t="str">
        <f t="shared" ref="B85:V85" si="18">B62</f>
        <v>Q4 FY 19</v>
      </c>
      <c r="C85" s="1" t="str">
        <f t="shared" si="18"/>
        <v>Q1 FY 20</v>
      </c>
      <c r="D85" s="1" t="str">
        <f t="shared" si="18"/>
        <v>Q2 FY 20</v>
      </c>
      <c r="E85" s="1" t="str">
        <f t="shared" si="18"/>
        <v>Q3 FY 20</v>
      </c>
      <c r="F85" s="1" t="str">
        <f t="shared" si="18"/>
        <v>Q4 FY 20</v>
      </c>
      <c r="G85" s="1" t="str">
        <f t="shared" si="18"/>
        <v>Q1 FY 21</v>
      </c>
      <c r="H85" s="1" t="str">
        <f t="shared" si="18"/>
        <v>Q2 FY 21</v>
      </c>
      <c r="I85" s="1" t="str">
        <f t="shared" si="18"/>
        <v>Q3 FY 21</v>
      </c>
      <c r="J85" s="1" t="str">
        <f t="shared" si="18"/>
        <v>Q4 FY 21</v>
      </c>
      <c r="K85" s="1" t="str">
        <f t="shared" si="18"/>
        <v>Q1 FY 22</v>
      </c>
      <c r="L85" s="1" t="str">
        <f t="shared" si="18"/>
        <v>Q2 FY 22</v>
      </c>
      <c r="M85" s="1" t="str">
        <f t="shared" si="18"/>
        <v>Q3 FY 22</v>
      </c>
      <c r="N85" s="1" t="str">
        <f t="shared" si="18"/>
        <v>Q4 FY 22</v>
      </c>
      <c r="O85" s="1" t="str">
        <f t="shared" si="18"/>
        <v>Q1 FY 23</v>
      </c>
      <c r="P85" s="39" t="str">
        <f t="shared" si="18"/>
        <v>Q2 FY 23</v>
      </c>
      <c r="Q85" s="1" t="str">
        <f t="shared" si="18"/>
        <v>Q3 FY 23</v>
      </c>
      <c r="R85" s="1" t="str">
        <f t="shared" si="18"/>
        <v>Q4 FY 23</v>
      </c>
      <c r="S85" s="1" t="str">
        <f t="shared" si="18"/>
        <v>Q1 FY 24</v>
      </c>
      <c r="T85" s="1" t="str">
        <f t="shared" si="18"/>
        <v>Q2 FY 24</v>
      </c>
      <c r="U85" s="1" t="str">
        <f t="shared" si="18"/>
        <v>Q3 FY 24</v>
      </c>
      <c r="V85" s="1" t="str">
        <f t="shared" si="18"/>
        <v>Q4 FY 24</v>
      </c>
      <c r="W85" s="11"/>
      <c r="X85" s="11"/>
      <c r="Y85" s="11"/>
      <c r="Z85" s="11"/>
      <c r="AA85" s="11"/>
      <c r="AB85" s="11"/>
      <c r="AC85" s="11"/>
      <c r="AD85" s="22"/>
    </row>
    <row r="86" spans="1:30" ht="13">
      <c r="A86" s="19" t="s">
        <v>169</v>
      </c>
      <c r="B86" s="47">
        <f t="shared" ref="B86:V86" si="19">B63</f>
        <v>43496</v>
      </c>
      <c r="C86" s="48">
        <f t="shared" si="19"/>
        <v>43585</v>
      </c>
      <c r="D86" s="47">
        <f t="shared" si="19"/>
        <v>43677</v>
      </c>
      <c r="E86" s="47">
        <f t="shared" si="19"/>
        <v>43769</v>
      </c>
      <c r="F86" s="47">
        <f t="shared" si="19"/>
        <v>43861</v>
      </c>
      <c r="G86" s="48">
        <f t="shared" si="19"/>
        <v>43951</v>
      </c>
      <c r="H86" s="47">
        <f t="shared" si="19"/>
        <v>44043</v>
      </c>
      <c r="I86" s="47">
        <f t="shared" si="19"/>
        <v>44135</v>
      </c>
      <c r="J86" s="47">
        <f t="shared" si="19"/>
        <v>44227</v>
      </c>
      <c r="K86" s="48">
        <f t="shared" si="19"/>
        <v>44316</v>
      </c>
      <c r="L86" s="47">
        <f t="shared" si="19"/>
        <v>44408</v>
      </c>
      <c r="M86" s="47">
        <f t="shared" si="19"/>
        <v>44500</v>
      </c>
      <c r="N86" s="47">
        <f t="shared" si="19"/>
        <v>44592</v>
      </c>
      <c r="O86" s="48">
        <f t="shared" si="19"/>
        <v>44681</v>
      </c>
      <c r="P86" s="49">
        <f t="shared" si="19"/>
        <v>44773</v>
      </c>
      <c r="Q86" s="47">
        <f t="shared" si="19"/>
        <v>44865</v>
      </c>
      <c r="R86" s="47">
        <f t="shared" si="19"/>
        <v>44957</v>
      </c>
      <c r="S86" s="48">
        <f t="shared" si="19"/>
        <v>45046</v>
      </c>
      <c r="T86" s="47">
        <f t="shared" si="19"/>
        <v>45138</v>
      </c>
      <c r="U86" s="47">
        <f t="shared" si="19"/>
        <v>45230</v>
      </c>
      <c r="V86" s="47">
        <f t="shared" si="19"/>
        <v>45322</v>
      </c>
      <c r="W86" s="11"/>
      <c r="X86" s="11"/>
      <c r="Y86" s="11"/>
      <c r="Z86" s="11"/>
      <c r="AA86" s="11"/>
      <c r="AB86" s="11"/>
      <c r="AC86" s="11"/>
      <c r="AD86" s="22"/>
    </row>
    <row r="87" spans="1:30" ht="13">
      <c r="A87" s="19" t="s">
        <v>137</v>
      </c>
      <c r="B87" s="28"/>
      <c r="C87" s="13">
        <f t="shared" ref="C87:P87" si="20">C64</f>
        <v>29836</v>
      </c>
      <c r="D87" s="13">
        <f t="shared" si="20"/>
        <v>31978</v>
      </c>
      <c r="E87" s="13">
        <f t="shared" si="20"/>
        <v>37862</v>
      </c>
      <c r="F87" s="13">
        <f t="shared" si="20"/>
        <v>38504</v>
      </c>
      <c r="G87" s="13">
        <f t="shared" si="20"/>
        <v>44712</v>
      </c>
      <c r="H87" s="13">
        <f t="shared" si="20"/>
        <v>48765</v>
      </c>
      <c r="I87" s="13">
        <f t="shared" si="20"/>
        <v>54229</v>
      </c>
      <c r="J87" s="13">
        <f t="shared" si="20"/>
        <v>56587</v>
      </c>
      <c r="K87" s="13">
        <f t="shared" si="20"/>
        <v>62355</v>
      </c>
      <c r="L87" s="13">
        <f t="shared" si="20"/>
        <v>66519</v>
      </c>
      <c r="M87" s="13">
        <f t="shared" si="20"/>
        <v>70036</v>
      </c>
      <c r="N87" s="13">
        <f t="shared" si="20"/>
        <v>74955</v>
      </c>
      <c r="O87" s="13">
        <f t="shared" si="20"/>
        <v>94200</v>
      </c>
      <c r="P87" s="50">
        <f t="shared" si="20"/>
        <v>97500</v>
      </c>
      <c r="Q87" s="31">
        <f t="shared" ref="Q87:V87" si="21">Q89-SUM(N87:P87)</f>
        <v>100338.19</v>
      </c>
      <c r="R87" s="31">
        <f t="shared" si="21"/>
        <v>109961.81</v>
      </c>
      <c r="S87" s="31">
        <f t="shared" si="21"/>
        <v>130380.00000000006</v>
      </c>
      <c r="T87" s="31">
        <f t="shared" si="21"/>
        <v>136936.20000000001</v>
      </c>
      <c r="U87" s="31">
        <f t="shared" si="21"/>
        <v>143323.64800000004</v>
      </c>
      <c r="V87" s="31">
        <f t="shared" si="21"/>
        <v>156815.95922000008</v>
      </c>
      <c r="W87" s="11"/>
      <c r="X87" s="11"/>
      <c r="Y87" s="11"/>
      <c r="Z87" s="11"/>
      <c r="AA87" s="11"/>
      <c r="AB87" s="11"/>
      <c r="AC87" s="11"/>
      <c r="AD87" s="22"/>
    </row>
    <row r="88" spans="1:30" ht="13">
      <c r="A88" s="19" t="s">
        <v>170</v>
      </c>
      <c r="B88" s="1"/>
      <c r="C88" s="1"/>
      <c r="D88" s="51">
        <f t="shared" ref="D88:V88" si="22">(D87-C87)/C87</f>
        <v>7.1792465477946099E-2</v>
      </c>
      <c r="E88" s="51">
        <f t="shared" si="22"/>
        <v>0.18400150103195947</v>
      </c>
      <c r="F88" s="51">
        <f t="shared" si="22"/>
        <v>1.6956315038825207E-2</v>
      </c>
      <c r="G88" s="51">
        <f t="shared" si="22"/>
        <v>0.16123000207770621</v>
      </c>
      <c r="H88" s="51">
        <f t="shared" si="22"/>
        <v>9.0646806226516372E-2</v>
      </c>
      <c r="I88" s="51">
        <f t="shared" si="22"/>
        <v>0.11204757510509587</v>
      </c>
      <c r="J88" s="51">
        <f t="shared" si="22"/>
        <v>4.3482269634328496E-2</v>
      </c>
      <c r="K88" s="51">
        <f t="shared" si="22"/>
        <v>0.10193153904607065</v>
      </c>
      <c r="L88" s="51">
        <f t="shared" si="22"/>
        <v>6.6778927110897279E-2</v>
      </c>
      <c r="M88" s="51">
        <f t="shared" si="22"/>
        <v>5.2872111727476363E-2</v>
      </c>
      <c r="N88" s="51">
        <f t="shared" si="22"/>
        <v>7.0235307556113999E-2</v>
      </c>
      <c r="O88" s="51">
        <f t="shared" si="22"/>
        <v>0.25675405243145888</v>
      </c>
      <c r="P88" s="52">
        <f t="shared" si="22"/>
        <v>3.5031847133757961E-2</v>
      </c>
      <c r="Q88" s="53">
        <f t="shared" si="22"/>
        <v>2.910964102564105E-2</v>
      </c>
      <c r="R88" s="53">
        <f t="shared" si="22"/>
        <v>9.5911835762634304E-2</v>
      </c>
      <c r="S88" s="53">
        <f t="shared" si="22"/>
        <v>0.18568437532994464</v>
      </c>
      <c r="T88" s="53">
        <f t="shared" si="22"/>
        <v>5.0285319834330038E-2</v>
      </c>
      <c r="U88" s="53">
        <f t="shared" si="22"/>
        <v>4.6645430499751214E-2</v>
      </c>
      <c r="V88" s="53">
        <f t="shared" si="22"/>
        <v>9.4138765013851919E-2</v>
      </c>
      <c r="W88" s="11"/>
      <c r="X88" s="11"/>
      <c r="Y88" s="11"/>
      <c r="Z88" s="11"/>
      <c r="AA88" s="11"/>
      <c r="AB88" s="11"/>
      <c r="AC88" s="11"/>
      <c r="AD88" s="22"/>
    </row>
    <row r="89" spans="1:30" ht="13">
      <c r="A89" s="19" t="s">
        <v>138</v>
      </c>
      <c r="B89" s="1"/>
      <c r="C89" s="1"/>
      <c r="D89" s="1"/>
      <c r="E89" s="1"/>
      <c r="F89" s="32">
        <f t="shared" ref="F89:P89" si="23">F65</f>
        <v>138180</v>
      </c>
      <c r="G89" s="32">
        <f t="shared" si="23"/>
        <v>153056</v>
      </c>
      <c r="H89" s="32">
        <f t="shared" si="23"/>
        <v>169843</v>
      </c>
      <c r="I89" s="32">
        <f t="shared" si="23"/>
        <v>186210</v>
      </c>
      <c r="J89" s="32">
        <f t="shared" si="23"/>
        <v>204293</v>
      </c>
      <c r="K89" s="32">
        <f t="shared" si="23"/>
        <v>221936</v>
      </c>
      <c r="L89" s="32">
        <f t="shared" si="23"/>
        <v>239690</v>
      </c>
      <c r="M89" s="32">
        <f t="shared" si="23"/>
        <v>255497</v>
      </c>
      <c r="N89" s="32">
        <f t="shared" si="23"/>
        <v>273865</v>
      </c>
      <c r="O89" s="32">
        <f t="shared" si="23"/>
        <v>305710</v>
      </c>
      <c r="P89" s="54">
        <f t="shared" si="23"/>
        <v>336691</v>
      </c>
      <c r="Q89" s="35">
        <f>P89*(1+Q90)</f>
        <v>366993.19</v>
      </c>
      <c r="R89" s="55">
        <v>402000</v>
      </c>
      <c r="S89" s="35">
        <f t="shared" ref="S89:V89" si="24">R89*(1+S90)</f>
        <v>438180.00000000006</v>
      </c>
      <c r="T89" s="35">
        <f t="shared" si="24"/>
        <v>477616.20000000007</v>
      </c>
      <c r="U89" s="35">
        <f t="shared" si="24"/>
        <v>520601.65800000011</v>
      </c>
      <c r="V89" s="35">
        <f t="shared" si="24"/>
        <v>567455.80722000019</v>
      </c>
      <c r="W89" s="11"/>
      <c r="X89" s="11"/>
      <c r="Y89" s="11"/>
      <c r="Z89" s="11"/>
      <c r="AA89" s="11"/>
      <c r="AB89" s="11"/>
      <c r="AC89" s="11"/>
      <c r="AD89" s="22"/>
    </row>
    <row r="90" spans="1:30" ht="13">
      <c r="A90" s="56" t="s">
        <v>171</v>
      </c>
      <c r="B90" s="42"/>
      <c r="C90" s="42"/>
      <c r="D90" s="42"/>
      <c r="E90" s="42"/>
      <c r="F90" s="57"/>
      <c r="G90" s="57">
        <f t="shared" ref="G90:P90" si="25">(G89-F89)/F89</f>
        <v>0.10765667969315386</v>
      </c>
      <c r="H90" s="57">
        <f t="shared" si="25"/>
        <v>0.10967881037006064</v>
      </c>
      <c r="I90" s="57">
        <f t="shared" si="25"/>
        <v>9.6365466931224719E-2</v>
      </c>
      <c r="J90" s="57">
        <f t="shared" si="25"/>
        <v>9.711078889425917E-2</v>
      </c>
      <c r="K90" s="57">
        <f t="shared" si="25"/>
        <v>8.6361255647525864E-2</v>
      </c>
      <c r="L90" s="57">
        <f t="shared" si="25"/>
        <v>7.9996034892942103E-2</v>
      </c>
      <c r="M90" s="57">
        <f t="shared" si="25"/>
        <v>6.5947682423129872E-2</v>
      </c>
      <c r="N90" s="57">
        <f t="shared" si="25"/>
        <v>7.1891255083229938E-2</v>
      </c>
      <c r="O90" s="57">
        <f t="shared" si="25"/>
        <v>0.11627991893816296</v>
      </c>
      <c r="P90" s="58">
        <f t="shared" si="25"/>
        <v>0.10134114029635929</v>
      </c>
      <c r="Q90" s="59">
        <v>0.09</v>
      </c>
      <c r="R90" s="60">
        <f>(R89-Q89)/Q89</f>
        <v>9.5388173279182642E-2</v>
      </c>
      <c r="S90" s="61">
        <v>0.09</v>
      </c>
      <c r="T90" s="61">
        <v>0.09</v>
      </c>
      <c r="U90" s="61">
        <v>0.09</v>
      </c>
      <c r="V90" s="61">
        <v>0.09</v>
      </c>
      <c r="W90" s="62"/>
      <c r="X90" s="44"/>
      <c r="Y90" s="44"/>
      <c r="Z90" s="44"/>
      <c r="AA90" s="44"/>
      <c r="AB90" s="44"/>
      <c r="AC90" s="44"/>
      <c r="AD90" s="63"/>
    </row>
    <row r="91" spans="1:30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1"/>
      <c r="X91" s="11"/>
      <c r="Y91" s="11"/>
      <c r="Z91" s="11"/>
      <c r="AA91" s="11"/>
      <c r="AB91" s="11"/>
      <c r="AC91" s="11"/>
      <c r="AD91" s="11"/>
    </row>
    <row r="92" spans="1:30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1"/>
      <c r="X92" s="11"/>
      <c r="Y92" s="11"/>
      <c r="Z92" s="11"/>
      <c r="AA92" s="11"/>
      <c r="AB92" s="11"/>
      <c r="AC92" s="11"/>
      <c r="AD92" s="11"/>
    </row>
    <row r="93" spans="1:30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1"/>
      <c r="X93" s="11"/>
      <c r="Y93" s="11"/>
      <c r="Z93" s="11"/>
      <c r="AA93" s="11"/>
      <c r="AB93" s="11"/>
      <c r="AC93" s="11"/>
      <c r="AD93" s="11"/>
    </row>
    <row r="94" spans="1:30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1"/>
      <c r="X94" s="11"/>
      <c r="Y94" s="11"/>
      <c r="Z94" s="11"/>
      <c r="AA94" s="11"/>
      <c r="AB94" s="11"/>
      <c r="AC94" s="11"/>
      <c r="AD94" s="11"/>
    </row>
    <row r="95" spans="1:30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1"/>
      <c r="X95" s="11"/>
      <c r="Y95" s="11"/>
      <c r="Z95" s="11"/>
      <c r="AA95" s="11"/>
      <c r="AB95" s="11"/>
      <c r="AC95" s="11"/>
      <c r="AD95" s="11"/>
    </row>
    <row r="96" spans="1:30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1"/>
      <c r="X96" s="11"/>
      <c r="Y96" s="11"/>
      <c r="Z96" s="11"/>
      <c r="AA96" s="11"/>
      <c r="AB96" s="11"/>
      <c r="AC96" s="11"/>
      <c r="AD96" s="11"/>
    </row>
    <row r="97" spans="1:30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1"/>
      <c r="X97" s="11"/>
      <c r="Y97" s="11"/>
      <c r="Z97" s="11"/>
      <c r="AA97" s="11"/>
      <c r="AB97" s="11"/>
      <c r="AC97" s="11"/>
      <c r="AD97" s="11"/>
    </row>
    <row r="98" spans="1:30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1"/>
      <c r="X98" s="11"/>
      <c r="Y98" s="11"/>
      <c r="Z98" s="11"/>
      <c r="AA98" s="11"/>
      <c r="AB98" s="11"/>
      <c r="AC98" s="11"/>
      <c r="AD98" s="11"/>
    </row>
    <row r="99" spans="1:30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1"/>
      <c r="X99" s="11"/>
      <c r="Y99" s="11"/>
      <c r="Z99" s="11"/>
      <c r="AA99" s="11"/>
      <c r="AB99" s="11"/>
      <c r="AC99" s="11"/>
      <c r="AD99" s="11"/>
    </row>
    <row r="100" spans="1:30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1"/>
      <c r="X100" s="11"/>
      <c r="Y100" s="11"/>
      <c r="Z100" s="11"/>
      <c r="AA100" s="11"/>
      <c r="AB100" s="11"/>
      <c r="AC100" s="11"/>
      <c r="AD100" s="11"/>
    </row>
    <row r="101" spans="1:30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1"/>
      <c r="X101" s="11"/>
      <c r="Y101" s="11"/>
      <c r="Z101" s="11"/>
      <c r="AA101" s="11"/>
      <c r="AB101" s="11"/>
      <c r="AC101" s="11"/>
      <c r="AD101" s="11"/>
    </row>
    <row r="102" spans="1:30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1"/>
      <c r="X102" s="11"/>
      <c r="Y102" s="11"/>
      <c r="Z102" s="11"/>
      <c r="AA102" s="11"/>
      <c r="AB102" s="11"/>
      <c r="AC102" s="11"/>
      <c r="AD102" s="11"/>
    </row>
    <row r="103" spans="1:30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1"/>
      <c r="X103" s="11"/>
      <c r="Y103" s="11"/>
      <c r="Z103" s="11"/>
      <c r="AA103" s="11"/>
      <c r="AB103" s="11"/>
      <c r="AC103" s="11"/>
      <c r="AD103" s="11"/>
    </row>
    <row r="104" spans="1:30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1"/>
      <c r="X104" s="11"/>
      <c r="Y104" s="11"/>
      <c r="Z104" s="11"/>
      <c r="AA104" s="11"/>
      <c r="AB104" s="11"/>
      <c r="AC104" s="11"/>
      <c r="AD104" s="11"/>
    </row>
    <row r="105" spans="1:30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1"/>
      <c r="X105" s="11"/>
      <c r="Y105" s="11"/>
      <c r="Z105" s="11"/>
      <c r="AA105" s="11"/>
      <c r="AB105" s="11"/>
      <c r="AC105" s="11"/>
      <c r="AD105" s="11"/>
    </row>
    <row r="106" spans="1:30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1"/>
      <c r="X106" s="11"/>
      <c r="Y106" s="11"/>
      <c r="Z106" s="11"/>
      <c r="AA106" s="11"/>
      <c r="AB106" s="11"/>
      <c r="AC106" s="11"/>
      <c r="AD106" s="11"/>
    </row>
    <row r="107" spans="1:30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1"/>
      <c r="X107" s="11"/>
      <c r="Y107" s="11"/>
      <c r="Z107" s="11"/>
      <c r="AA107" s="11"/>
      <c r="AB107" s="11"/>
      <c r="AC107" s="11"/>
      <c r="AD107" s="11"/>
    </row>
    <row r="108" spans="1:30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1"/>
      <c r="X108" s="11"/>
      <c r="Y108" s="11"/>
      <c r="Z108" s="11"/>
      <c r="AA108" s="11"/>
      <c r="AB108" s="11"/>
      <c r="AC108" s="11"/>
      <c r="AD108" s="11"/>
    </row>
    <row r="109" spans="1:30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1"/>
      <c r="X109" s="11"/>
      <c r="Y109" s="11"/>
      <c r="Z109" s="11"/>
      <c r="AA109" s="11"/>
      <c r="AB109" s="11"/>
      <c r="AC109" s="11"/>
      <c r="AD109" s="11"/>
    </row>
    <row r="110" spans="1:30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1"/>
      <c r="X110" s="11"/>
      <c r="Y110" s="11"/>
      <c r="Z110" s="11"/>
      <c r="AA110" s="11"/>
      <c r="AB110" s="11"/>
      <c r="AC110" s="11"/>
      <c r="AD110" s="11"/>
    </row>
    <row r="111" spans="1:30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1"/>
      <c r="X111" s="11"/>
      <c r="Y111" s="11"/>
      <c r="Z111" s="11"/>
      <c r="AA111" s="11"/>
      <c r="AB111" s="11"/>
      <c r="AC111" s="11"/>
      <c r="AD111" s="11"/>
    </row>
    <row r="112" spans="1:30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1"/>
      <c r="X112" s="11"/>
      <c r="Y112" s="11"/>
      <c r="Z112" s="11"/>
      <c r="AA112" s="11"/>
      <c r="AB112" s="11"/>
      <c r="AC112" s="11"/>
      <c r="AD112" s="11"/>
    </row>
    <row r="113" spans="1:30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1"/>
      <c r="X113" s="11"/>
      <c r="Y113" s="11"/>
      <c r="Z113" s="11"/>
      <c r="AA113" s="11"/>
      <c r="AB113" s="11"/>
      <c r="AC113" s="11"/>
      <c r="AD113" s="11"/>
    </row>
    <row r="114" spans="1:30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1"/>
      <c r="X114" s="11"/>
      <c r="Y114" s="11"/>
      <c r="Z114" s="11"/>
      <c r="AA114" s="11"/>
      <c r="AB114" s="11"/>
      <c r="AC114" s="11"/>
      <c r="AD114" s="11"/>
    </row>
    <row r="115" spans="1:30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1"/>
      <c r="X115" s="11"/>
      <c r="Y115" s="11"/>
      <c r="Z115" s="11"/>
      <c r="AA115" s="11"/>
      <c r="AB115" s="11"/>
      <c r="AC115" s="11"/>
      <c r="AD115" s="11"/>
    </row>
    <row r="116" spans="1:30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1"/>
      <c r="X116" s="11"/>
      <c r="Y116" s="11"/>
      <c r="Z116" s="11"/>
      <c r="AA116" s="11"/>
      <c r="AB116" s="11"/>
      <c r="AC116" s="11"/>
      <c r="AD116" s="11"/>
    </row>
    <row r="117" spans="1:30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1"/>
      <c r="X117" s="11"/>
      <c r="Y117" s="11"/>
      <c r="Z117" s="11"/>
      <c r="AA117" s="11"/>
      <c r="AB117" s="11"/>
      <c r="AC117" s="11"/>
      <c r="AD117" s="11"/>
    </row>
    <row r="118" spans="1:30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1"/>
      <c r="X118" s="11"/>
      <c r="Y118" s="11"/>
      <c r="Z118" s="11"/>
      <c r="AA118" s="11"/>
      <c r="AB118" s="11"/>
      <c r="AC118" s="11"/>
      <c r="AD118" s="11"/>
    </row>
    <row r="119" spans="1:30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1"/>
      <c r="X119" s="11"/>
      <c r="Y119" s="11"/>
      <c r="Z119" s="11"/>
      <c r="AA119" s="11"/>
      <c r="AB119" s="11"/>
      <c r="AC119" s="11"/>
      <c r="AD119" s="11"/>
    </row>
    <row r="120" spans="1:30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1"/>
      <c r="X120" s="11"/>
      <c r="Y120" s="11"/>
      <c r="Z120" s="11"/>
      <c r="AA120" s="11"/>
      <c r="AB120" s="11"/>
      <c r="AC120" s="11"/>
      <c r="AD120" s="11"/>
    </row>
    <row r="121" spans="1:30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1"/>
      <c r="X121" s="11"/>
      <c r="Y121" s="11"/>
      <c r="Z121" s="11"/>
      <c r="AA121" s="11"/>
      <c r="AB121" s="11"/>
      <c r="AC121" s="11"/>
      <c r="AD121" s="11"/>
    </row>
    <row r="122" spans="1:30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1"/>
      <c r="X122" s="11"/>
      <c r="Y122" s="11"/>
      <c r="Z122" s="11"/>
      <c r="AA122" s="11"/>
      <c r="AB122" s="11"/>
      <c r="AC122" s="11"/>
      <c r="AD122" s="11"/>
    </row>
    <row r="123" spans="1:30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1"/>
      <c r="X123" s="11"/>
      <c r="Y123" s="11"/>
      <c r="Z123" s="11"/>
      <c r="AA123" s="11"/>
      <c r="AB123" s="11"/>
      <c r="AC123" s="11"/>
      <c r="AD123" s="11"/>
    </row>
    <row r="124" spans="1:30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1"/>
      <c r="X124" s="11"/>
      <c r="Y124" s="11"/>
      <c r="Z124" s="11"/>
      <c r="AA124" s="11"/>
      <c r="AB124" s="11"/>
      <c r="AC124" s="11"/>
      <c r="AD124" s="11"/>
    </row>
    <row r="125" spans="1:30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1"/>
      <c r="X125" s="11"/>
      <c r="Y125" s="11"/>
      <c r="Z125" s="11"/>
      <c r="AA125" s="11"/>
      <c r="AB125" s="11"/>
      <c r="AC125" s="11"/>
      <c r="AD125" s="11"/>
    </row>
    <row r="126" spans="1:30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1"/>
      <c r="X126" s="11"/>
      <c r="Y126" s="11"/>
      <c r="Z126" s="11"/>
      <c r="AA126" s="11"/>
      <c r="AB126" s="11"/>
      <c r="AC126" s="11"/>
      <c r="AD126" s="11"/>
    </row>
    <row r="127" spans="1:30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1"/>
      <c r="X127" s="11"/>
      <c r="Y127" s="11"/>
      <c r="Z127" s="11"/>
      <c r="AA127" s="11"/>
      <c r="AB127" s="11"/>
      <c r="AC127" s="11"/>
      <c r="AD127" s="11"/>
    </row>
    <row r="128" spans="1:30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1"/>
      <c r="X128" s="11"/>
      <c r="Y128" s="11"/>
      <c r="Z128" s="11"/>
      <c r="AA128" s="11"/>
      <c r="AB128" s="11"/>
      <c r="AC128" s="11"/>
      <c r="AD128" s="11"/>
    </row>
    <row r="129" spans="1:30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1"/>
      <c r="X129" s="11"/>
      <c r="Y129" s="11"/>
      <c r="Z129" s="11"/>
      <c r="AA129" s="11"/>
      <c r="AB129" s="11"/>
      <c r="AC129" s="11"/>
      <c r="AD129" s="11"/>
    </row>
    <row r="130" spans="1:30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1"/>
      <c r="X130" s="11"/>
      <c r="Y130" s="11"/>
      <c r="Z130" s="11"/>
      <c r="AA130" s="11"/>
      <c r="AB130" s="11"/>
      <c r="AC130" s="11"/>
      <c r="AD130" s="11"/>
    </row>
    <row r="131" spans="1:30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1"/>
      <c r="X131" s="11"/>
      <c r="Y131" s="11"/>
      <c r="Z131" s="11"/>
      <c r="AA131" s="11"/>
      <c r="AB131" s="11"/>
      <c r="AC131" s="11"/>
      <c r="AD131" s="11"/>
    </row>
    <row r="132" spans="1:30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1"/>
      <c r="X132" s="11"/>
      <c r="Y132" s="11"/>
      <c r="Z132" s="11"/>
      <c r="AA132" s="11"/>
      <c r="AB132" s="11"/>
      <c r="AC132" s="11"/>
      <c r="AD132" s="11"/>
    </row>
    <row r="133" spans="1:30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1"/>
      <c r="X133" s="11"/>
      <c r="Y133" s="11"/>
      <c r="Z133" s="11"/>
      <c r="AA133" s="11"/>
      <c r="AB133" s="11"/>
      <c r="AC133" s="11"/>
      <c r="AD133" s="11"/>
    </row>
    <row r="134" spans="1:30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1"/>
      <c r="X134" s="11"/>
      <c r="Y134" s="11"/>
      <c r="Z134" s="11"/>
      <c r="AA134" s="11"/>
      <c r="AB134" s="11"/>
      <c r="AC134" s="11"/>
      <c r="AD134" s="11"/>
    </row>
    <row r="135" spans="1:30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1"/>
      <c r="X135" s="11"/>
      <c r="Y135" s="11"/>
      <c r="Z135" s="11"/>
      <c r="AA135" s="11"/>
      <c r="AB135" s="11"/>
      <c r="AC135" s="11"/>
      <c r="AD135" s="11"/>
    </row>
    <row r="136" spans="1:30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1"/>
      <c r="X136" s="11"/>
      <c r="Y136" s="11"/>
      <c r="Z136" s="11"/>
      <c r="AA136" s="11"/>
      <c r="AB136" s="11"/>
      <c r="AC136" s="11"/>
      <c r="AD136" s="11"/>
    </row>
    <row r="137" spans="1:30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1"/>
      <c r="X137" s="11"/>
      <c r="Y137" s="11"/>
      <c r="Z137" s="11"/>
      <c r="AA137" s="11"/>
      <c r="AB137" s="11"/>
      <c r="AC137" s="11"/>
      <c r="AD137" s="11"/>
    </row>
    <row r="138" spans="1:30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1"/>
      <c r="X138" s="11"/>
      <c r="Y138" s="11"/>
      <c r="Z138" s="11"/>
      <c r="AA138" s="11"/>
      <c r="AB138" s="11"/>
      <c r="AC138" s="11"/>
      <c r="AD138" s="11"/>
    </row>
    <row r="139" spans="1:30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1"/>
      <c r="X139" s="11"/>
      <c r="Y139" s="11"/>
      <c r="Z139" s="11"/>
      <c r="AA139" s="11"/>
      <c r="AB139" s="11"/>
      <c r="AC139" s="11"/>
      <c r="AD139" s="11"/>
    </row>
    <row r="140" spans="1:30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1"/>
      <c r="X140" s="11"/>
      <c r="Y140" s="11"/>
      <c r="Z140" s="11"/>
      <c r="AA140" s="11"/>
      <c r="AB140" s="11"/>
      <c r="AC140" s="11"/>
      <c r="AD140" s="11"/>
    </row>
    <row r="141" spans="1:30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1"/>
      <c r="X141" s="11"/>
      <c r="Y141" s="11"/>
      <c r="Z141" s="11"/>
      <c r="AA141" s="11"/>
      <c r="AB141" s="11"/>
      <c r="AC141" s="11"/>
      <c r="AD141" s="11"/>
    </row>
    <row r="142" spans="1:30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1"/>
      <c r="X142" s="11"/>
      <c r="Y142" s="11"/>
      <c r="Z142" s="11"/>
      <c r="AA142" s="11"/>
      <c r="AB142" s="11"/>
      <c r="AC142" s="11"/>
      <c r="AD142" s="11"/>
    </row>
    <row r="143" spans="1:30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1"/>
      <c r="X143" s="11"/>
      <c r="Y143" s="11"/>
      <c r="Z143" s="11"/>
      <c r="AA143" s="11"/>
      <c r="AB143" s="11"/>
      <c r="AC143" s="11"/>
      <c r="AD143" s="11"/>
    </row>
    <row r="144" spans="1:30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1"/>
      <c r="X144" s="11"/>
      <c r="Y144" s="11"/>
      <c r="Z144" s="11"/>
      <c r="AA144" s="11"/>
      <c r="AB144" s="11"/>
      <c r="AC144" s="11"/>
      <c r="AD144" s="11"/>
    </row>
    <row r="145" spans="1:30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1"/>
      <c r="X145" s="11"/>
      <c r="Y145" s="11"/>
      <c r="Z145" s="11"/>
      <c r="AA145" s="11"/>
      <c r="AB145" s="11"/>
      <c r="AC145" s="11"/>
      <c r="AD145" s="11"/>
    </row>
    <row r="146" spans="1:30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1"/>
      <c r="X146" s="11"/>
      <c r="Y146" s="11"/>
      <c r="Z146" s="11"/>
      <c r="AA146" s="11"/>
      <c r="AB146" s="11"/>
      <c r="AC146" s="11"/>
      <c r="AD146" s="11"/>
    </row>
    <row r="147" spans="1:30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1"/>
      <c r="X147" s="11"/>
      <c r="Y147" s="11"/>
      <c r="Z147" s="11"/>
      <c r="AA147" s="11"/>
      <c r="AB147" s="11"/>
      <c r="AC147" s="11"/>
      <c r="AD147" s="11"/>
    </row>
    <row r="148" spans="1:30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1"/>
      <c r="X148" s="11"/>
      <c r="Y148" s="11"/>
      <c r="Z148" s="11"/>
      <c r="AA148" s="11"/>
      <c r="AB148" s="11"/>
      <c r="AC148" s="11"/>
      <c r="AD148" s="11"/>
    </row>
    <row r="149" spans="1:30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1"/>
      <c r="X149" s="11"/>
      <c r="Y149" s="11"/>
      <c r="Z149" s="11"/>
      <c r="AA149" s="11"/>
      <c r="AB149" s="11"/>
      <c r="AC149" s="11"/>
      <c r="AD149" s="11"/>
    </row>
    <row r="150" spans="1:30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1"/>
      <c r="X150" s="11"/>
      <c r="Y150" s="11"/>
      <c r="Z150" s="11"/>
      <c r="AA150" s="11"/>
      <c r="AB150" s="11"/>
      <c r="AC150" s="11"/>
      <c r="AD150" s="11"/>
    </row>
    <row r="151" spans="1:30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1"/>
      <c r="X151" s="11"/>
      <c r="Y151" s="11"/>
      <c r="Z151" s="11"/>
      <c r="AA151" s="11"/>
      <c r="AB151" s="11"/>
      <c r="AC151" s="11"/>
      <c r="AD151" s="11"/>
    </row>
    <row r="152" spans="1:30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1"/>
      <c r="X152" s="11"/>
      <c r="Y152" s="11"/>
      <c r="Z152" s="11"/>
      <c r="AA152" s="11"/>
      <c r="AB152" s="11"/>
      <c r="AC152" s="11"/>
      <c r="AD152" s="11"/>
    </row>
    <row r="153" spans="1:30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1"/>
      <c r="X153" s="11"/>
      <c r="Y153" s="11"/>
      <c r="Z153" s="11"/>
      <c r="AA153" s="11"/>
      <c r="AB153" s="11"/>
      <c r="AC153" s="11"/>
      <c r="AD153" s="11"/>
    </row>
    <row r="154" spans="1:30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1"/>
      <c r="X154" s="11"/>
      <c r="Y154" s="11"/>
      <c r="Z154" s="11"/>
      <c r="AA154" s="11"/>
      <c r="AB154" s="11"/>
      <c r="AC154" s="11"/>
      <c r="AD154" s="11"/>
    </row>
    <row r="155" spans="1:30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1"/>
      <c r="X155" s="11"/>
      <c r="Y155" s="11"/>
      <c r="Z155" s="11"/>
      <c r="AA155" s="11"/>
      <c r="AB155" s="11"/>
      <c r="AC155" s="11"/>
      <c r="AD155" s="11"/>
    </row>
    <row r="156" spans="1:30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1"/>
      <c r="X156" s="11"/>
      <c r="Y156" s="11"/>
      <c r="Z156" s="11"/>
      <c r="AA156" s="11"/>
      <c r="AB156" s="11"/>
      <c r="AC156" s="11"/>
      <c r="AD156" s="11"/>
    </row>
    <row r="157" spans="1:30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1"/>
      <c r="X157" s="11"/>
      <c r="Y157" s="11"/>
      <c r="Z157" s="11"/>
      <c r="AA157" s="11"/>
      <c r="AB157" s="11"/>
      <c r="AC157" s="11"/>
      <c r="AD157" s="11"/>
    </row>
    <row r="158" spans="1:30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1"/>
      <c r="X158" s="11"/>
      <c r="Y158" s="11"/>
      <c r="Z158" s="11"/>
      <c r="AA158" s="11"/>
      <c r="AB158" s="11"/>
      <c r="AC158" s="11"/>
      <c r="AD158" s="11"/>
    </row>
    <row r="159" spans="1:30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1"/>
      <c r="X159" s="11"/>
      <c r="Y159" s="11"/>
      <c r="Z159" s="11"/>
      <c r="AA159" s="11"/>
      <c r="AB159" s="11"/>
      <c r="AC159" s="11"/>
      <c r="AD159" s="11"/>
    </row>
    <row r="160" spans="1:30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1"/>
      <c r="X160" s="11"/>
      <c r="Y160" s="11"/>
      <c r="Z160" s="11"/>
      <c r="AA160" s="11"/>
      <c r="AB160" s="11"/>
      <c r="AC160" s="11"/>
      <c r="AD160" s="11"/>
    </row>
    <row r="161" spans="1:30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1"/>
      <c r="X161" s="11"/>
      <c r="Y161" s="11"/>
      <c r="Z161" s="11"/>
      <c r="AA161" s="11"/>
      <c r="AB161" s="11"/>
      <c r="AC161" s="11"/>
      <c r="AD161" s="11"/>
    </row>
    <row r="162" spans="1:30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1"/>
      <c r="X162" s="11"/>
      <c r="Y162" s="11"/>
      <c r="Z162" s="11"/>
      <c r="AA162" s="11"/>
      <c r="AB162" s="11"/>
      <c r="AC162" s="11"/>
      <c r="AD162" s="11"/>
    </row>
    <row r="163" spans="1:30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1"/>
      <c r="X163" s="11"/>
      <c r="Y163" s="11"/>
      <c r="Z163" s="11"/>
      <c r="AA163" s="11"/>
      <c r="AB163" s="11"/>
      <c r="AC163" s="11"/>
      <c r="AD163" s="11"/>
    </row>
    <row r="164" spans="1:30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1"/>
      <c r="X164" s="11"/>
      <c r="Y164" s="11"/>
      <c r="Z164" s="11"/>
      <c r="AA164" s="11"/>
      <c r="AB164" s="11"/>
      <c r="AC164" s="11"/>
      <c r="AD164" s="11"/>
    </row>
    <row r="165" spans="1:30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1"/>
      <c r="X165" s="11"/>
      <c r="Y165" s="11"/>
      <c r="Z165" s="11"/>
      <c r="AA165" s="11"/>
      <c r="AB165" s="11"/>
      <c r="AC165" s="11"/>
      <c r="AD165" s="11"/>
    </row>
    <row r="166" spans="1:30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1"/>
      <c r="X166" s="11"/>
      <c r="Y166" s="11"/>
      <c r="Z166" s="11"/>
      <c r="AA166" s="11"/>
      <c r="AB166" s="11"/>
      <c r="AC166" s="11"/>
      <c r="AD166" s="11"/>
    </row>
    <row r="167" spans="1:30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1"/>
      <c r="X167" s="11"/>
      <c r="Y167" s="11"/>
      <c r="Z167" s="11"/>
      <c r="AA167" s="11"/>
      <c r="AB167" s="11"/>
      <c r="AC167" s="11"/>
      <c r="AD167" s="11"/>
    </row>
    <row r="168" spans="1:30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1"/>
      <c r="X168" s="11"/>
      <c r="Y168" s="11"/>
      <c r="Z168" s="11"/>
      <c r="AA168" s="11"/>
      <c r="AB168" s="11"/>
      <c r="AC168" s="11"/>
      <c r="AD168" s="11"/>
    </row>
    <row r="169" spans="1:30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1"/>
      <c r="X169" s="11"/>
      <c r="Y169" s="11"/>
      <c r="Z169" s="11"/>
      <c r="AA169" s="11"/>
      <c r="AB169" s="11"/>
      <c r="AC169" s="11"/>
      <c r="AD169" s="11"/>
    </row>
    <row r="170" spans="1:30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1"/>
      <c r="X170" s="11"/>
      <c r="Y170" s="11"/>
      <c r="Z170" s="11"/>
      <c r="AA170" s="11"/>
      <c r="AB170" s="11"/>
      <c r="AC170" s="11"/>
      <c r="AD170" s="11"/>
    </row>
    <row r="171" spans="1:30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1"/>
      <c r="X171" s="11"/>
      <c r="Y171" s="11"/>
      <c r="Z171" s="11"/>
      <c r="AA171" s="11"/>
      <c r="AB171" s="11"/>
      <c r="AC171" s="11"/>
      <c r="AD171" s="11"/>
    </row>
    <row r="172" spans="1:30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1"/>
      <c r="X172" s="11"/>
      <c r="Y172" s="11"/>
      <c r="Z172" s="11"/>
      <c r="AA172" s="11"/>
      <c r="AB172" s="11"/>
      <c r="AC172" s="11"/>
      <c r="AD172" s="11"/>
    </row>
    <row r="173" spans="1:30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1"/>
      <c r="X173" s="11"/>
      <c r="Y173" s="11"/>
      <c r="Z173" s="11"/>
      <c r="AA173" s="11"/>
      <c r="AB173" s="11"/>
      <c r="AC173" s="11"/>
      <c r="AD173" s="11"/>
    </row>
    <row r="174" spans="1:30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1"/>
      <c r="X174" s="11"/>
      <c r="Y174" s="11"/>
      <c r="Z174" s="11"/>
      <c r="AA174" s="11"/>
      <c r="AB174" s="11"/>
      <c r="AC174" s="11"/>
      <c r="AD174" s="11"/>
    </row>
    <row r="175" spans="1:30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1"/>
      <c r="X175" s="11"/>
      <c r="Y175" s="11"/>
      <c r="Z175" s="11"/>
      <c r="AA175" s="11"/>
      <c r="AB175" s="11"/>
      <c r="AC175" s="11"/>
      <c r="AD175" s="11"/>
    </row>
    <row r="176" spans="1:30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1"/>
      <c r="X176" s="11"/>
      <c r="Y176" s="11"/>
      <c r="Z176" s="11"/>
      <c r="AA176" s="11"/>
      <c r="AB176" s="11"/>
      <c r="AC176" s="11"/>
      <c r="AD176" s="11"/>
    </row>
    <row r="177" spans="1:30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1"/>
      <c r="X177" s="11"/>
      <c r="Y177" s="11"/>
      <c r="Z177" s="11"/>
      <c r="AA177" s="11"/>
      <c r="AB177" s="11"/>
      <c r="AC177" s="11"/>
      <c r="AD177" s="11"/>
    </row>
    <row r="178" spans="1:30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1"/>
      <c r="X178" s="11"/>
      <c r="Y178" s="11"/>
      <c r="Z178" s="11"/>
      <c r="AA178" s="11"/>
      <c r="AB178" s="11"/>
      <c r="AC178" s="11"/>
      <c r="AD178" s="11"/>
    </row>
    <row r="179" spans="1:30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1"/>
      <c r="X179" s="11"/>
      <c r="Y179" s="11"/>
      <c r="Z179" s="11"/>
      <c r="AA179" s="11"/>
      <c r="AB179" s="11"/>
      <c r="AC179" s="11"/>
      <c r="AD179" s="11"/>
    </row>
    <row r="180" spans="1:30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1"/>
      <c r="X180" s="11"/>
      <c r="Y180" s="11"/>
      <c r="Z180" s="11"/>
      <c r="AA180" s="11"/>
      <c r="AB180" s="11"/>
      <c r="AC180" s="11"/>
      <c r="AD180" s="11"/>
    </row>
    <row r="181" spans="1:30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1"/>
      <c r="X181" s="11"/>
      <c r="Y181" s="11"/>
      <c r="Z181" s="11"/>
      <c r="AA181" s="11"/>
      <c r="AB181" s="11"/>
      <c r="AC181" s="11"/>
      <c r="AD181" s="11"/>
    </row>
    <row r="182" spans="1:30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1"/>
      <c r="X182" s="11"/>
      <c r="Y182" s="11"/>
      <c r="Z182" s="11"/>
      <c r="AA182" s="11"/>
      <c r="AB182" s="11"/>
      <c r="AC182" s="11"/>
      <c r="AD182" s="11"/>
    </row>
    <row r="183" spans="1:30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1"/>
      <c r="X183" s="11"/>
      <c r="Y183" s="11"/>
      <c r="Z183" s="11"/>
      <c r="AA183" s="11"/>
      <c r="AB183" s="11"/>
      <c r="AC183" s="11"/>
      <c r="AD183" s="11"/>
    </row>
    <row r="184" spans="1:30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1"/>
      <c r="X184" s="11"/>
      <c r="Y184" s="11"/>
      <c r="Z184" s="11"/>
      <c r="AA184" s="11"/>
      <c r="AB184" s="11"/>
      <c r="AC184" s="11"/>
      <c r="AD184" s="11"/>
    </row>
    <row r="185" spans="1:30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1"/>
      <c r="X185" s="11"/>
      <c r="Y185" s="11"/>
      <c r="Z185" s="11"/>
      <c r="AA185" s="11"/>
      <c r="AB185" s="11"/>
      <c r="AC185" s="11"/>
      <c r="AD185" s="11"/>
    </row>
    <row r="186" spans="1:30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1"/>
      <c r="X186" s="11"/>
      <c r="Y186" s="11"/>
      <c r="Z186" s="11"/>
      <c r="AA186" s="11"/>
      <c r="AB186" s="11"/>
      <c r="AC186" s="11"/>
      <c r="AD186" s="11"/>
    </row>
    <row r="187" spans="1:30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1"/>
      <c r="X187" s="11"/>
      <c r="Y187" s="11"/>
      <c r="Z187" s="11"/>
      <c r="AA187" s="11"/>
      <c r="AB187" s="11"/>
      <c r="AC187" s="11"/>
      <c r="AD187" s="11"/>
    </row>
    <row r="188" spans="1:30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1"/>
      <c r="X188" s="11"/>
      <c r="Y188" s="11"/>
      <c r="Z188" s="11"/>
      <c r="AA188" s="11"/>
      <c r="AB188" s="11"/>
      <c r="AC188" s="11"/>
      <c r="AD188" s="11"/>
    </row>
    <row r="189" spans="1:30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1"/>
      <c r="X189" s="11"/>
      <c r="Y189" s="11"/>
      <c r="Z189" s="11"/>
      <c r="AA189" s="11"/>
      <c r="AB189" s="11"/>
      <c r="AC189" s="11"/>
      <c r="AD189" s="11"/>
    </row>
    <row r="190" spans="1:30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1"/>
      <c r="X190" s="11"/>
      <c r="Y190" s="11"/>
      <c r="Z190" s="11"/>
      <c r="AA190" s="11"/>
      <c r="AB190" s="11"/>
      <c r="AC190" s="11"/>
      <c r="AD190" s="11"/>
    </row>
    <row r="191" spans="1:30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1"/>
      <c r="X191" s="11"/>
      <c r="Y191" s="11"/>
      <c r="Z191" s="11"/>
      <c r="AA191" s="11"/>
      <c r="AB191" s="11"/>
      <c r="AC191" s="11"/>
      <c r="AD191" s="11"/>
    </row>
    <row r="192" spans="1:30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1"/>
      <c r="X192" s="11"/>
      <c r="Y192" s="11"/>
      <c r="Z192" s="11"/>
      <c r="AA192" s="11"/>
      <c r="AB192" s="11"/>
      <c r="AC192" s="11"/>
      <c r="AD192" s="11"/>
    </row>
    <row r="193" spans="1:30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1"/>
      <c r="X193" s="11"/>
      <c r="Y193" s="11"/>
      <c r="Z193" s="11"/>
      <c r="AA193" s="11"/>
      <c r="AB193" s="11"/>
      <c r="AC193" s="11"/>
      <c r="AD193" s="11"/>
    </row>
    <row r="194" spans="1:30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1"/>
      <c r="X194" s="11"/>
      <c r="Y194" s="11"/>
      <c r="Z194" s="11"/>
      <c r="AA194" s="11"/>
      <c r="AB194" s="11"/>
      <c r="AC194" s="11"/>
      <c r="AD194" s="11"/>
    </row>
    <row r="195" spans="1:30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1"/>
      <c r="X195" s="11"/>
      <c r="Y195" s="11"/>
      <c r="Z195" s="11"/>
      <c r="AA195" s="11"/>
      <c r="AB195" s="11"/>
      <c r="AC195" s="11"/>
      <c r="AD195" s="11"/>
    </row>
    <row r="196" spans="1:30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1"/>
      <c r="X196" s="11"/>
      <c r="Y196" s="11"/>
      <c r="Z196" s="11"/>
      <c r="AA196" s="11"/>
      <c r="AB196" s="11"/>
      <c r="AC196" s="11"/>
      <c r="AD196" s="11"/>
    </row>
    <row r="197" spans="1:30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1"/>
      <c r="X197" s="11"/>
      <c r="Y197" s="11"/>
      <c r="Z197" s="11"/>
      <c r="AA197" s="11"/>
      <c r="AB197" s="11"/>
      <c r="AC197" s="11"/>
      <c r="AD197" s="11"/>
    </row>
    <row r="198" spans="1:30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1"/>
      <c r="X198" s="11"/>
      <c r="Y198" s="11"/>
      <c r="Z198" s="11"/>
      <c r="AA198" s="11"/>
      <c r="AB198" s="11"/>
      <c r="AC198" s="11"/>
      <c r="AD198" s="11"/>
    </row>
    <row r="199" spans="1:30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1"/>
      <c r="X199" s="11"/>
      <c r="Y199" s="11"/>
      <c r="Z199" s="11"/>
      <c r="AA199" s="11"/>
      <c r="AB199" s="11"/>
      <c r="AC199" s="11"/>
      <c r="AD199" s="11"/>
    </row>
    <row r="200" spans="1:30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1"/>
      <c r="X200" s="11"/>
      <c r="Y200" s="11"/>
      <c r="Z200" s="11"/>
      <c r="AA200" s="11"/>
      <c r="AB200" s="11"/>
      <c r="AC200" s="11"/>
      <c r="AD200" s="11"/>
    </row>
    <row r="201" spans="1:30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1"/>
      <c r="X201" s="11"/>
      <c r="Y201" s="11"/>
      <c r="Z201" s="11"/>
      <c r="AA201" s="11"/>
      <c r="AB201" s="11"/>
      <c r="AC201" s="11"/>
      <c r="AD201" s="11"/>
    </row>
    <row r="202" spans="1:30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1"/>
      <c r="X202" s="11"/>
      <c r="Y202" s="11"/>
      <c r="Z202" s="11"/>
      <c r="AA202" s="11"/>
      <c r="AB202" s="11"/>
      <c r="AC202" s="11"/>
      <c r="AD202" s="11"/>
    </row>
    <row r="203" spans="1:30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1"/>
      <c r="X203" s="11"/>
      <c r="Y203" s="11"/>
      <c r="Z203" s="11"/>
      <c r="AA203" s="11"/>
      <c r="AB203" s="11"/>
      <c r="AC203" s="11"/>
      <c r="AD203" s="11"/>
    </row>
    <row r="204" spans="1:30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1"/>
      <c r="X204" s="11"/>
      <c r="Y204" s="11"/>
      <c r="Z204" s="11"/>
      <c r="AA204" s="11"/>
      <c r="AB204" s="11"/>
      <c r="AC204" s="11"/>
      <c r="AD204" s="11"/>
    </row>
    <row r="205" spans="1:30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1"/>
      <c r="X205" s="11"/>
      <c r="Y205" s="11"/>
      <c r="Z205" s="11"/>
      <c r="AA205" s="11"/>
      <c r="AB205" s="11"/>
      <c r="AC205" s="11"/>
      <c r="AD205" s="11"/>
    </row>
    <row r="206" spans="1:30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1"/>
      <c r="X206" s="11"/>
      <c r="Y206" s="11"/>
      <c r="Z206" s="11"/>
      <c r="AA206" s="11"/>
      <c r="AB206" s="11"/>
      <c r="AC206" s="11"/>
      <c r="AD206" s="11"/>
    </row>
    <row r="207" spans="1:30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1"/>
      <c r="X207" s="11"/>
      <c r="Y207" s="11"/>
      <c r="Z207" s="11"/>
      <c r="AA207" s="11"/>
      <c r="AB207" s="11"/>
      <c r="AC207" s="11"/>
      <c r="AD207" s="11"/>
    </row>
    <row r="208" spans="1:30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1"/>
      <c r="X208" s="11"/>
      <c r="Y208" s="11"/>
      <c r="Z208" s="11"/>
      <c r="AA208" s="11"/>
      <c r="AB208" s="11"/>
      <c r="AC208" s="11"/>
      <c r="AD208" s="11"/>
    </row>
    <row r="209" spans="1:30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1"/>
      <c r="X209" s="11"/>
      <c r="Y209" s="11"/>
      <c r="Z209" s="11"/>
      <c r="AA209" s="11"/>
      <c r="AB209" s="11"/>
      <c r="AC209" s="11"/>
      <c r="AD209" s="11"/>
    </row>
    <row r="210" spans="1:30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1"/>
      <c r="X210" s="11"/>
      <c r="Y210" s="11"/>
      <c r="Z210" s="11"/>
      <c r="AA210" s="11"/>
      <c r="AB210" s="11"/>
      <c r="AC210" s="11"/>
      <c r="AD210" s="11"/>
    </row>
    <row r="211" spans="1:30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1"/>
      <c r="X211" s="11"/>
      <c r="Y211" s="11"/>
      <c r="Z211" s="11"/>
      <c r="AA211" s="11"/>
      <c r="AB211" s="11"/>
      <c r="AC211" s="11"/>
      <c r="AD211" s="11"/>
    </row>
    <row r="212" spans="1:30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1"/>
      <c r="X212" s="11"/>
      <c r="Y212" s="11"/>
      <c r="Z212" s="11"/>
      <c r="AA212" s="11"/>
      <c r="AB212" s="11"/>
      <c r="AC212" s="11"/>
      <c r="AD212" s="11"/>
    </row>
    <row r="213" spans="1:30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1"/>
      <c r="X213" s="11"/>
      <c r="Y213" s="11"/>
      <c r="Z213" s="11"/>
      <c r="AA213" s="11"/>
      <c r="AB213" s="11"/>
      <c r="AC213" s="11"/>
      <c r="AD213" s="11"/>
    </row>
    <row r="214" spans="1:30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1"/>
      <c r="X214" s="11"/>
      <c r="Y214" s="11"/>
      <c r="Z214" s="11"/>
      <c r="AA214" s="11"/>
      <c r="AB214" s="11"/>
      <c r="AC214" s="11"/>
      <c r="AD214" s="11"/>
    </row>
    <row r="215" spans="1:30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1"/>
      <c r="X215" s="11"/>
      <c r="Y215" s="11"/>
      <c r="Z215" s="11"/>
      <c r="AA215" s="11"/>
      <c r="AB215" s="11"/>
      <c r="AC215" s="11"/>
      <c r="AD215" s="11"/>
    </row>
    <row r="216" spans="1:30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1"/>
      <c r="X216" s="11"/>
      <c r="Y216" s="11"/>
      <c r="Z216" s="11"/>
      <c r="AA216" s="11"/>
      <c r="AB216" s="11"/>
      <c r="AC216" s="11"/>
      <c r="AD216" s="11"/>
    </row>
    <row r="217" spans="1:30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1"/>
      <c r="X217" s="11"/>
      <c r="Y217" s="11"/>
      <c r="Z217" s="11"/>
      <c r="AA217" s="11"/>
      <c r="AB217" s="11"/>
      <c r="AC217" s="11"/>
      <c r="AD217" s="11"/>
    </row>
    <row r="218" spans="1:30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1"/>
      <c r="X218" s="11"/>
      <c r="Y218" s="11"/>
      <c r="Z218" s="11"/>
      <c r="AA218" s="11"/>
      <c r="AB218" s="11"/>
      <c r="AC218" s="11"/>
      <c r="AD218" s="11"/>
    </row>
    <row r="219" spans="1:30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1"/>
      <c r="X219" s="11"/>
      <c r="Y219" s="11"/>
      <c r="Z219" s="11"/>
      <c r="AA219" s="11"/>
      <c r="AB219" s="11"/>
      <c r="AC219" s="11"/>
      <c r="AD219" s="11"/>
    </row>
    <row r="220" spans="1:30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1"/>
      <c r="X220" s="11"/>
      <c r="Y220" s="11"/>
      <c r="Z220" s="11"/>
      <c r="AA220" s="11"/>
      <c r="AB220" s="11"/>
      <c r="AC220" s="11"/>
      <c r="AD220" s="11"/>
    </row>
    <row r="221" spans="1:30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1"/>
      <c r="X221" s="11"/>
      <c r="Y221" s="11"/>
      <c r="Z221" s="11"/>
      <c r="AA221" s="11"/>
      <c r="AB221" s="11"/>
      <c r="AC221" s="11"/>
      <c r="AD221" s="11"/>
    </row>
    <row r="222" spans="1:30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1"/>
      <c r="X222" s="11"/>
      <c r="Y222" s="11"/>
      <c r="Z222" s="11"/>
      <c r="AA222" s="11"/>
      <c r="AB222" s="11"/>
      <c r="AC222" s="11"/>
      <c r="AD222" s="11"/>
    </row>
    <row r="223" spans="1:30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1"/>
      <c r="X223" s="11"/>
      <c r="Y223" s="11"/>
      <c r="Z223" s="11"/>
      <c r="AA223" s="11"/>
      <c r="AB223" s="11"/>
      <c r="AC223" s="11"/>
      <c r="AD223" s="11"/>
    </row>
    <row r="224" spans="1:30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1"/>
      <c r="X224" s="11"/>
      <c r="Y224" s="11"/>
      <c r="Z224" s="11"/>
      <c r="AA224" s="11"/>
      <c r="AB224" s="11"/>
      <c r="AC224" s="11"/>
      <c r="AD224" s="11"/>
    </row>
    <row r="225" spans="1:30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1"/>
      <c r="X225" s="11"/>
      <c r="Y225" s="11"/>
      <c r="Z225" s="11"/>
      <c r="AA225" s="11"/>
      <c r="AB225" s="11"/>
      <c r="AC225" s="11"/>
      <c r="AD225" s="11"/>
    </row>
    <row r="226" spans="1:30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1"/>
      <c r="X226" s="11"/>
      <c r="Y226" s="11"/>
      <c r="Z226" s="11"/>
      <c r="AA226" s="11"/>
      <c r="AB226" s="11"/>
      <c r="AC226" s="11"/>
      <c r="AD226" s="11"/>
    </row>
    <row r="227" spans="1:30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1"/>
      <c r="X227" s="11"/>
      <c r="Y227" s="11"/>
      <c r="Z227" s="11"/>
      <c r="AA227" s="11"/>
      <c r="AB227" s="11"/>
      <c r="AC227" s="11"/>
      <c r="AD227" s="11"/>
    </row>
    <row r="228" spans="1:30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1"/>
      <c r="X228" s="11"/>
      <c r="Y228" s="11"/>
      <c r="Z228" s="11"/>
      <c r="AA228" s="11"/>
      <c r="AB228" s="11"/>
      <c r="AC228" s="11"/>
      <c r="AD228" s="11"/>
    </row>
    <row r="229" spans="1:30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1"/>
      <c r="X229" s="11"/>
      <c r="Y229" s="11"/>
      <c r="Z229" s="11"/>
      <c r="AA229" s="11"/>
      <c r="AB229" s="11"/>
      <c r="AC229" s="11"/>
      <c r="AD229" s="11"/>
    </row>
    <row r="230" spans="1:30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1"/>
      <c r="X230" s="11"/>
      <c r="Y230" s="11"/>
      <c r="Z230" s="11"/>
      <c r="AA230" s="11"/>
      <c r="AB230" s="11"/>
      <c r="AC230" s="11"/>
      <c r="AD230" s="11"/>
    </row>
    <row r="231" spans="1:30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1"/>
      <c r="X231" s="11"/>
      <c r="Y231" s="11"/>
      <c r="Z231" s="11"/>
      <c r="AA231" s="11"/>
      <c r="AB231" s="11"/>
      <c r="AC231" s="11"/>
      <c r="AD231" s="11"/>
    </row>
    <row r="232" spans="1:30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1"/>
      <c r="X232" s="11"/>
      <c r="Y232" s="11"/>
      <c r="Z232" s="11"/>
      <c r="AA232" s="11"/>
      <c r="AB232" s="11"/>
      <c r="AC232" s="11"/>
      <c r="AD232" s="11"/>
    </row>
    <row r="233" spans="1:30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1"/>
      <c r="X233" s="11"/>
      <c r="Y233" s="11"/>
      <c r="Z233" s="11"/>
      <c r="AA233" s="11"/>
      <c r="AB233" s="11"/>
      <c r="AC233" s="11"/>
      <c r="AD233" s="11"/>
    </row>
    <row r="234" spans="1:30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1"/>
      <c r="X234" s="11"/>
      <c r="Y234" s="11"/>
      <c r="Z234" s="11"/>
      <c r="AA234" s="11"/>
      <c r="AB234" s="11"/>
      <c r="AC234" s="11"/>
      <c r="AD234" s="11"/>
    </row>
    <row r="235" spans="1:30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1"/>
      <c r="X235" s="11"/>
      <c r="Y235" s="11"/>
      <c r="Z235" s="11"/>
      <c r="AA235" s="11"/>
      <c r="AB235" s="11"/>
      <c r="AC235" s="11"/>
      <c r="AD235" s="11"/>
    </row>
    <row r="236" spans="1:30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1"/>
      <c r="X236" s="11"/>
      <c r="Y236" s="11"/>
      <c r="Z236" s="11"/>
      <c r="AA236" s="11"/>
      <c r="AB236" s="11"/>
      <c r="AC236" s="11"/>
      <c r="AD236" s="11"/>
    </row>
    <row r="237" spans="1:30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1"/>
      <c r="X237" s="11"/>
      <c r="Y237" s="11"/>
      <c r="Z237" s="11"/>
      <c r="AA237" s="11"/>
      <c r="AB237" s="11"/>
      <c r="AC237" s="11"/>
      <c r="AD237" s="11"/>
    </row>
    <row r="238" spans="1:30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1"/>
      <c r="X238" s="11"/>
      <c r="Y238" s="11"/>
      <c r="Z238" s="11"/>
      <c r="AA238" s="11"/>
      <c r="AB238" s="11"/>
      <c r="AC238" s="11"/>
      <c r="AD238" s="11"/>
    </row>
    <row r="239" spans="1:30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1"/>
      <c r="X239" s="11"/>
      <c r="Y239" s="11"/>
      <c r="Z239" s="11"/>
      <c r="AA239" s="11"/>
      <c r="AB239" s="11"/>
      <c r="AC239" s="11"/>
      <c r="AD239" s="11"/>
    </row>
    <row r="240" spans="1:30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1"/>
      <c r="X240" s="11"/>
      <c r="Y240" s="11"/>
      <c r="Z240" s="11"/>
      <c r="AA240" s="11"/>
      <c r="AB240" s="11"/>
      <c r="AC240" s="11"/>
      <c r="AD240" s="11"/>
    </row>
    <row r="241" spans="1:30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1"/>
      <c r="X241" s="11"/>
      <c r="Y241" s="11"/>
      <c r="Z241" s="11"/>
      <c r="AA241" s="11"/>
      <c r="AB241" s="11"/>
      <c r="AC241" s="11"/>
      <c r="AD241" s="11"/>
    </row>
    <row r="242" spans="1:30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1"/>
      <c r="X242" s="11"/>
      <c r="Y242" s="11"/>
      <c r="Z242" s="11"/>
      <c r="AA242" s="11"/>
      <c r="AB242" s="11"/>
      <c r="AC242" s="11"/>
      <c r="AD242" s="11"/>
    </row>
    <row r="243" spans="1:30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1"/>
      <c r="X243" s="11"/>
      <c r="Y243" s="11"/>
      <c r="Z243" s="11"/>
      <c r="AA243" s="11"/>
      <c r="AB243" s="11"/>
      <c r="AC243" s="11"/>
      <c r="AD243" s="11"/>
    </row>
    <row r="244" spans="1:30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1"/>
      <c r="X244" s="11"/>
      <c r="Y244" s="11"/>
      <c r="Z244" s="11"/>
      <c r="AA244" s="11"/>
      <c r="AB244" s="11"/>
      <c r="AC244" s="11"/>
      <c r="AD244" s="11"/>
    </row>
    <row r="245" spans="1:30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1"/>
      <c r="X245" s="11"/>
      <c r="Y245" s="11"/>
      <c r="Z245" s="11"/>
      <c r="AA245" s="11"/>
      <c r="AB245" s="11"/>
      <c r="AC245" s="11"/>
      <c r="AD245" s="11"/>
    </row>
    <row r="246" spans="1:30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1"/>
      <c r="X246" s="11"/>
      <c r="Y246" s="11"/>
      <c r="Z246" s="11"/>
      <c r="AA246" s="11"/>
      <c r="AB246" s="11"/>
      <c r="AC246" s="11"/>
      <c r="AD246" s="11"/>
    </row>
    <row r="247" spans="1:30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1"/>
      <c r="X247" s="11"/>
      <c r="Y247" s="11"/>
      <c r="Z247" s="11"/>
      <c r="AA247" s="11"/>
      <c r="AB247" s="11"/>
      <c r="AC247" s="11"/>
      <c r="AD247" s="11"/>
    </row>
    <row r="248" spans="1:30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1"/>
      <c r="X248" s="11"/>
      <c r="Y248" s="11"/>
      <c r="Z248" s="11"/>
      <c r="AA248" s="11"/>
      <c r="AB248" s="11"/>
      <c r="AC248" s="11"/>
      <c r="AD248" s="11"/>
    </row>
    <row r="249" spans="1:30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1"/>
      <c r="X249" s="11"/>
      <c r="Y249" s="11"/>
      <c r="Z249" s="11"/>
      <c r="AA249" s="11"/>
      <c r="AB249" s="11"/>
      <c r="AC249" s="11"/>
      <c r="AD249" s="11"/>
    </row>
    <row r="250" spans="1:30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1"/>
      <c r="X250" s="11"/>
      <c r="Y250" s="11"/>
      <c r="Z250" s="11"/>
      <c r="AA250" s="11"/>
      <c r="AB250" s="11"/>
      <c r="AC250" s="11"/>
      <c r="AD250" s="11"/>
    </row>
    <row r="251" spans="1:30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1"/>
      <c r="X251" s="11"/>
      <c r="Y251" s="11"/>
      <c r="Z251" s="11"/>
      <c r="AA251" s="11"/>
      <c r="AB251" s="11"/>
      <c r="AC251" s="11"/>
      <c r="AD251" s="11"/>
    </row>
    <row r="252" spans="1:30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1"/>
      <c r="X252" s="11"/>
      <c r="Y252" s="11"/>
      <c r="Z252" s="11"/>
      <c r="AA252" s="11"/>
      <c r="AB252" s="11"/>
      <c r="AC252" s="11"/>
      <c r="AD252" s="11"/>
    </row>
    <row r="253" spans="1:30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1"/>
      <c r="X253" s="11"/>
      <c r="Y253" s="11"/>
      <c r="Z253" s="11"/>
      <c r="AA253" s="11"/>
      <c r="AB253" s="11"/>
      <c r="AC253" s="11"/>
      <c r="AD253" s="11"/>
    </row>
    <row r="254" spans="1:30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1"/>
      <c r="X254" s="11"/>
      <c r="Y254" s="11"/>
      <c r="Z254" s="11"/>
      <c r="AA254" s="11"/>
      <c r="AB254" s="11"/>
      <c r="AC254" s="11"/>
      <c r="AD254" s="11"/>
    </row>
    <row r="255" spans="1:30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1"/>
      <c r="X255" s="11"/>
      <c r="Y255" s="11"/>
      <c r="Z255" s="11"/>
      <c r="AA255" s="11"/>
      <c r="AB255" s="11"/>
      <c r="AC255" s="11"/>
      <c r="AD255" s="11"/>
    </row>
    <row r="256" spans="1:30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1"/>
      <c r="X256" s="11"/>
      <c r="Y256" s="11"/>
      <c r="Z256" s="11"/>
      <c r="AA256" s="11"/>
      <c r="AB256" s="11"/>
      <c r="AC256" s="11"/>
      <c r="AD256" s="11"/>
    </row>
    <row r="257" spans="1:30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1"/>
      <c r="X257" s="11"/>
      <c r="Y257" s="11"/>
      <c r="Z257" s="11"/>
      <c r="AA257" s="11"/>
      <c r="AB257" s="11"/>
      <c r="AC257" s="11"/>
      <c r="AD257" s="11"/>
    </row>
    <row r="258" spans="1:30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1"/>
      <c r="X258" s="11"/>
      <c r="Y258" s="11"/>
      <c r="Z258" s="11"/>
      <c r="AA258" s="11"/>
      <c r="AB258" s="11"/>
      <c r="AC258" s="11"/>
      <c r="AD258" s="11"/>
    </row>
    <row r="259" spans="1:30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1"/>
      <c r="X259" s="11"/>
      <c r="Y259" s="11"/>
      <c r="Z259" s="11"/>
      <c r="AA259" s="11"/>
      <c r="AB259" s="11"/>
      <c r="AC259" s="11"/>
      <c r="AD259" s="11"/>
    </row>
    <row r="260" spans="1:30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1"/>
      <c r="X260" s="11"/>
      <c r="Y260" s="11"/>
      <c r="Z260" s="11"/>
      <c r="AA260" s="11"/>
      <c r="AB260" s="11"/>
      <c r="AC260" s="11"/>
      <c r="AD260" s="11"/>
    </row>
    <row r="261" spans="1:30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1"/>
      <c r="X261" s="11"/>
      <c r="Y261" s="11"/>
      <c r="Z261" s="11"/>
      <c r="AA261" s="11"/>
      <c r="AB261" s="11"/>
      <c r="AC261" s="11"/>
      <c r="AD261" s="11"/>
    </row>
    <row r="262" spans="1:30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1"/>
      <c r="X262" s="11"/>
      <c r="Y262" s="11"/>
      <c r="Z262" s="11"/>
      <c r="AA262" s="11"/>
      <c r="AB262" s="11"/>
      <c r="AC262" s="11"/>
      <c r="AD262" s="11"/>
    </row>
    <row r="263" spans="1:30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1"/>
      <c r="X263" s="11"/>
      <c r="Y263" s="11"/>
      <c r="Z263" s="11"/>
      <c r="AA263" s="11"/>
      <c r="AB263" s="11"/>
      <c r="AC263" s="11"/>
      <c r="AD263" s="11"/>
    </row>
    <row r="264" spans="1:30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1"/>
      <c r="X264" s="11"/>
      <c r="Y264" s="11"/>
      <c r="Z264" s="11"/>
      <c r="AA264" s="11"/>
      <c r="AB264" s="11"/>
      <c r="AC264" s="11"/>
      <c r="AD264" s="11"/>
    </row>
    <row r="265" spans="1:30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1"/>
      <c r="X265" s="11"/>
      <c r="Y265" s="11"/>
      <c r="Z265" s="11"/>
      <c r="AA265" s="11"/>
      <c r="AB265" s="11"/>
      <c r="AC265" s="11"/>
      <c r="AD265" s="11"/>
    </row>
    <row r="266" spans="1:30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1"/>
      <c r="X266" s="11"/>
      <c r="Y266" s="11"/>
      <c r="Z266" s="11"/>
      <c r="AA266" s="11"/>
      <c r="AB266" s="11"/>
      <c r="AC266" s="11"/>
      <c r="AD266" s="11"/>
    </row>
    <row r="267" spans="1:30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1"/>
      <c r="X267" s="11"/>
      <c r="Y267" s="11"/>
      <c r="Z267" s="11"/>
      <c r="AA267" s="11"/>
      <c r="AB267" s="11"/>
      <c r="AC267" s="11"/>
      <c r="AD267" s="11"/>
    </row>
    <row r="268" spans="1:30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1"/>
      <c r="X268" s="11"/>
      <c r="Y268" s="11"/>
      <c r="Z268" s="11"/>
      <c r="AA268" s="11"/>
      <c r="AB268" s="11"/>
      <c r="AC268" s="11"/>
      <c r="AD268" s="11"/>
    </row>
    <row r="269" spans="1:30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1"/>
      <c r="X269" s="11"/>
      <c r="Y269" s="11"/>
      <c r="Z269" s="11"/>
      <c r="AA269" s="11"/>
      <c r="AB269" s="11"/>
      <c r="AC269" s="11"/>
      <c r="AD269" s="11"/>
    </row>
    <row r="270" spans="1:30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1"/>
      <c r="X270" s="11"/>
      <c r="Y270" s="11"/>
      <c r="Z270" s="11"/>
      <c r="AA270" s="11"/>
      <c r="AB270" s="11"/>
      <c r="AC270" s="11"/>
      <c r="AD270" s="11"/>
    </row>
    <row r="271" spans="1:30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1"/>
      <c r="X271" s="11"/>
      <c r="Y271" s="11"/>
      <c r="Z271" s="11"/>
      <c r="AA271" s="11"/>
      <c r="AB271" s="11"/>
      <c r="AC271" s="11"/>
      <c r="AD271" s="11"/>
    </row>
    <row r="272" spans="1:30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1"/>
      <c r="X272" s="11"/>
      <c r="Y272" s="11"/>
      <c r="Z272" s="11"/>
      <c r="AA272" s="11"/>
      <c r="AB272" s="11"/>
      <c r="AC272" s="11"/>
      <c r="AD272" s="11"/>
    </row>
    <row r="273" spans="1:30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1"/>
      <c r="X273" s="11"/>
      <c r="Y273" s="11"/>
      <c r="Z273" s="11"/>
      <c r="AA273" s="11"/>
      <c r="AB273" s="11"/>
      <c r="AC273" s="11"/>
      <c r="AD273" s="11"/>
    </row>
    <row r="274" spans="1:30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1"/>
      <c r="X274" s="11"/>
      <c r="Y274" s="11"/>
      <c r="Z274" s="11"/>
      <c r="AA274" s="11"/>
      <c r="AB274" s="11"/>
      <c r="AC274" s="11"/>
      <c r="AD274" s="11"/>
    </row>
    <row r="275" spans="1:30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1"/>
      <c r="X275" s="11"/>
      <c r="Y275" s="11"/>
      <c r="Z275" s="11"/>
      <c r="AA275" s="11"/>
      <c r="AB275" s="11"/>
      <c r="AC275" s="11"/>
      <c r="AD275" s="11"/>
    </row>
    <row r="276" spans="1:30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1"/>
      <c r="X276" s="11"/>
      <c r="Y276" s="11"/>
      <c r="Z276" s="11"/>
      <c r="AA276" s="11"/>
      <c r="AB276" s="11"/>
      <c r="AC276" s="11"/>
      <c r="AD276" s="11"/>
    </row>
    <row r="277" spans="1:30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1"/>
      <c r="X277" s="11"/>
      <c r="Y277" s="11"/>
      <c r="Z277" s="11"/>
      <c r="AA277" s="11"/>
      <c r="AB277" s="11"/>
      <c r="AC277" s="11"/>
      <c r="AD277" s="11"/>
    </row>
    <row r="278" spans="1:30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1"/>
      <c r="X278" s="11"/>
      <c r="Y278" s="11"/>
      <c r="Z278" s="11"/>
      <c r="AA278" s="11"/>
      <c r="AB278" s="11"/>
      <c r="AC278" s="11"/>
      <c r="AD278" s="11"/>
    </row>
    <row r="279" spans="1:30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1"/>
      <c r="X279" s="11"/>
      <c r="Y279" s="11"/>
      <c r="Z279" s="11"/>
      <c r="AA279" s="11"/>
      <c r="AB279" s="11"/>
      <c r="AC279" s="11"/>
      <c r="AD279" s="11"/>
    </row>
    <row r="280" spans="1:30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1"/>
      <c r="X280" s="11"/>
      <c r="Y280" s="11"/>
      <c r="Z280" s="11"/>
      <c r="AA280" s="11"/>
      <c r="AB280" s="11"/>
      <c r="AC280" s="11"/>
      <c r="AD280" s="11"/>
    </row>
    <row r="281" spans="1:30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1"/>
      <c r="X281" s="11"/>
      <c r="Y281" s="11"/>
      <c r="Z281" s="11"/>
      <c r="AA281" s="11"/>
      <c r="AB281" s="11"/>
      <c r="AC281" s="11"/>
      <c r="AD281" s="11"/>
    </row>
    <row r="282" spans="1:30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1"/>
      <c r="X282" s="11"/>
      <c r="Y282" s="11"/>
      <c r="Z282" s="11"/>
      <c r="AA282" s="11"/>
      <c r="AB282" s="11"/>
      <c r="AC282" s="11"/>
      <c r="AD282" s="11"/>
    </row>
    <row r="283" spans="1:30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1"/>
      <c r="X283" s="11"/>
      <c r="Y283" s="11"/>
      <c r="Z283" s="11"/>
      <c r="AA283" s="11"/>
      <c r="AB283" s="11"/>
      <c r="AC283" s="11"/>
      <c r="AD283" s="11"/>
    </row>
    <row r="284" spans="1:30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1"/>
      <c r="X284" s="11"/>
      <c r="Y284" s="11"/>
      <c r="Z284" s="11"/>
      <c r="AA284" s="11"/>
      <c r="AB284" s="11"/>
      <c r="AC284" s="11"/>
      <c r="AD284" s="11"/>
    </row>
    <row r="285" spans="1:30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1"/>
      <c r="X285" s="11"/>
      <c r="Y285" s="11"/>
      <c r="Z285" s="11"/>
      <c r="AA285" s="11"/>
      <c r="AB285" s="11"/>
      <c r="AC285" s="11"/>
      <c r="AD285" s="11"/>
    </row>
    <row r="286" spans="1:30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1"/>
      <c r="X286" s="11"/>
      <c r="Y286" s="11"/>
      <c r="Z286" s="11"/>
      <c r="AA286" s="11"/>
      <c r="AB286" s="11"/>
      <c r="AC286" s="11"/>
      <c r="AD286" s="11"/>
    </row>
    <row r="287" spans="1:30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1"/>
      <c r="X287" s="11"/>
      <c r="Y287" s="11"/>
      <c r="Z287" s="11"/>
      <c r="AA287" s="11"/>
      <c r="AB287" s="11"/>
      <c r="AC287" s="11"/>
      <c r="AD287" s="11"/>
    </row>
    <row r="288" spans="1:30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1"/>
      <c r="X288" s="11"/>
      <c r="Y288" s="11"/>
      <c r="Z288" s="11"/>
      <c r="AA288" s="11"/>
      <c r="AB288" s="11"/>
      <c r="AC288" s="11"/>
      <c r="AD288" s="11"/>
    </row>
    <row r="289" spans="1:30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1"/>
      <c r="X289" s="11"/>
      <c r="Y289" s="11"/>
      <c r="Z289" s="11"/>
      <c r="AA289" s="11"/>
      <c r="AB289" s="11"/>
      <c r="AC289" s="11"/>
      <c r="AD289" s="11"/>
    </row>
    <row r="290" spans="1:30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1"/>
      <c r="X290" s="11"/>
      <c r="Y290" s="11"/>
      <c r="Z290" s="11"/>
      <c r="AA290" s="11"/>
      <c r="AB290" s="11"/>
      <c r="AC290" s="11"/>
      <c r="AD290" s="11"/>
    </row>
    <row r="291" spans="1:30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1"/>
      <c r="X291" s="11"/>
      <c r="Y291" s="11"/>
      <c r="Z291" s="11"/>
      <c r="AA291" s="11"/>
      <c r="AB291" s="11"/>
      <c r="AC291" s="11"/>
      <c r="AD291" s="11"/>
    </row>
    <row r="292" spans="1:30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1"/>
      <c r="X292" s="11"/>
      <c r="Y292" s="11"/>
      <c r="Z292" s="11"/>
      <c r="AA292" s="11"/>
      <c r="AB292" s="11"/>
      <c r="AC292" s="11"/>
      <c r="AD292" s="11"/>
    </row>
    <row r="293" spans="1:30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1"/>
      <c r="X293" s="11"/>
      <c r="Y293" s="11"/>
      <c r="Z293" s="11"/>
      <c r="AA293" s="11"/>
      <c r="AB293" s="11"/>
      <c r="AC293" s="11"/>
      <c r="AD293" s="11"/>
    </row>
    <row r="294" spans="1:30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1"/>
      <c r="X294" s="11"/>
      <c r="Y294" s="11"/>
      <c r="Z294" s="11"/>
      <c r="AA294" s="11"/>
      <c r="AB294" s="11"/>
      <c r="AC294" s="11"/>
      <c r="AD294" s="11"/>
    </row>
    <row r="295" spans="1:30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1"/>
      <c r="X295" s="11"/>
      <c r="Y295" s="11"/>
      <c r="Z295" s="11"/>
      <c r="AA295" s="11"/>
      <c r="AB295" s="11"/>
      <c r="AC295" s="11"/>
      <c r="AD295" s="11"/>
    </row>
    <row r="296" spans="1:30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1"/>
      <c r="X296" s="11"/>
      <c r="Y296" s="11"/>
      <c r="Z296" s="11"/>
      <c r="AA296" s="11"/>
      <c r="AB296" s="11"/>
      <c r="AC296" s="11"/>
      <c r="AD296" s="11"/>
    </row>
    <row r="297" spans="1:30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1"/>
      <c r="X297" s="11"/>
      <c r="Y297" s="11"/>
      <c r="Z297" s="11"/>
      <c r="AA297" s="11"/>
      <c r="AB297" s="11"/>
      <c r="AC297" s="11"/>
      <c r="AD297" s="11"/>
    </row>
    <row r="298" spans="1:30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1"/>
      <c r="X298" s="11"/>
      <c r="Y298" s="11"/>
      <c r="Z298" s="11"/>
      <c r="AA298" s="11"/>
      <c r="AB298" s="11"/>
      <c r="AC298" s="11"/>
      <c r="AD298" s="11"/>
    </row>
    <row r="299" spans="1:30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1"/>
      <c r="X299" s="11"/>
      <c r="Y299" s="11"/>
      <c r="Z299" s="11"/>
      <c r="AA299" s="11"/>
      <c r="AB299" s="11"/>
      <c r="AC299" s="11"/>
      <c r="AD299" s="11"/>
    </row>
    <row r="300" spans="1:30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1"/>
      <c r="X300" s="11"/>
      <c r="Y300" s="11"/>
      <c r="Z300" s="11"/>
      <c r="AA300" s="11"/>
      <c r="AB300" s="11"/>
      <c r="AC300" s="11"/>
      <c r="AD300" s="11"/>
    </row>
    <row r="301" spans="1:30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1"/>
      <c r="X301" s="11"/>
      <c r="Y301" s="11"/>
      <c r="Z301" s="11"/>
      <c r="AA301" s="11"/>
      <c r="AB301" s="11"/>
      <c r="AC301" s="11"/>
      <c r="AD301" s="11"/>
    </row>
    <row r="302" spans="1:30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1"/>
      <c r="X302" s="11"/>
      <c r="Y302" s="11"/>
      <c r="Z302" s="11"/>
      <c r="AA302" s="11"/>
      <c r="AB302" s="11"/>
      <c r="AC302" s="11"/>
      <c r="AD302" s="11"/>
    </row>
    <row r="303" spans="1:30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1"/>
      <c r="X303" s="11"/>
      <c r="Y303" s="11"/>
      <c r="Z303" s="11"/>
      <c r="AA303" s="11"/>
      <c r="AB303" s="11"/>
      <c r="AC303" s="11"/>
      <c r="AD303" s="11"/>
    </row>
    <row r="304" spans="1:30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1"/>
      <c r="X304" s="11"/>
      <c r="Y304" s="11"/>
      <c r="Z304" s="11"/>
      <c r="AA304" s="11"/>
      <c r="AB304" s="11"/>
      <c r="AC304" s="11"/>
      <c r="AD304" s="11"/>
    </row>
    <row r="305" spans="1:30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1"/>
      <c r="X305" s="11"/>
      <c r="Y305" s="11"/>
      <c r="Z305" s="11"/>
      <c r="AA305" s="11"/>
      <c r="AB305" s="11"/>
      <c r="AC305" s="11"/>
      <c r="AD305" s="11"/>
    </row>
    <row r="306" spans="1:30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1"/>
      <c r="X306" s="11"/>
      <c r="Y306" s="11"/>
      <c r="Z306" s="11"/>
      <c r="AA306" s="11"/>
      <c r="AB306" s="11"/>
      <c r="AC306" s="11"/>
      <c r="AD306" s="11"/>
    </row>
    <row r="307" spans="1:30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1"/>
      <c r="X307" s="11"/>
      <c r="Y307" s="11"/>
      <c r="Z307" s="11"/>
      <c r="AA307" s="11"/>
      <c r="AB307" s="11"/>
      <c r="AC307" s="11"/>
      <c r="AD307" s="11"/>
    </row>
    <row r="308" spans="1:30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1"/>
      <c r="X308" s="11"/>
      <c r="Y308" s="11"/>
      <c r="Z308" s="11"/>
      <c r="AA308" s="11"/>
      <c r="AB308" s="11"/>
      <c r="AC308" s="11"/>
      <c r="AD308" s="11"/>
    </row>
    <row r="309" spans="1:30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1"/>
      <c r="X309" s="11"/>
      <c r="Y309" s="11"/>
      <c r="Z309" s="11"/>
      <c r="AA309" s="11"/>
      <c r="AB309" s="11"/>
      <c r="AC309" s="11"/>
      <c r="AD309" s="11"/>
    </row>
    <row r="310" spans="1:30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1"/>
      <c r="X310" s="11"/>
      <c r="Y310" s="11"/>
      <c r="Z310" s="11"/>
      <c r="AA310" s="11"/>
      <c r="AB310" s="11"/>
      <c r="AC310" s="11"/>
      <c r="AD310" s="11"/>
    </row>
    <row r="311" spans="1:30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1"/>
      <c r="X311" s="11"/>
      <c r="Y311" s="11"/>
      <c r="Z311" s="11"/>
      <c r="AA311" s="11"/>
      <c r="AB311" s="11"/>
      <c r="AC311" s="11"/>
      <c r="AD311" s="11"/>
    </row>
    <row r="312" spans="1:30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1"/>
      <c r="X312" s="11"/>
      <c r="Y312" s="11"/>
      <c r="Z312" s="11"/>
      <c r="AA312" s="11"/>
      <c r="AB312" s="11"/>
      <c r="AC312" s="11"/>
      <c r="AD312" s="11"/>
    </row>
    <row r="313" spans="1:30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1"/>
      <c r="X313" s="11"/>
      <c r="Y313" s="11"/>
      <c r="Z313" s="11"/>
      <c r="AA313" s="11"/>
      <c r="AB313" s="11"/>
      <c r="AC313" s="11"/>
      <c r="AD313" s="11"/>
    </row>
    <row r="314" spans="1:30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1"/>
      <c r="X314" s="11"/>
      <c r="Y314" s="11"/>
      <c r="Z314" s="11"/>
      <c r="AA314" s="11"/>
      <c r="AB314" s="11"/>
      <c r="AC314" s="11"/>
      <c r="AD314" s="11"/>
    </row>
    <row r="315" spans="1:30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1"/>
      <c r="X315" s="11"/>
      <c r="Y315" s="11"/>
      <c r="Z315" s="11"/>
      <c r="AA315" s="11"/>
      <c r="AB315" s="11"/>
      <c r="AC315" s="11"/>
      <c r="AD315" s="11"/>
    </row>
    <row r="316" spans="1:30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1"/>
      <c r="X316" s="11"/>
      <c r="Y316" s="11"/>
      <c r="Z316" s="11"/>
      <c r="AA316" s="11"/>
      <c r="AB316" s="11"/>
      <c r="AC316" s="11"/>
      <c r="AD316" s="11"/>
    </row>
    <row r="317" spans="1:30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1"/>
      <c r="X317" s="11"/>
      <c r="Y317" s="11"/>
      <c r="Z317" s="11"/>
      <c r="AA317" s="11"/>
      <c r="AB317" s="11"/>
      <c r="AC317" s="11"/>
      <c r="AD317" s="11"/>
    </row>
    <row r="318" spans="1:30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1"/>
      <c r="X318" s="11"/>
      <c r="Y318" s="11"/>
      <c r="Z318" s="11"/>
      <c r="AA318" s="11"/>
      <c r="AB318" s="11"/>
      <c r="AC318" s="11"/>
      <c r="AD318" s="11"/>
    </row>
    <row r="319" spans="1:30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1"/>
      <c r="X319" s="11"/>
      <c r="Y319" s="11"/>
      <c r="Z319" s="11"/>
      <c r="AA319" s="11"/>
      <c r="AB319" s="11"/>
      <c r="AC319" s="11"/>
      <c r="AD319" s="11"/>
    </row>
    <row r="320" spans="1:30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1"/>
      <c r="X320" s="11"/>
      <c r="Y320" s="11"/>
      <c r="Z320" s="11"/>
      <c r="AA320" s="11"/>
      <c r="AB320" s="11"/>
      <c r="AC320" s="11"/>
      <c r="AD320" s="11"/>
    </row>
    <row r="321" spans="1:30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1"/>
      <c r="X321" s="11"/>
      <c r="Y321" s="11"/>
      <c r="Z321" s="11"/>
      <c r="AA321" s="11"/>
      <c r="AB321" s="11"/>
      <c r="AC321" s="11"/>
      <c r="AD321" s="11"/>
    </row>
    <row r="322" spans="1:30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1"/>
      <c r="X322" s="11"/>
      <c r="Y322" s="11"/>
      <c r="Z322" s="11"/>
      <c r="AA322" s="11"/>
      <c r="AB322" s="11"/>
      <c r="AC322" s="11"/>
      <c r="AD322" s="11"/>
    </row>
    <row r="323" spans="1:30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1"/>
      <c r="X323" s="11"/>
      <c r="Y323" s="11"/>
      <c r="Z323" s="11"/>
      <c r="AA323" s="11"/>
      <c r="AB323" s="11"/>
      <c r="AC323" s="11"/>
      <c r="AD323" s="11"/>
    </row>
    <row r="324" spans="1:30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1"/>
      <c r="X324" s="11"/>
      <c r="Y324" s="11"/>
      <c r="Z324" s="11"/>
      <c r="AA324" s="11"/>
      <c r="AB324" s="11"/>
      <c r="AC324" s="11"/>
      <c r="AD324" s="11"/>
    </row>
    <row r="325" spans="1:30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1"/>
      <c r="X325" s="11"/>
      <c r="Y325" s="11"/>
      <c r="Z325" s="11"/>
      <c r="AA325" s="11"/>
      <c r="AB325" s="11"/>
      <c r="AC325" s="11"/>
      <c r="AD325" s="11"/>
    </row>
    <row r="326" spans="1:30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1"/>
      <c r="X326" s="11"/>
      <c r="Y326" s="11"/>
      <c r="Z326" s="11"/>
      <c r="AA326" s="11"/>
      <c r="AB326" s="11"/>
      <c r="AC326" s="11"/>
      <c r="AD326" s="11"/>
    </row>
    <row r="327" spans="1:30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1"/>
      <c r="X327" s="11"/>
      <c r="Y327" s="11"/>
      <c r="Z327" s="11"/>
      <c r="AA327" s="11"/>
      <c r="AB327" s="11"/>
      <c r="AC327" s="11"/>
      <c r="AD327" s="11"/>
    </row>
    <row r="328" spans="1:30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1"/>
      <c r="X328" s="11"/>
      <c r="Y328" s="11"/>
      <c r="Z328" s="11"/>
      <c r="AA328" s="11"/>
      <c r="AB328" s="11"/>
      <c r="AC328" s="11"/>
      <c r="AD328" s="11"/>
    </row>
    <row r="329" spans="1:30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1"/>
      <c r="X329" s="11"/>
      <c r="Y329" s="11"/>
      <c r="Z329" s="11"/>
      <c r="AA329" s="11"/>
      <c r="AB329" s="11"/>
      <c r="AC329" s="11"/>
      <c r="AD329" s="11"/>
    </row>
    <row r="330" spans="1:30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1"/>
      <c r="X330" s="11"/>
      <c r="Y330" s="11"/>
      <c r="Z330" s="11"/>
      <c r="AA330" s="11"/>
      <c r="AB330" s="11"/>
      <c r="AC330" s="11"/>
      <c r="AD330" s="11"/>
    </row>
    <row r="331" spans="1:30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1"/>
      <c r="X331" s="11"/>
      <c r="Y331" s="11"/>
      <c r="Z331" s="11"/>
      <c r="AA331" s="11"/>
      <c r="AB331" s="11"/>
      <c r="AC331" s="11"/>
      <c r="AD331" s="11"/>
    </row>
    <row r="332" spans="1:30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1"/>
      <c r="X332" s="11"/>
      <c r="Y332" s="11"/>
      <c r="Z332" s="11"/>
      <c r="AA332" s="11"/>
      <c r="AB332" s="11"/>
      <c r="AC332" s="11"/>
      <c r="AD332" s="11"/>
    </row>
    <row r="333" spans="1:30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1"/>
      <c r="X333" s="11"/>
      <c r="Y333" s="11"/>
      <c r="Z333" s="11"/>
      <c r="AA333" s="11"/>
      <c r="AB333" s="11"/>
      <c r="AC333" s="11"/>
      <c r="AD333" s="11"/>
    </row>
    <row r="334" spans="1:30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1"/>
      <c r="X334" s="11"/>
      <c r="Y334" s="11"/>
      <c r="Z334" s="11"/>
      <c r="AA334" s="11"/>
      <c r="AB334" s="11"/>
      <c r="AC334" s="11"/>
      <c r="AD334" s="11"/>
    </row>
    <row r="335" spans="1:30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1"/>
      <c r="X335" s="11"/>
      <c r="Y335" s="11"/>
      <c r="Z335" s="11"/>
      <c r="AA335" s="11"/>
      <c r="AB335" s="11"/>
      <c r="AC335" s="11"/>
      <c r="AD335" s="11"/>
    </row>
    <row r="336" spans="1:30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1"/>
      <c r="X336" s="11"/>
      <c r="Y336" s="11"/>
      <c r="Z336" s="11"/>
      <c r="AA336" s="11"/>
      <c r="AB336" s="11"/>
      <c r="AC336" s="11"/>
      <c r="AD336" s="11"/>
    </row>
    <row r="337" spans="1:30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1"/>
      <c r="X337" s="11"/>
      <c r="Y337" s="11"/>
      <c r="Z337" s="11"/>
      <c r="AA337" s="11"/>
      <c r="AB337" s="11"/>
      <c r="AC337" s="11"/>
      <c r="AD337" s="11"/>
    </row>
    <row r="338" spans="1:30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1"/>
      <c r="X338" s="11"/>
      <c r="Y338" s="11"/>
      <c r="Z338" s="11"/>
      <c r="AA338" s="11"/>
      <c r="AB338" s="11"/>
      <c r="AC338" s="11"/>
      <c r="AD338" s="11"/>
    </row>
    <row r="339" spans="1:30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1"/>
      <c r="X339" s="11"/>
      <c r="Y339" s="11"/>
      <c r="Z339" s="11"/>
      <c r="AA339" s="11"/>
      <c r="AB339" s="11"/>
      <c r="AC339" s="11"/>
      <c r="AD339" s="11"/>
    </row>
    <row r="340" spans="1:30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1"/>
      <c r="X340" s="11"/>
      <c r="Y340" s="11"/>
      <c r="Z340" s="11"/>
      <c r="AA340" s="11"/>
      <c r="AB340" s="11"/>
      <c r="AC340" s="11"/>
      <c r="AD340" s="11"/>
    </row>
    <row r="341" spans="1:30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1"/>
      <c r="X341" s="11"/>
      <c r="Y341" s="11"/>
      <c r="Z341" s="11"/>
      <c r="AA341" s="11"/>
      <c r="AB341" s="11"/>
      <c r="AC341" s="11"/>
      <c r="AD341" s="11"/>
    </row>
    <row r="342" spans="1:30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1"/>
      <c r="X342" s="11"/>
      <c r="Y342" s="11"/>
      <c r="Z342" s="11"/>
      <c r="AA342" s="11"/>
      <c r="AB342" s="11"/>
      <c r="AC342" s="11"/>
      <c r="AD342" s="11"/>
    </row>
    <row r="343" spans="1:30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1"/>
      <c r="X343" s="11"/>
      <c r="Y343" s="11"/>
      <c r="Z343" s="11"/>
      <c r="AA343" s="11"/>
      <c r="AB343" s="11"/>
      <c r="AC343" s="11"/>
      <c r="AD343" s="11"/>
    </row>
    <row r="344" spans="1:30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1"/>
      <c r="X344" s="11"/>
      <c r="Y344" s="11"/>
      <c r="Z344" s="11"/>
      <c r="AA344" s="11"/>
      <c r="AB344" s="11"/>
      <c r="AC344" s="11"/>
      <c r="AD344" s="11"/>
    </row>
    <row r="345" spans="1:30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1"/>
      <c r="X345" s="11"/>
      <c r="Y345" s="11"/>
      <c r="Z345" s="11"/>
      <c r="AA345" s="11"/>
      <c r="AB345" s="11"/>
      <c r="AC345" s="11"/>
      <c r="AD345" s="11"/>
    </row>
    <row r="346" spans="1:30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1"/>
      <c r="X346" s="11"/>
      <c r="Y346" s="11"/>
      <c r="Z346" s="11"/>
      <c r="AA346" s="11"/>
      <c r="AB346" s="11"/>
      <c r="AC346" s="11"/>
      <c r="AD346" s="11"/>
    </row>
    <row r="347" spans="1:30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1"/>
      <c r="X347" s="11"/>
      <c r="Y347" s="11"/>
      <c r="Z347" s="11"/>
      <c r="AA347" s="11"/>
      <c r="AB347" s="11"/>
      <c r="AC347" s="11"/>
      <c r="AD347" s="11"/>
    </row>
    <row r="348" spans="1:30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1"/>
      <c r="X348" s="11"/>
      <c r="Y348" s="11"/>
      <c r="Z348" s="11"/>
      <c r="AA348" s="11"/>
      <c r="AB348" s="11"/>
      <c r="AC348" s="11"/>
      <c r="AD348" s="11"/>
    </row>
    <row r="349" spans="1:30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1"/>
      <c r="X349" s="11"/>
      <c r="Y349" s="11"/>
      <c r="Z349" s="11"/>
      <c r="AA349" s="11"/>
      <c r="AB349" s="11"/>
      <c r="AC349" s="11"/>
      <c r="AD349" s="11"/>
    </row>
    <row r="350" spans="1:30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1"/>
      <c r="X350" s="11"/>
      <c r="Y350" s="11"/>
      <c r="Z350" s="11"/>
      <c r="AA350" s="11"/>
      <c r="AB350" s="11"/>
      <c r="AC350" s="11"/>
      <c r="AD350" s="11"/>
    </row>
    <row r="351" spans="1:30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1"/>
      <c r="X351" s="11"/>
      <c r="Y351" s="11"/>
      <c r="Z351" s="11"/>
      <c r="AA351" s="11"/>
      <c r="AB351" s="11"/>
      <c r="AC351" s="11"/>
      <c r="AD351" s="11"/>
    </row>
    <row r="352" spans="1:30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1"/>
      <c r="X352" s="11"/>
      <c r="Y352" s="11"/>
      <c r="Z352" s="11"/>
      <c r="AA352" s="11"/>
      <c r="AB352" s="11"/>
      <c r="AC352" s="11"/>
      <c r="AD352" s="11"/>
    </row>
    <row r="353" spans="1:30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1"/>
      <c r="X353" s="11"/>
      <c r="Y353" s="11"/>
      <c r="Z353" s="11"/>
      <c r="AA353" s="11"/>
      <c r="AB353" s="11"/>
      <c r="AC353" s="11"/>
      <c r="AD353" s="11"/>
    </row>
    <row r="354" spans="1:30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1"/>
      <c r="X354" s="11"/>
      <c r="Y354" s="11"/>
      <c r="Z354" s="11"/>
      <c r="AA354" s="11"/>
      <c r="AB354" s="11"/>
      <c r="AC354" s="11"/>
      <c r="AD354" s="11"/>
    </row>
    <row r="355" spans="1:30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1"/>
      <c r="X355" s="11"/>
      <c r="Y355" s="11"/>
      <c r="Z355" s="11"/>
      <c r="AA355" s="11"/>
      <c r="AB355" s="11"/>
      <c r="AC355" s="11"/>
      <c r="AD355" s="11"/>
    </row>
    <row r="356" spans="1:30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1"/>
      <c r="X356" s="11"/>
      <c r="Y356" s="11"/>
      <c r="Z356" s="11"/>
      <c r="AA356" s="11"/>
      <c r="AB356" s="11"/>
      <c r="AC356" s="11"/>
      <c r="AD356" s="11"/>
    </row>
    <row r="357" spans="1:30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1"/>
      <c r="X357" s="11"/>
      <c r="Y357" s="11"/>
      <c r="Z357" s="11"/>
      <c r="AA357" s="11"/>
      <c r="AB357" s="11"/>
      <c r="AC357" s="11"/>
      <c r="AD357" s="11"/>
    </row>
    <row r="358" spans="1:30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1"/>
      <c r="X358" s="11"/>
      <c r="Y358" s="11"/>
      <c r="Z358" s="11"/>
      <c r="AA358" s="11"/>
      <c r="AB358" s="11"/>
      <c r="AC358" s="11"/>
      <c r="AD358" s="11"/>
    </row>
    <row r="359" spans="1:30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1"/>
      <c r="X359" s="11"/>
      <c r="Y359" s="11"/>
      <c r="Z359" s="11"/>
      <c r="AA359" s="11"/>
      <c r="AB359" s="11"/>
      <c r="AC359" s="11"/>
      <c r="AD359" s="11"/>
    </row>
    <row r="360" spans="1:30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1"/>
      <c r="X360" s="11"/>
      <c r="Y360" s="11"/>
      <c r="Z360" s="11"/>
      <c r="AA360" s="11"/>
      <c r="AB360" s="11"/>
      <c r="AC360" s="11"/>
      <c r="AD360" s="11"/>
    </row>
    <row r="361" spans="1:30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1"/>
      <c r="X361" s="11"/>
      <c r="Y361" s="11"/>
      <c r="Z361" s="11"/>
      <c r="AA361" s="11"/>
      <c r="AB361" s="11"/>
      <c r="AC361" s="11"/>
      <c r="AD361" s="11"/>
    </row>
    <row r="362" spans="1:30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1"/>
      <c r="X362" s="11"/>
      <c r="Y362" s="11"/>
      <c r="Z362" s="11"/>
      <c r="AA362" s="11"/>
      <c r="AB362" s="11"/>
      <c r="AC362" s="11"/>
      <c r="AD362" s="11"/>
    </row>
    <row r="363" spans="1:30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1"/>
      <c r="X363" s="11"/>
      <c r="Y363" s="11"/>
      <c r="Z363" s="11"/>
      <c r="AA363" s="11"/>
      <c r="AB363" s="11"/>
      <c r="AC363" s="11"/>
      <c r="AD363" s="11"/>
    </row>
    <row r="364" spans="1:30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1"/>
      <c r="X364" s="11"/>
      <c r="Y364" s="11"/>
      <c r="Z364" s="11"/>
      <c r="AA364" s="11"/>
      <c r="AB364" s="11"/>
      <c r="AC364" s="11"/>
      <c r="AD364" s="11"/>
    </row>
    <row r="365" spans="1:30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1"/>
      <c r="X365" s="11"/>
      <c r="Y365" s="11"/>
      <c r="Z365" s="11"/>
      <c r="AA365" s="11"/>
      <c r="AB365" s="11"/>
      <c r="AC365" s="11"/>
      <c r="AD365" s="11"/>
    </row>
    <row r="366" spans="1:30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1"/>
      <c r="X366" s="11"/>
      <c r="Y366" s="11"/>
      <c r="Z366" s="11"/>
      <c r="AA366" s="11"/>
      <c r="AB366" s="11"/>
      <c r="AC366" s="11"/>
      <c r="AD366" s="11"/>
    </row>
    <row r="367" spans="1:30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1"/>
      <c r="X367" s="11"/>
      <c r="Y367" s="11"/>
      <c r="Z367" s="11"/>
      <c r="AA367" s="11"/>
      <c r="AB367" s="11"/>
      <c r="AC367" s="11"/>
      <c r="AD367" s="11"/>
    </row>
    <row r="368" spans="1:30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1"/>
      <c r="X368" s="11"/>
      <c r="Y368" s="11"/>
      <c r="Z368" s="11"/>
      <c r="AA368" s="11"/>
      <c r="AB368" s="11"/>
      <c r="AC368" s="11"/>
      <c r="AD368" s="11"/>
    </row>
    <row r="369" spans="1:30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1"/>
      <c r="X369" s="11"/>
      <c r="Y369" s="11"/>
      <c r="Z369" s="11"/>
      <c r="AA369" s="11"/>
      <c r="AB369" s="11"/>
      <c r="AC369" s="11"/>
      <c r="AD369" s="11"/>
    </row>
    <row r="370" spans="1:30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1"/>
      <c r="X370" s="11"/>
      <c r="Y370" s="11"/>
      <c r="Z370" s="11"/>
      <c r="AA370" s="11"/>
      <c r="AB370" s="11"/>
      <c r="AC370" s="11"/>
      <c r="AD370" s="11"/>
    </row>
    <row r="371" spans="1:30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1"/>
      <c r="X371" s="11"/>
      <c r="Y371" s="11"/>
      <c r="Z371" s="11"/>
      <c r="AA371" s="11"/>
      <c r="AB371" s="11"/>
      <c r="AC371" s="11"/>
      <c r="AD371" s="11"/>
    </row>
    <row r="372" spans="1:30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1"/>
      <c r="X372" s="11"/>
      <c r="Y372" s="11"/>
      <c r="Z372" s="11"/>
      <c r="AA372" s="11"/>
      <c r="AB372" s="11"/>
      <c r="AC372" s="11"/>
      <c r="AD372" s="11"/>
    </row>
    <row r="373" spans="1:30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1"/>
      <c r="X373" s="11"/>
      <c r="Y373" s="11"/>
      <c r="Z373" s="11"/>
      <c r="AA373" s="11"/>
      <c r="AB373" s="11"/>
      <c r="AC373" s="11"/>
      <c r="AD373" s="11"/>
    </row>
    <row r="374" spans="1:30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1"/>
      <c r="X374" s="11"/>
      <c r="Y374" s="11"/>
      <c r="Z374" s="11"/>
      <c r="AA374" s="11"/>
      <c r="AB374" s="11"/>
      <c r="AC374" s="11"/>
      <c r="AD374" s="11"/>
    </row>
    <row r="375" spans="1:30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1"/>
      <c r="X375" s="11"/>
      <c r="Y375" s="11"/>
      <c r="Z375" s="11"/>
      <c r="AA375" s="11"/>
      <c r="AB375" s="11"/>
      <c r="AC375" s="11"/>
      <c r="AD375" s="11"/>
    </row>
    <row r="376" spans="1:30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1"/>
      <c r="X376" s="11"/>
      <c r="Y376" s="11"/>
      <c r="Z376" s="11"/>
      <c r="AA376" s="11"/>
      <c r="AB376" s="11"/>
      <c r="AC376" s="11"/>
      <c r="AD376" s="11"/>
    </row>
    <row r="377" spans="1:30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1"/>
      <c r="X377" s="11"/>
      <c r="Y377" s="11"/>
      <c r="Z377" s="11"/>
      <c r="AA377" s="11"/>
      <c r="AB377" s="11"/>
      <c r="AC377" s="11"/>
      <c r="AD377" s="11"/>
    </row>
    <row r="378" spans="1:30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1"/>
      <c r="X378" s="11"/>
      <c r="Y378" s="11"/>
      <c r="Z378" s="11"/>
      <c r="AA378" s="11"/>
      <c r="AB378" s="11"/>
      <c r="AC378" s="11"/>
      <c r="AD378" s="11"/>
    </row>
    <row r="379" spans="1:30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1"/>
      <c r="X379" s="11"/>
      <c r="Y379" s="11"/>
      <c r="Z379" s="11"/>
      <c r="AA379" s="11"/>
      <c r="AB379" s="11"/>
      <c r="AC379" s="11"/>
      <c r="AD379" s="11"/>
    </row>
    <row r="380" spans="1:30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1"/>
      <c r="X380" s="11"/>
      <c r="Y380" s="11"/>
      <c r="Z380" s="11"/>
      <c r="AA380" s="11"/>
      <c r="AB380" s="11"/>
      <c r="AC380" s="11"/>
      <c r="AD380" s="11"/>
    </row>
    <row r="381" spans="1:30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1"/>
      <c r="X381" s="11"/>
      <c r="Y381" s="11"/>
      <c r="Z381" s="11"/>
      <c r="AA381" s="11"/>
      <c r="AB381" s="11"/>
      <c r="AC381" s="11"/>
      <c r="AD381" s="11"/>
    </row>
    <row r="382" spans="1:30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1"/>
      <c r="X382" s="11"/>
      <c r="Y382" s="11"/>
      <c r="Z382" s="11"/>
      <c r="AA382" s="11"/>
      <c r="AB382" s="11"/>
      <c r="AC382" s="11"/>
      <c r="AD382" s="11"/>
    </row>
    <row r="383" spans="1:30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1"/>
      <c r="X383" s="11"/>
      <c r="Y383" s="11"/>
      <c r="Z383" s="11"/>
      <c r="AA383" s="11"/>
      <c r="AB383" s="11"/>
      <c r="AC383" s="11"/>
      <c r="AD383" s="11"/>
    </row>
    <row r="384" spans="1:30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1"/>
      <c r="X384" s="11"/>
      <c r="Y384" s="11"/>
      <c r="Z384" s="11"/>
      <c r="AA384" s="11"/>
      <c r="AB384" s="11"/>
      <c r="AC384" s="11"/>
      <c r="AD384" s="11"/>
    </row>
    <row r="385" spans="1:30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1"/>
      <c r="X385" s="11"/>
      <c r="Y385" s="11"/>
      <c r="Z385" s="11"/>
      <c r="AA385" s="11"/>
      <c r="AB385" s="11"/>
      <c r="AC385" s="11"/>
      <c r="AD385" s="11"/>
    </row>
    <row r="386" spans="1:30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1"/>
      <c r="X386" s="11"/>
      <c r="Y386" s="11"/>
      <c r="Z386" s="11"/>
      <c r="AA386" s="11"/>
      <c r="AB386" s="11"/>
      <c r="AC386" s="11"/>
      <c r="AD386" s="11"/>
    </row>
    <row r="387" spans="1:30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1"/>
      <c r="X387" s="11"/>
      <c r="Y387" s="11"/>
      <c r="Z387" s="11"/>
      <c r="AA387" s="11"/>
      <c r="AB387" s="11"/>
      <c r="AC387" s="11"/>
      <c r="AD387" s="11"/>
    </row>
    <row r="388" spans="1:30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1"/>
      <c r="X388" s="11"/>
      <c r="Y388" s="11"/>
      <c r="Z388" s="11"/>
      <c r="AA388" s="11"/>
      <c r="AB388" s="11"/>
      <c r="AC388" s="11"/>
      <c r="AD388" s="11"/>
    </row>
    <row r="389" spans="1:30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1"/>
      <c r="X389" s="11"/>
      <c r="Y389" s="11"/>
      <c r="Z389" s="11"/>
      <c r="AA389" s="11"/>
      <c r="AB389" s="11"/>
      <c r="AC389" s="11"/>
      <c r="AD389" s="11"/>
    </row>
    <row r="390" spans="1:30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1"/>
      <c r="X390" s="11"/>
      <c r="Y390" s="11"/>
      <c r="Z390" s="11"/>
      <c r="AA390" s="11"/>
      <c r="AB390" s="11"/>
      <c r="AC390" s="11"/>
      <c r="AD390" s="11"/>
    </row>
    <row r="391" spans="1:30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1"/>
      <c r="X391" s="11"/>
      <c r="Y391" s="11"/>
      <c r="Z391" s="11"/>
      <c r="AA391" s="11"/>
      <c r="AB391" s="11"/>
      <c r="AC391" s="11"/>
      <c r="AD391" s="11"/>
    </row>
    <row r="392" spans="1:30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1"/>
      <c r="X392" s="11"/>
      <c r="Y392" s="11"/>
      <c r="Z392" s="11"/>
      <c r="AA392" s="11"/>
      <c r="AB392" s="11"/>
      <c r="AC392" s="11"/>
      <c r="AD392" s="11"/>
    </row>
    <row r="393" spans="1:30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1"/>
      <c r="X393" s="11"/>
      <c r="Y393" s="11"/>
      <c r="Z393" s="11"/>
      <c r="AA393" s="11"/>
      <c r="AB393" s="11"/>
      <c r="AC393" s="11"/>
      <c r="AD393" s="11"/>
    </row>
    <row r="394" spans="1:30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1"/>
      <c r="X394" s="11"/>
      <c r="Y394" s="11"/>
      <c r="Z394" s="11"/>
      <c r="AA394" s="11"/>
      <c r="AB394" s="11"/>
      <c r="AC394" s="11"/>
      <c r="AD394" s="11"/>
    </row>
    <row r="395" spans="1:30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1"/>
      <c r="X395" s="11"/>
      <c r="Y395" s="11"/>
      <c r="Z395" s="11"/>
      <c r="AA395" s="11"/>
      <c r="AB395" s="11"/>
      <c r="AC395" s="11"/>
      <c r="AD395" s="11"/>
    </row>
    <row r="396" spans="1:30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1"/>
      <c r="X396" s="11"/>
      <c r="Y396" s="11"/>
      <c r="Z396" s="11"/>
      <c r="AA396" s="11"/>
      <c r="AB396" s="11"/>
      <c r="AC396" s="11"/>
      <c r="AD396" s="11"/>
    </row>
    <row r="397" spans="1:30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1"/>
      <c r="X397" s="11"/>
      <c r="Y397" s="11"/>
      <c r="Z397" s="11"/>
      <c r="AA397" s="11"/>
      <c r="AB397" s="11"/>
      <c r="AC397" s="11"/>
      <c r="AD397" s="11"/>
    </row>
    <row r="398" spans="1:30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1"/>
      <c r="X398" s="11"/>
      <c r="Y398" s="11"/>
      <c r="Z398" s="11"/>
      <c r="AA398" s="11"/>
      <c r="AB398" s="11"/>
      <c r="AC398" s="11"/>
      <c r="AD398" s="11"/>
    </row>
    <row r="399" spans="1:30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1"/>
      <c r="X399" s="11"/>
      <c r="Y399" s="11"/>
      <c r="Z399" s="11"/>
      <c r="AA399" s="11"/>
      <c r="AB399" s="11"/>
      <c r="AC399" s="11"/>
      <c r="AD399" s="11"/>
    </row>
    <row r="400" spans="1:30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1"/>
      <c r="X400" s="11"/>
      <c r="Y400" s="11"/>
      <c r="Z400" s="11"/>
      <c r="AA400" s="11"/>
      <c r="AB400" s="11"/>
      <c r="AC400" s="11"/>
      <c r="AD400" s="11"/>
    </row>
    <row r="401" spans="1:30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1"/>
      <c r="X401" s="11"/>
      <c r="Y401" s="11"/>
      <c r="Z401" s="11"/>
      <c r="AA401" s="11"/>
      <c r="AB401" s="11"/>
      <c r="AC401" s="11"/>
      <c r="AD401" s="11"/>
    </row>
    <row r="402" spans="1:30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1"/>
      <c r="X402" s="11"/>
      <c r="Y402" s="11"/>
      <c r="Z402" s="11"/>
      <c r="AA402" s="11"/>
      <c r="AB402" s="11"/>
      <c r="AC402" s="11"/>
      <c r="AD402" s="11"/>
    </row>
    <row r="403" spans="1:30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1"/>
      <c r="X403" s="11"/>
      <c r="Y403" s="11"/>
      <c r="Z403" s="11"/>
      <c r="AA403" s="11"/>
      <c r="AB403" s="11"/>
      <c r="AC403" s="11"/>
      <c r="AD403" s="11"/>
    </row>
    <row r="404" spans="1:30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1"/>
      <c r="X404" s="11"/>
      <c r="Y404" s="11"/>
      <c r="Z404" s="11"/>
      <c r="AA404" s="11"/>
      <c r="AB404" s="11"/>
      <c r="AC404" s="11"/>
      <c r="AD404" s="11"/>
    </row>
    <row r="405" spans="1:30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1"/>
      <c r="X405" s="11"/>
      <c r="Y405" s="11"/>
      <c r="Z405" s="11"/>
      <c r="AA405" s="11"/>
      <c r="AB405" s="11"/>
      <c r="AC405" s="11"/>
      <c r="AD405" s="11"/>
    </row>
    <row r="406" spans="1:30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1"/>
      <c r="X406" s="11"/>
      <c r="Y406" s="11"/>
      <c r="Z406" s="11"/>
      <c r="AA406" s="11"/>
      <c r="AB406" s="11"/>
      <c r="AC406" s="11"/>
      <c r="AD406" s="11"/>
    </row>
    <row r="407" spans="1:30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1"/>
      <c r="X407" s="11"/>
      <c r="Y407" s="11"/>
      <c r="Z407" s="11"/>
      <c r="AA407" s="11"/>
      <c r="AB407" s="11"/>
      <c r="AC407" s="11"/>
      <c r="AD407" s="11"/>
    </row>
    <row r="408" spans="1:30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1"/>
      <c r="X408" s="11"/>
      <c r="Y408" s="11"/>
      <c r="Z408" s="11"/>
      <c r="AA408" s="11"/>
      <c r="AB408" s="11"/>
      <c r="AC408" s="11"/>
      <c r="AD408" s="11"/>
    </row>
    <row r="409" spans="1:30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1"/>
      <c r="X409" s="11"/>
      <c r="Y409" s="11"/>
      <c r="Z409" s="11"/>
      <c r="AA409" s="11"/>
      <c r="AB409" s="11"/>
      <c r="AC409" s="11"/>
      <c r="AD409" s="11"/>
    </row>
    <row r="410" spans="1:30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1"/>
      <c r="X410" s="11"/>
      <c r="Y410" s="11"/>
      <c r="Z410" s="11"/>
      <c r="AA410" s="11"/>
      <c r="AB410" s="11"/>
      <c r="AC410" s="11"/>
      <c r="AD410" s="11"/>
    </row>
    <row r="411" spans="1:30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1"/>
      <c r="X411" s="11"/>
      <c r="Y411" s="11"/>
      <c r="Z411" s="11"/>
      <c r="AA411" s="11"/>
      <c r="AB411" s="11"/>
      <c r="AC411" s="11"/>
      <c r="AD411" s="11"/>
    </row>
    <row r="412" spans="1:30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1"/>
      <c r="X412" s="11"/>
      <c r="Y412" s="11"/>
      <c r="Z412" s="11"/>
      <c r="AA412" s="11"/>
      <c r="AB412" s="11"/>
      <c r="AC412" s="11"/>
      <c r="AD412" s="11"/>
    </row>
    <row r="413" spans="1:30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1"/>
      <c r="X413" s="11"/>
      <c r="Y413" s="11"/>
      <c r="Z413" s="11"/>
      <c r="AA413" s="11"/>
      <c r="AB413" s="11"/>
      <c r="AC413" s="11"/>
      <c r="AD413" s="11"/>
    </row>
    <row r="414" spans="1:30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1"/>
      <c r="X414" s="11"/>
      <c r="Y414" s="11"/>
      <c r="Z414" s="11"/>
      <c r="AA414" s="11"/>
      <c r="AB414" s="11"/>
      <c r="AC414" s="11"/>
      <c r="AD414" s="11"/>
    </row>
    <row r="415" spans="1:30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1"/>
      <c r="X415" s="11"/>
      <c r="Y415" s="11"/>
      <c r="Z415" s="11"/>
      <c r="AA415" s="11"/>
      <c r="AB415" s="11"/>
      <c r="AC415" s="11"/>
      <c r="AD415" s="11"/>
    </row>
    <row r="416" spans="1:30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1"/>
      <c r="X416" s="11"/>
      <c r="Y416" s="11"/>
      <c r="Z416" s="11"/>
      <c r="AA416" s="11"/>
      <c r="AB416" s="11"/>
      <c r="AC416" s="11"/>
      <c r="AD416" s="11"/>
    </row>
    <row r="417" spans="1:30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1"/>
      <c r="X417" s="11"/>
      <c r="Y417" s="11"/>
      <c r="Z417" s="11"/>
      <c r="AA417" s="11"/>
      <c r="AB417" s="11"/>
      <c r="AC417" s="11"/>
      <c r="AD417" s="11"/>
    </row>
    <row r="418" spans="1:30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1"/>
      <c r="X418" s="11"/>
      <c r="Y418" s="11"/>
      <c r="Z418" s="11"/>
      <c r="AA418" s="11"/>
      <c r="AB418" s="11"/>
      <c r="AC418" s="11"/>
      <c r="AD418" s="11"/>
    </row>
    <row r="419" spans="1:30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1"/>
      <c r="X419" s="11"/>
      <c r="Y419" s="11"/>
      <c r="Z419" s="11"/>
      <c r="AA419" s="11"/>
      <c r="AB419" s="11"/>
      <c r="AC419" s="11"/>
      <c r="AD419" s="11"/>
    </row>
    <row r="420" spans="1:30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1"/>
      <c r="X420" s="11"/>
      <c r="Y420" s="11"/>
      <c r="Z420" s="11"/>
      <c r="AA420" s="11"/>
      <c r="AB420" s="11"/>
      <c r="AC420" s="11"/>
      <c r="AD420" s="11"/>
    </row>
    <row r="421" spans="1:30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1"/>
      <c r="X421" s="11"/>
      <c r="Y421" s="11"/>
      <c r="Z421" s="11"/>
      <c r="AA421" s="11"/>
      <c r="AB421" s="11"/>
      <c r="AC421" s="11"/>
      <c r="AD421" s="11"/>
    </row>
    <row r="422" spans="1:30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1"/>
      <c r="X422" s="11"/>
      <c r="Y422" s="11"/>
      <c r="Z422" s="11"/>
      <c r="AA422" s="11"/>
      <c r="AB422" s="11"/>
      <c r="AC422" s="11"/>
      <c r="AD422" s="11"/>
    </row>
    <row r="423" spans="1:30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1"/>
      <c r="X423" s="11"/>
      <c r="Y423" s="11"/>
      <c r="Z423" s="11"/>
      <c r="AA423" s="11"/>
      <c r="AB423" s="11"/>
      <c r="AC423" s="11"/>
      <c r="AD423" s="11"/>
    </row>
    <row r="424" spans="1:30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1"/>
      <c r="X424" s="11"/>
      <c r="Y424" s="11"/>
      <c r="Z424" s="11"/>
      <c r="AA424" s="11"/>
      <c r="AB424" s="11"/>
      <c r="AC424" s="11"/>
      <c r="AD424" s="11"/>
    </row>
    <row r="425" spans="1:30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1"/>
      <c r="X425" s="11"/>
      <c r="Y425" s="11"/>
      <c r="Z425" s="11"/>
      <c r="AA425" s="11"/>
      <c r="AB425" s="11"/>
      <c r="AC425" s="11"/>
      <c r="AD425" s="11"/>
    </row>
    <row r="426" spans="1:30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1"/>
      <c r="X426" s="11"/>
      <c r="Y426" s="11"/>
      <c r="Z426" s="11"/>
      <c r="AA426" s="11"/>
      <c r="AB426" s="11"/>
      <c r="AC426" s="11"/>
      <c r="AD426" s="11"/>
    </row>
    <row r="427" spans="1:30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1"/>
      <c r="X427" s="11"/>
      <c r="Y427" s="11"/>
      <c r="Z427" s="11"/>
      <c r="AA427" s="11"/>
      <c r="AB427" s="11"/>
      <c r="AC427" s="11"/>
      <c r="AD427" s="11"/>
    </row>
    <row r="428" spans="1:30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1"/>
      <c r="X428" s="11"/>
      <c r="Y428" s="11"/>
      <c r="Z428" s="11"/>
      <c r="AA428" s="11"/>
      <c r="AB428" s="11"/>
      <c r="AC428" s="11"/>
      <c r="AD428" s="11"/>
    </row>
    <row r="429" spans="1:30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1"/>
      <c r="X429" s="11"/>
      <c r="Y429" s="11"/>
      <c r="Z429" s="11"/>
      <c r="AA429" s="11"/>
      <c r="AB429" s="11"/>
      <c r="AC429" s="11"/>
      <c r="AD429" s="11"/>
    </row>
    <row r="430" spans="1:30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1"/>
      <c r="X430" s="11"/>
      <c r="Y430" s="11"/>
      <c r="Z430" s="11"/>
      <c r="AA430" s="11"/>
      <c r="AB430" s="11"/>
      <c r="AC430" s="11"/>
      <c r="AD430" s="11"/>
    </row>
    <row r="431" spans="1:30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1"/>
      <c r="X431" s="11"/>
      <c r="Y431" s="11"/>
      <c r="Z431" s="11"/>
      <c r="AA431" s="11"/>
      <c r="AB431" s="11"/>
      <c r="AC431" s="11"/>
      <c r="AD431" s="11"/>
    </row>
    <row r="432" spans="1:30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1"/>
      <c r="X432" s="11"/>
      <c r="Y432" s="11"/>
      <c r="Z432" s="11"/>
      <c r="AA432" s="11"/>
      <c r="AB432" s="11"/>
      <c r="AC432" s="11"/>
      <c r="AD432" s="11"/>
    </row>
    <row r="433" spans="1:30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1"/>
      <c r="X433" s="11"/>
      <c r="Y433" s="11"/>
      <c r="Z433" s="11"/>
      <c r="AA433" s="11"/>
      <c r="AB433" s="11"/>
      <c r="AC433" s="11"/>
      <c r="AD433" s="11"/>
    </row>
    <row r="434" spans="1:30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1"/>
      <c r="X434" s="11"/>
      <c r="Y434" s="11"/>
      <c r="Z434" s="11"/>
      <c r="AA434" s="11"/>
      <c r="AB434" s="11"/>
      <c r="AC434" s="11"/>
      <c r="AD434" s="11"/>
    </row>
    <row r="435" spans="1:30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1"/>
      <c r="X435" s="11"/>
      <c r="Y435" s="11"/>
      <c r="Z435" s="11"/>
      <c r="AA435" s="11"/>
      <c r="AB435" s="11"/>
      <c r="AC435" s="11"/>
      <c r="AD435" s="11"/>
    </row>
    <row r="436" spans="1:30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1"/>
      <c r="X436" s="11"/>
      <c r="Y436" s="11"/>
      <c r="Z436" s="11"/>
      <c r="AA436" s="11"/>
      <c r="AB436" s="11"/>
      <c r="AC436" s="11"/>
      <c r="AD436" s="11"/>
    </row>
    <row r="437" spans="1:30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1"/>
      <c r="X437" s="11"/>
      <c r="Y437" s="11"/>
      <c r="Z437" s="11"/>
      <c r="AA437" s="11"/>
      <c r="AB437" s="11"/>
      <c r="AC437" s="11"/>
      <c r="AD437" s="11"/>
    </row>
    <row r="438" spans="1:30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1"/>
      <c r="X438" s="11"/>
      <c r="Y438" s="11"/>
      <c r="Z438" s="11"/>
      <c r="AA438" s="11"/>
      <c r="AB438" s="11"/>
      <c r="AC438" s="11"/>
      <c r="AD438" s="11"/>
    </row>
    <row r="439" spans="1:30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1"/>
      <c r="X439" s="11"/>
      <c r="Y439" s="11"/>
      <c r="Z439" s="11"/>
      <c r="AA439" s="11"/>
      <c r="AB439" s="11"/>
      <c r="AC439" s="11"/>
      <c r="AD439" s="11"/>
    </row>
    <row r="440" spans="1:30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1"/>
      <c r="X440" s="11"/>
      <c r="Y440" s="11"/>
      <c r="Z440" s="11"/>
      <c r="AA440" s="11"/>
      <c r="AB440" s="11"/>
      <c r="AC440" s="11"/>
      <c r="AD440" s="11"/>
    </row>
    <row r="441" spans="1:30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1"/>
      <c r="X441" s="11"/>
      <c r="Y441" s="11"/>
      <c r="Z441" s="11"/>
      <c r="AA441" s="11"/>
      <c r="AB441" s="11"/>
      <c r="AC441" s="11"/>
      <c r="AD441" s="11"/>
    </row>
    <row r="442" spans="1:30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1"/>
      <c r="X442" s="11"/>
      <c r="Y442" s="11"/>
      <c r="Z442" s="11"/>
      <c r="AA442" s="11"/>
      <c r="AB442" s="11"/>
      <c r="AC442" s="11"/>
      <c r="AD442" s="11"/>
    </row>
    <row r="443" spans="1:30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1"/>
      <c r="X443" s="11"/>
      <c r="Y443" s="11"/>
      <c r="Z443" s="11"/>
      <c r="AA443" s="11"/>
      <c r="AB443" s="11"/>
      <c r="AC443" s="11"/>
      <c r="AD443" s="11"/>
    </row>
    <row r="444" spans="1:30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1"/>
      <c r="X444" s="11"/>
      <c r="Y444" s="11"/>
      <c r="Z444" s="11"/>
      <c r="AA444" s="11"/>
      <c r="AB444" s="11"/>
      <c r="AC444" s="11"/>
      <c r="AD444" s="11"/>
    </row>
    <row r="445" spans="1:30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1"/>
      <c r="X445" s="11"/>
      <c r="Y445" s="11"/>
      <c r="Z445" s="11"/>
      <c r="AA445" s="11"/>
      <c r="AB445" s="11"/>
      <c r="AC445" s="11"/>
      <c r="AD445" s="11"/>
    </row>
    <row r="446" spans="1:30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1"/>
      <c r="X446" s="11"/>
      <c r="Y446" s="11"/>
      <c r="Z446" s="11"/>
      <c r="AA446" s="11"/>
      <c r="AB446" s="11"/>
      <c r="AC446" s="11"/>
      <c r="AD446" s="11"/>
    </row>
    <row r="447" spans="1:30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1"/>
      <c r="X447" s="11"/>
      <c r="Y447" s="11"/>
      <c r="Z447" s="11"/>
      <c r="AA447" s="11"/>
      <c r="AB447" s="11"/>
      <c r="AC447" s="11"/>
      <c r="AD447" s="11"/>
    </row>
    <row r="448" spans="1:30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1"/>
      <c r="X448" s="11"/>
      <c r="Y448" s="11"/>
      <c r="Z448" s="11"/>
      <c r="AA448" s="11"/>
      <c r="AB448" s="11"/>
      <c r="AC448" s="11"/>
      <c r="AD448" s="11"/>
    </row>
    <row r="449" spans="1:30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1"/>
      <c r="X449" s="11"/>
      <c r="Y449" s="11"/>
      <c r="Z449" s="11"/>
      <c r="AA449" s="11"/>
      <c r="AB449" s="11"/>
      <c r="AC449" s="11"/>
      <c r="AD449" s="11"/>
    </row>
    <row r="450" spans="1:30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1"/>
      <c r="X450" s="11"/>
      <c r="Y450" s="11"/>
      <c r="Z450" s="11"/>
      <c r="AA450" s="11"/>
      <c r="AB450" s="11"/>
      <c r="AC450" s="11"/>
      <c r="AD450" s="11"/>
    </row>
    <row r="451" spans="1:30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1"/>
      <c r="X451" s="11"/>
      <c r="Y451" s="11"/>
      <c r="Z451" s="11"/>
      <c r="AA451" s="11"/>
      <c r="AB451" s="11"/>
      <c r="AC451" s="11"/>
      <c r="AD451" s="11"/>
    </row>
    <row r="452" spans="1:30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1"/>
      <c r="X452" s="11"/>
      <c r="Y452" s="11"/>
      <c r="Z452" s="11"/>
      <c r="AA452" s="11"/>
      <c r="AB452" s="11"/>
      <c r="AC452" s="11"/>
      <c r="AD452" s="11"/>
    </row>
    <row r="453" spans="1:30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1"/>
      <c r="X453" s="11"/>
      <c r="Y453" s="11"/>
      <c r="Z453" s="11"/>
      <c r="AA453" s="11"/>
      <c r="AB453" s="11"/>
      <c r="AC453" s="11"/>
      <c r="AD453" s="11"/>
    </row>
    <row r="454" spans="1:30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1"/>
      <c r="X454" s="11"/>
      <c r="Y454" s="11"/>
      <c r="Z454" s="11"/>
      <c r="AA454" s="11"/>
      <c r="AB454" s="11"/>
      <c r="AC454" s="11"/>
      <c r="AD454" s="11"/>
    </row>
    <row r="455" spans="1:30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1"/>
      <c r="X455" s="11"/>
      <c r="Y455" s="11"/>
      <c r="Z455" s="11"/>
      <c r="AA455" s="11"/>
      <c r="AB455" s="11"/>
      <c r="AC455" s="11"/>
      <c r="AD455" s="11"/>
    </row>
    <row r="456" spans="1:30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1"/>
      <c r="X456" s="11"/>
      <c r="Y456" s="11"/>
      <c r="Z456" s="11"/>
      <c r="AA456" s="11"/>
      <c r="AB456" s="11"/>
      <c r="AC456" s="11"/>
      <c r="AD456" s="11"/>
    </row>
    <row r="457" spans="1:30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1"/>
      <c r="X457" s="11"/>
      <c r="Y457" s="11"/>
      <c r="Z457" s="11"/>
      <c r="AA457" s="11"/>
      <c r="AB457" s="11"/>
      <c r="AC457" s="11"/>
      <c r="AD457" s="11"/>
    </row>
    <row r="458" spans="1:30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1"/>
      <c r="X458" s="11"/>
      <c r="Y458" s="11"/>
      <c r="Z458" s="11"/>
      <c r="AA458" s="11"/>
      <c r="AB458" s="11"/>
      <c r="AC458" s="11"/>
      <c r="AD458" s="11"/>
    </row>
    <row r="459" spans="1:30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1"/>
      <c r="X459" s="11"/>
      <c r="Y459" s="11"/>
      <c r="Z459" s="11"/>
      <c r="AA459" s="11"/>
      <c r="AB459" s="11"/>
      <c r="AC459" s="11"/>
      <c r="AD459" s="11"/>
    </row>
    <row r="460" spans="1:30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1"/>
      <c r="X460" s="11"/>
      <c r="Y460" s="11"/>
      <c r="Z460" s="11"/>
      <c r="AA460" s="11"/>
      <c r="AB460" s="11"/>
      <c r="AC460" s="11"/>
      <c r="AD460" s="11"/>
    </row>
    <row r="461" spans="1:30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1"/>
      <c r="X461" s="11"/>
      <c r="Y461" s="11"/>
      <c r="Z461" s="11"/>
      <c r="AA461" s="11"/>
      <c r="AB461" s="11"/>
      <c r="AC461" s="11"/>
      <c r="AD461" s="11"/>
    </row>
    <row r="462" spans="1:30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1"/>
      <c r="X462" s="11"/>
      <c r="Y462" s="11"/>
      <c r="Z462" s="11"/>
      <c r="AA462" s="11"/>
      <c r="AB462" s="11"/>
      <c r="AC462" s="11"/>
      <c r="AD462" s="11"/>
    </row>
    <row r="463" spans="1:30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1"/>
      <c r="X463" s="11"/>
      <c r="Y463" s="11"/>
      <c r="Z463" s="11"/>
      <c r="AA463" s="11"/>
      <c r="AB463" s="11"/>
      <c r="AC463" s="11"/>
      <c r="AD463" s="11"/>
    </row>
    <row r="464" spans="1:30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1"/>
      <c r="X464" s="11"/>
      <c r="Y464" s="11"/>
      <c r="Z464" s="11"/>
      <c r="AA464" s="11"/>
      <c r="AB464" s="11"/>
      <c r="AC464" s="11"/>
      <c r="AD464" s="11"/>
    </row>
    <row r="465" spans="1:30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1"/>
      <c r="X465" s="11"/>
      <c r="Y465" s="11"/>
      <c r="Z465" s="11"/>
      <c r="AA465" s="11"/>
      <c r="AB465" s="11"/>
      <c r="AC465" s="11"/>
      <c r="AD465" s="11"/>
    </row>
    <row r="466" spans="1:30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1"/>
      <c r="X466" s="11"/>
      <c r="Y466" s="11"/>
      <c r="Z466" s="11"/>
      <c r="AA466" s="11"/>
      <c r="AB466" s="11"/>
      <c r="AC466" s="11"/>
      <c r="AD466" s="11"/>
    </row>
    <row r="467" spans="1:30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1"/>
      <c r="X467" s="11"/>
      <c r="Y467" s="11"/>
      <c r="Z467" s="11"/>
      <c r="AA467" s="11"/>
      <c r="AB467" s="11"/>
      <c r="AC467" s="11"/>
      <c r="AD467" s="11"/>
    </row>
    <row r="468" spans="1:30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1"/>
      <c r="X468" s="11"/>
      <c r="Y468" s="11"/>
      <c r="Z468" s="11"/>
      <c r="AA468" s="11"/>
      <c r="AB468" s="11"/>
      <c r="AC468" s="11"/>
      <c r="AD468" s="11"/>
    </row>
    <row r="469" spans="1:30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1"/>
      <c r="X469" s="11"/>
      <c r="Y469" s="11"/>
      <c r="Z469" s="11"/>
      <c r="AA469" s="11"/>
      <c r="AB469" s="11"/>
      <c r="AC469" s="11"/>
      <c r="AD469" s="11"/>
    </row>
    <row r="470" spans="1:30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1"/>
      <c r="X470" s="11"/>
      <c r="Y470" s="11"/>
      <c r="Z470" s="11"/>
      <c r="AA470" s="11"/>
      <c r="AB470" s="11"/>
      <c r="AC470" s="11"/>
      <c r="AD470" s="11"/>
    </row>
    <row r="471" spans="1:30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1"/>
      <c r="X471" s="11"/>
      <c r="Y471" s="11"/>
      <c r="Z471" s="11"/>
      <c r="AA471" s="11"/>
      <c r="AB471" s="11"/>
      <c r="AC471" s="11"/>
      <c r="AD471" s="11"/>
    </row>
    <row r="472" spans="1:30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1"/>
      <c r="X472" s="11"/>
      <c r="Y472" s="11"/>
      <c r="Z472" s="11"/>
      <c r="AA472" s="11"/>
      <c r="AB472" s="11"/>
      <c r="AC472" s="11"/>
      <c r="AD472" s="11"/>
    </row>
    <row r="473" spans="1:30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1"/>
      <c r="X473" s="11"/>
      <c r="Y473" s="11"/>
      <c r="Z473" s="11"/>
      <c r="AA473" s="11"/>
      <c r="AB473" s="11"/>
      <c r="AC473" s="11"/>
      <c r="AD473" s="11"/>
    </row>
    <row r="474" spans="1:30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1"/>
      <c r="X474" s="11"/>
      <c r="Y474" s="11"/>
      <c r="Z474" s="11"/>
      <c r="AA474" s="11"/>
      <c r="AB474" s="11"/>
      <c r="AC474" s="11"/>
      <c r="AD474" s="11"/>
    </row>
    <row r="475" spans="1:30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1"/>
      <c r="X475" s="11"/>
      <c r="Y475" s="11"/>
      <c r="Z475" s="11"/>
      <c r="AA475" s="11"/>
      <c r="AB475" s="11"/>
      <c r="AC475" s="11"/>
      <c r="AD475" s="11"/>
    </row>
    <row r="476" spans="1:30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1"/>
      <c r="X476" s="11"/>
      <c r="Y476" s="11"/>
      <c r="Z476" s="11"/>
      <c r="AA476" s="11"/>
      <c r="AB476" s="11"/>
      <c r="AC476" s="11"/>
      <c r="AD476" s="11"/>
    </row>
    <row r="477" spans="1:30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1"/>
      <c r="X477" s="11"/>
      <c r="Y477" s="11"/>
      <c r="Z477" s="11"/>
      <c r="AA477" s="11"/>
      <c r="AB477" s="11"/>
      <c r="AC477" s="11"/>
      <c r="AD477" s="11"/>
    </row>
    <row r="478" spans="1:30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1"/>
      <c r="X478" s="11"/>
      <c r="Y478" s="11"/>
      <c r="Z478" s="11"/>
      <c r="AA478" s="11"/>
      <c r="AB478" s="11"/>
      <c r="AC478" s="11"/>
      <c r="AD478" s="11"/>
    </row>
    <row r="479" spans="1:30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1"/>
      <c r="X479" s="11"/>
      <c r="Y479" s="11"/>
      <c r="Z479" s="11"/>
      <c r="AA479" s="11"/>
      <c r="AB479" s="11"/>
      <c r="AC479" s="11"/>
      <c r="AD479" s="11"/>
    </row>
    <row r="480" spans="1:30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1"/>
      <c r="X480" s="11"/>
      <c r="Y480" s="11"/>
      <c r="Z480" s="11"/>
      <c r="AA480" s="11"/>
      <c r="AB480" s="11"/>
      <c r="AC480" s="11"/>
      <c r="AD480" s="11"/>
    </row>
    <row r="481" spans="1:30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1"/>
      <c r="X481" s="11"/>
      <c r="Y481" s="11"/>
      <c r="Z481" s="11"/>
      <c r="AA481" s="11"/>
      <c r="AB481" s="11"/>
      <c r="AC481" s="11"/>
      <c r="AD481" s="11"/>
    </row>
    <row r="482" spans="1:30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1"/>
      <c r="X482" s="11"/>
      <c r="Y482" s="11"/>
      <c r="Z482" s="11"/>
      <c r="AA482" s="11"/>
      <c r="AB482" s="11"/>
      <c r="AC482" s="11"/>
      <c r="AD482" s="11"/>
    </row>
    <row r="483" spans="1:30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1"/>
      <c r="X483" s="11"/>
      <c r="Y483" s="11"/>
      <c r="Z483" s="11"/>
      <c r="AA483" s="11"/>
      <c r="AB483" s="11"/>
      <c r="AC483" s="11"/>
      <c r="AD483" s="11"/>
    </row>
    <row r="484" spans="1:30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1"/>
      <c r="X484" s="11"/>
      <c r="Y484" s="11"/>
      <c r="Z484" s="11"/>
      <c r="AA484" s="11"/>
      <c r="AB484" s="11"/>
      <c r="AC484" s="11"/>
      <c r="AD484" s="11"/>
    </row>
    <row r="485" spans="1:30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1"/>
      <c r="X485" s="11"/>
      <c r="Y485" s="11"/>
      <c r="Z485" s="11"/>
      <c r="AA485" s="11"/>
      <c r="AB485" s="11"/>
      <c r="AC485" s="11"/>
      <c r="AD485" s="11"/>
    </row>
    <row r="486" spans="1:30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1"/>
      <c r="X486" s="11"/>
      <c r="Y486" s="11"/>
      <c r="Z486" s="11"/>
      <c r="AA486" s="11"/>
      <c r="AB486" s="11"/>
      <c r="AC486" s="11"/>
      <c r="AD486" s="11"/>
    </row>
    <row r="487" spans="1:30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1"/>
      <c r="X487" s="11"/>
      <c r="Y487" s="11"/>
      <c r="Z487" s="11"/>
      <c r="AA487" s="11"/>
      <c r="AB487" s="11"/>
      <c r="AC487" s="11"/>
      <c r="AD487" s="11"/>
    </row>
    <row r="488" spans="1:30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1"/>
      <c r="X488" s="11"/>
      <c r="Y488" s="11"/>
      <c r="Z488" s="11"/>
      <c r="AA488" s="11"/>
      <c r="AB488" s="11"/>
      <c r="AC488" s="11"/>
      <c r="AD488" s="11"/>
    </row>
    <row r="489" spans="1:30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1"/>
      <c r="X489" s="11"/>
      <c r="Y489" s="11"/>
      <c r="Z489" s="11"/>
      <c r="AA489" s="11"/>
      <c r="AB489" s="11"/>
      <c r="AC489" s="11"/>
      <c r="AD489" s="11"/>
    </row>
    <row r="490" spans="1:30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1"/>
      <c r="X490" s="11"/>
      <c r="Y490" s="11"/>
      <c r="Z490" s="11"/>
      <c r="AA490" s="11"/>
      <c r="AB490" s="11"/>
      <c r="AC490" s="11"/>
      <c r="AD490" s="11"/>
    </row>
    <row r="491" spans="1:30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1"/>
      <c r="X491" s="11"/>
      <c r="Y491" s="11"/>
      <c r="Z491" s="11"/>
      <c r="AA491" s="11"/>
      <c r="AB491" s="11"/>
      <c r="AC491" s="11"/>
      <c r="AD491" s="11"/>
    </row>
    <row r="492" spans="1:30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1"/>
      <c r="X492" s="11"/>
      <c r="Y492" s="11"/>
      <c r="Z492" s="11"/>
      <c r="AA492" s="11"/>
      <c r="AB492" s="11"/>
      <c r="AC492" s="11"/>
      <c r="AD492" s="11"/>
    </row>
    <row r="493" spans="1:30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1"/>
      <c r="X493" s="11"/>
      <c r="Y493" s="11"/>
      <c r="Z493" s="11"/>
      <c r="AA493" s="11"/>
      <c r="AB493" s="11"/>
      <c r="AC493" s="11"/>
      <c r="AD493" s="11"/>
    </row>
    <row r="494" spans="1:30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1"/>
      <c r="X494" s="11"/>
      <c r="Y494" s="11"/>
      <c r="Z494" s="11"/>
      <c r="AA494" s="11"/>
      <c r="AB494" s="11"/>
      <c r="AC494" s="11"/>
      <c r="AD494" s="11"/>
    </row>
    <row r="495" spans="1:30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1"/>
      <c r="X495" s="11"/>
      <c r="Y495" s="11"/>
      <c r="Z495" s="11"/>
      <c r="AA495" s="11"/>
      <c r="AB495" s="11"/>
      <c r="AC495" s="11"/>
      <c r="AD495" s="11"/>
    </row>
    <row r="496" spans="1:30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1"/>
      <c r="X496" s="11"/>
      <c r="Y496" s="11"/>
      <c r="Z496" s="11"/>
      <c r="AA496" s="11"/>
      <c r="AB496" s="11"/>
      <c r="AC496" s="11"/>
      <c r="AD496" s="11"/>
    </row>
    <row r="497" spans="1:30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1"/>
      <c r="X497" s="11"/>
      <c r="Y497" s="11"/>
      <c r="Z497" s="11"/>
      <c r="AA497" s="11"/>
      <c r="AB497" s="11"/>
      <c r="AC497" s="11"/>
      <c r="AD497" s="11"/>
    </row>
    <row r="498" spans="1:30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1"/>
      <c r="X498" s="11"/>
      <c r="Y498" s="11"/>
      <c r="Z498" s="11"/>
      <c r="AA498" s="11"/>
      <c r="AB498" s="11"/>
      <c r="AC498" s="11"/>
      <c r="AD498" s="11"/>
    </row>
    <row r="499" spans="1:30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1"/>
      <c r="X499" s="11"/>
      <c r="Y499" s="11"/>
      <c r="Z499" s="11"/>
      <c r="AA499" s="11"/>
      <c r="AB499" s="11"/>
      <c r="AC499" s="11"/>
      <c r="AD499" s="11"/>
    </row>
    <row r="500" spans="1:30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1"/>
      <c r="X500" s="11"/>
      <c r="Y500" s="11"/>
      <c r="Z500" s="11"/>
      <c r="AA500" s="11"/>
      <c r="AB500" s="11"/>
      <c r="AC500" s="11"/>
      <c r="AD500" s="11"/>
    </row>
    <row r="501" spans="1:30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1"/>
      <c r="X501" s="11"/>
      <c r="Y501" s="11"/>
      <c r="Z501" s="11"/>
      <c r="AA501" s="11"/>
      <c r="AB501" s="11"/>
      <c r="AC501" s="11"/>
      <c r="AD501" s="11"/>
    </row>
    <row r="502" spans="1:30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1"/>
      <c r="X502" s="11"/>
      <c r="Y502" s="11"/>
      <c r="Z502" s="11"/>
      <c r="AA502" s="11"/>
      <c r="AB502" s="11"/>
      <c r="AC502" s="11"/>
      <c r="AD502" s="11"/>
    </row>
    <row r="503" spans="1:30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1"/>
      <c r="X503" s="11"/>
      <c r="Y503" s="11"/>
      <c r="Z503" s="11"/>
      <c r="AA503" s="11"/>
      <c r="AB503" s="11"/>
      <c r="AC503" s="11"/>
      <c r="AD503" s="11"/>
    </row>
    <row r="504" spans="1:30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1"/>
      <c r="X504" s="11"/>
      <c r="Y504" s="11"/>
      <c r="Z504" s="11"/>
      <c r="AA504" s="11"/>
      <c r="AB504" s="11"/>
      <c r="AC504" s="11"/>
      <c r="AD504" s="11"/>
    </row>
    <row r="505" spans="1:30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1"/>
      <c r="X505" s="11"/>
      <c r="Y505" s="11"/>
      <c r="Z505" s="11"/>
      <c r="AA505" s="11"/>
      <c r="AB505" s="11"/>
      <c r="AC505" s="11"/>
      <c r="AD505" s="11"/>
    </row>
    <row r="506" spans="1:30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1"/>
      <c r="X506" s="11"/>
      <c r="Y506" s="11"/>
      <c r="Z506" s="11"/>
      <c r="AA506" s="11"/>
      <c r="AB506" s="11"/>
      <c r="AC506" s="11"/>
      <c r="AD506" s="11"/>
    </row>
    <row r="507" spans="1:30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1"/>
      <c r="X507" s="11"/>
      <c r="Y507" s="11"/>
      <c r="Z507" s="11"/>
      <c r="AA507" s="11"/>
      <c r="AB507" s="11"/>
      <c r="AC507" s="11"/>
      <c r="AD507" s="11"/>
    </row>
    <row r="508" spans="1:30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1"/>
      <c r="X508" s="11"/>
      <c r="Y508" s="11"/>
      <c r="Z508" s="11"/>
      <c r="AA508" s="11"/>
      <c r="AB508" s="11"/>
      <c r="AC508" s="11"/>
      <c r="AD508" s="11"/>
    </row>
    <row r="509" spans="1:30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1"/>
      <c r="X509" s="11"/>
      <c r="Y509" s="11"/>
      <c r="Z509" s="11"/>
      <c r="AA509" s="11"/>
      <c r="AB509" s="11"/>
      <c r="AC509" s="11"/>
      <c r="AD509" s="11"/>
    </row>
    <row r="510" spans="1:30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1"/>
      <c r="X510" s="11"/>
      <c r="Y510" s="11"/>
      <c r="Z510" s="11"/>
      <c r="AA510" s="11"/>
      <c r="AB510" s="11"/>
      <c r="AC510" s="11"/>
      <c r="AD510" s="11"/>
    </row>
    <row r="511" spans="1:30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1"/>
      <c r="X511" s="11"/>
      <c r="Y511" s="11"/>
      <c r="Z511" s="11"/>
      <c r="AA511" s="11"/>
      <c r="AB511" s="11"/>
      <c r="AC511" s="11"/>
      <c r="AD511" s="11"/>
    </row>
    <row r="512" spans="1:30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1"/>
      <c r="X512" s="11"/>
      <c r="Y512" s="11"/>
      <c r="Z512" s="11"/>
      <c r="AA512" s="11"/>
      <c r="AB512" s="11"/>
      <c r="AC512" s="11"/>
      <c r="AD512" s="11"/>
    </row>
    <row r="513" spans="1:30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1"/>
      <c r="X513" s="11"/>
      <c r="Y513" s="11"/>
      <c r="Z513" s="11"/>
      <c r="AA513" s="11"/>
      <c r="AB513" s="11"/>
      <c r="AC513" s="11"/>
      <c r="AD513" s="11"/>
    </row>
    <row r="514" spans="1:30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1"/>
      <c r="X514" s="11"/>
      <c r="Y514" s="11"/>
      <c r="Z514" s="11"/>
      <c r="AA514" s="11"/>
      <c r="AB514" s="11"/>
      <c r="AC514" s="11"/>
      <c r="AD514" s="11"/>
    </row>
    <row r="515" spans="1:30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1"/>
      <c r="X515" s="11"/>
      <c r="Y515" s="11"/>
      <c r="Z515" s="11"/>
      <c r="AA515" s="11"/>
      <c r="AB515" s="11"/>
      <c r="AC515" s="11"/>
      <c r="AD515" s="11"/>
    </row>
    <row r="516" spans="1:30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1"/>
      <c r="X516" s="11"/>
      <c r="Y516" s="11"/>
      <c r="Z516" s="11"/>
      <c r="AA516" s="11"/>
      <c r="AB516" s="11"/>
      <c r="AC516" s="11"/>
      <c r="AD516" s="11"/>
    </row>
    <row r="517" spans="1:30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1"/>
      <c r="X517" s="11"/>
      <c r="Y517" s="11"/>
      <c r="Z517" s="11"/>
      <c r="AA517" s="11"/>
      <c r="AB517" s="11"/>
      <c r="AC517" s="11"/>
      <c r="AD517" s="11"/>
    </row>
    <row r="518" spans="1:30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1"/>
      <c r="X518" s="11"/>
      <c r="Y518" s="11"/>
      <c r="Z518" s="11"/>
      <c r="AA518" s="11"/>
      <c r="AB518" s="11"/>
      <c r="AC518" s="11"/>
      <c r="AD518" s="11"/>
    </row>
    <row r="519" spans="1:30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1"/>
      <c r="X519" s="11"/>
      <c r="Y519" s="11"/>
      <c r="Z519" s="11"/>
      <c r="AA519" s="11"/>
      <c r="AB519" s="11"/>
      <c r="AC519" s="11"/>
      <c r="AD519" s="11"/>
    </row>
    <row r="520" spans="1:30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1"/>
      <c r="X520" s="11"/>
      <c r="Y520" s="11"/>
      <c r="Z520" s="11"/>
      <c r="AA520" s="11"/>
      <c r="AB520" s="11"/>
      <c r="AC520" s="11"/>
      <c r="AD520" s="11"/>
    </row>
    <row r="521" spans="1:30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1"/>
      <c r="X521" s="11"/>
      <c r="Y521" s="11"/>
      <c r="Z521" s="11"/>
      <c r="AA521" s="11"/>
      <c r="AB521" s="11"/>
      <c r="AC521" s="11"/>
      <c r="AD521" s="11"/>
    </row>
    <row r="522" spans="1:30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1"/>
      <c r="X522" s="11"/>
      <c r="Y522" s="11"/>
      <c r="Z522" s="11"/>
      <c r="AA522" s="11"/>
      <c r="AB522" s="11"/>
      <c r="AC522" s="11"/>
      <c r="AD522" s="11"/>
    </row>
    <row r="523" spans="1:30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1"/>
      <c r="X523" s="11"/>
      <c r="Y523" s="11"/>
      <c r="Z523" s="11"/>
      <c r="AA523" s="11"/>
      <c r="AB523" s="11"/>
      <c r="AC523" s="11"/>
      <c r="AD523" s="11"/>
    </row>
    <row r="524" spans="1:30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1"/>
      <c r="X524" s="11"/>
      <c r="Y524" s="11"/>
      <c r="Z524" s="11"/>
      <c r="AA524" s="11"/>
      <c r="AB524" s="11"/>
      <c r="AC524" s="11"/>
      <c r="AD524" s="11"/>
    </row>
    <row r="525" spans="1:30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1"/>
      <c r="X525" s="11"/>
      <c r="Y525" s="11"/>
      <c r="Z525" s="11"/>
      <c r="AA525" s="11"/>
      <c r="AB525" s="11"/>
      <c r="AC525" s="11"/>
      <c r="AD525" s="11"/>
    </row>
    <row r="526" spans="1:30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1"/>
      <c r="X526" s="11"/>
      <c r="Y526" s="11"/>
      <c r="Z526" s="11"/>
      <c r="AA526" s="11"/>
      <c r="AB526" s="11"/>
      <c r="AC526" s="11"/>
      <c r="AD526" s="11"/>
    </row>
    <row r="527" spans="1:30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1"/>
      <c r="X527" s="11"/>
      <c r="Y527" s="11"/>
      <c r="Z527" s="11"/>
      <c r="AA527" s="11"/>
      <c r="AB527" s="11"/>
      <c r="AC527" s="11"/>
      <c r="AD527" s="11"/>
    </row>
    <row r="528" spans="1:30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1"/>
      <c r="X528" s="11"/>
      <c r="Y528" s="11"/>
      <c r="Z528" s="11"/>
      <c r="AA528" s="11"/>
      <c r="AB528" s="11"/>
      <c r="AC528" s="11"/>
      <c r="AD528" s="11"/>
    </row>
    <row r="529" spans="1:30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1"/>
      <c r="X529" s="11"/>
      <c r="Y529" s="11"/>
      <c r="Z529" s="11"/>
      <c r="AA529" s="11"/>
      <c r="AB529" s="11"/>
      <c r="AC529" s="11"/>
      <c r="AD529" s="11"/>
    </row>
    <row r="530" spans="1:30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1"/>
      <c r="X530" s="11"/>
      <c r="Y530" s="11"/>
      <c r="Z530" s="11"/>
      <c r="AA530" s="11"/>
      <c r="AB530" s="11"/>
      <c r="AC530" s="11"/>
      <c r="AD530" s="11"/>
    </row>
    <row r="531" spans="1:30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1"/>
      <c r="X531" s="11"/>
      <c r="Y531" s="11"/>
      <c r="Z531" s="11"/>
      <c r="AA531" s="11"/>
      <c r="AB531" s="11"/>
      <c r="AC531" s="11"/>
      <c r="AD531" s="11"/>
    </row>
    <row r="532" spans="1:30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1"/>
      <c r="X532" s="11"/>
      <c r="Y532" s="11"/>
      <c r="Z532" s="11"/>
      <c r="AA532" s="11"/>
      <c r="AB532" s="11"/>
      <c r="AC532" s="11"/>
      <c r="AD532" s="11"/>
    </row>
    <row r="533" spans="1:30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1"/>
      <c r="X533" s="11"/>
      <c r="Y533" s="11"/>
      <c r="Z533" s="11"/>
      <c r="AA533" s="11"/>
      <c r="AB533" s="11"/>
      <c r="AC533" s="11"/>
      <c r="AD533" s="11"/>
    </row>
    <row r="534" spans="1:30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1"/>
      <c r="X534" s="11"/>
      <c r="Y534" s="11"/>
      <c r="Z534" s="11"/>
      <c r="AA534" s="11"/>
      <c r="AB534" s="11"/>
      <c r="AC534" s="11"/>
      <c r="AD534" s="11"/>
    </row>
    <row r="535" spans="1:30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1"/>
      <c r="X535" s="11"/>
      <c r="Y535" s="11"/>
      <c r="Z535" s="11"/>
      <c r="AA535" s="11"/>
      <c r="AB535" s="11"/>
      <c r="AC535" s="11"/>
      <c r="AD535" s="11"/>
    </row>
    <row r="536" spans="1:30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1"/>
      <c r="X536" s="11"/>
      <c r="Y536" s="11"/>
      <c r="Z536" s="11"/>
      <c r="AA536" s="11"/>
      <c r="AB536" s="11"/>
      <c r="AC536" s="11"/>
      <c r="AD536" s="11"/>
    </row>
    <row r="537" spans="1:30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1"/>
      <c r="X537" s="11"/>
      <c r="Y537" s="11"/>
      <c r="Z537" s="11"/>
      <c r="AA537" s="11"/>
      <c r="AB537" s="11"/>
      <c r="AC537" s="11"/>
      <c r="AD537" s="11"/>
    </row>
    <row r="538" spans="1:30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1"/>
      <c r="X538" s="11"/>
      <c r="Y538" s="11"/>
      <c r="Z538" s="11"/>
      <c r="AA538" s="11"/>
      <c r="AB538" s="11"/>
      <c r="AC538" s="11"/>
      <c r="AD538" s="11"/>
    </row>
    <row r="539" spans="1:30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1"/>
      <c r="X539" s="11"/>
      <c r="Y539" s="11"/>
      <c r="Z539" s="11"/>
      <c r="AA539" s="11"/>
      <c r="AB539" s="11"/>
      <c r="AC539" s="11"/>
      <c r="AD539" s="11"/>
    </row>
    <row r="540" spans="1:30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1"/>
      <c r="X540" s="11"/>
      <c r="Y540" s="11"/>
      <c r="Z540" s="11"/>
      <c r="AA540" s="11"/>
      <c r="AB540" s="11"/>
      <c r="AC540" s="11"/>
      <c r="AD540" s="11"/>
    </row>
    <row r="541" spans="1:30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1"/>
      <c r="X541" s="11"/>
      <c r="Y541" s="11"/>
      <c r="Z541" s="11"/>
      <c r="AA541" s="11"/>
      <c r="AB541" s="11"/>
      <c r="AC541" s="11"/>
      <c r="AD541" s="11"/>
    </row>
    <row r="542" spans="1:30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1"/>
      <c r="X542" s="11"/>
      <c r="Y542" s="11"/>
      <c r="Z542" s="11"/>
      <c r="AA542" s="11"/>
      <c r="AB542" s="11"/>
      <c r="AC542" s="11"/>
      <c r="AD542" s="11"/>
    </row>
    <row r="543" spans="1:30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1"/>
      <c r="X543" s="11"/>
      <c r="Y543" s="11"/>
      <c r="Z543" s="11"/>
      <c r="AA543" s="11"/>
      <c r="AB543" s="11"/>
      <c r="AC543" s="11"/>
      <c r="AD543" s="11"/>
    </row>
    <row r="544" spans="1:30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1"/>
      <c r="X544" s="11"/>
      <c r="Y544" s="11"/>
      <c r="Z544" s="11"/>
      <c r="AA544" s="11"/>
      <c r="AB544" s="11"/>
      <c r="AC544" s="11"/>
      <c r="AD544" s="11"/>
    </row>
    <row r="545" spans="1:30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1"/>
      <c r="X545" s="11"/>
      <c r="Y545" s="11"/>
      <c r="Z545" s="11"/>
      <c r="AA545" s="11"/>
      <c r="AB545" s="11"/>
      <c r="AC545" s="11"/>
      <c r="AD545" s="11"/>
    </row>
    <row r="546" spans="1:30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1"/>
      <c r="X546" s="11"/>
      <c r="Y546" s="11"/>
      <c r="Z546" s="11"/>
      <c r="AA546" s="11"/>
      <c r="AB546" s="11"/>
      <c r="AC546" s="11"/>
      <c r="AD546" s="11"/>
    </row>
    <row r="547" spans="1:30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1"/>
      <c r="X547" s="11"/>
      <c r="Y547" s="11"/>
      <c r="Z547" s="11"/>
      <c r="AA547" s="11"/>
      <c r="AB547" s="11"/>
      <c r="AC547" s="11"/>
      <c r="AD547" s="11"/>
    </row>
    <row r="548" spans="1:30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1"/>
      <c r="X548" s="11"/>
      <c r="Y548" s="11"/>
      <c r="Z548" s="11"/>
      <c r="AA548" s="11"/>
      <c r="AB548" s="11"/>
      <c r="AC548" s="11"/>
      <c r="AD548" s="11"/>
    </row>
    <row r="549" spans="1:30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1"/>
      <c r="X549" s="11"/>
      <c r="Y549" s="11"/>
      <c r="Z549" s="11"/>
      <c r="AA549" s="11"/>
      <c r="AB549" s="11"/>
      <c r="AC549" s="11"/>
      <c r="AD549" s="11"/>
    </row>
    <row r="550" spans="1:30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1"/>
      <c r="X550" s="11"/>
      <c r="Y550" s="11"/>
      <c r="Z550" s="11"/>
      <c r="AA550" s="11"/>
      <c r="AB550" s="11"/>
      <c r="AC550" s="11"/>
      <c r="AD550" s="11"/>
    </row>
    <row r="551" spans="1:30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1"/>
      <c r="X551" s="11"/>
      <c r="Y551" s="11"/>
      <c r="Z551" s="11"/>
      <c r="AA551" s="11"/>
      <c r="AB551" s="11"/>
      <c r="AC551" s="11"/>
      <c r="AD551" s="11"/>
    </row>
    <row r="552" spans="1:30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1"/>
      <c r="X552" s="11"/>
      <c r="Y552" s="11"/>
      <c r="Z552" s="11"/>
      <c r="AA552" s="11"/>
      <c r="AB552" s="11"/>
      <c r="AC552" s="11"/>
      <c r="AD552" s="11"/>
    </row>
    <row r="553" spans="1:30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1"/>
      <c r="X553" s="11"/>
      <c r="Y553" s="11"/>
      <c r="Z553" s="11"/>
      <c r="AA553" s="11"/>
      <c r="AB553" s="11"/>
      <c r="AC553" s="11"/>
      <c r="AD553" s="11"/>
    </row>
    <row r="554" spans="1:30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1"/>
      <c r="X554" s="11"/>
      <c r="Y554" s="11"/>
      <c r="Z554" s="11"/>
      <c r="AA554" s="11"/>
      <c r="AB554" s="11"/>
      <c r="AC554" s="11"/>
      <c r="AD554" s="11"/>
    </row>
    <row r="555" spans="1:30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1"/>
      <c r="X555" s="11"/>
      <c r="Y555" s="11"/>
      <c r="Z555" s="11"/>
      <c r="AA555" s="11"/>
      <c r="AB555" s="11"/>
      <c r="AC555" s="11"/>
      <c r="AD555" s="11"/>
    </row>
    <row r="556" spans="1:30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1"/>
      <c r="X556" s="11"/>
      <c r="Y556" s="11"/>
      <c r="Z556" s="11"/>
      <c r="AA556" s="11"/>
      <c r="AB556" s="11"/>
      <c r="AC556" s="11"/>
      <c r="AD556" s="11"/>
    </row>
    <row r="557" spans="1:30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1"/>
      <c r="X557" s="11"/>
      <c r="Y557" s="11"/>
      <c r="Z557" s="11"/>
      <c r="AA557" s="11"/>
      <c r="AB557" s="11"/>
      <c r="AC557" s="11"/>
      <c r="AD557" s="11"/>
    </row>
    <row r="558" spans="1:30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1"/>
      <c r="X558" s="11"/>
      <c r="Y558" s="11"/>
      <c r="Z558" s="11"/>
      <c r="AA558" s="11"/>
      <c r="AB558" s="11"/>
      <c r="AC558" s="11"/>
      <c r="AD558" s="11"/>
    </row>
    <row r="559" spans="1:30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1"/>
      <c r="X559" s="11"/>
      <c r="Y559" s="11"/>
      <c r="Z559" s="11"/>
      <c r="AA559" s="11"/>
      <c r="AB559" s="11"/>
      <c r="AC559" s="11"/>
      <c r="AD559" s="11"/>
    </row>
    <row r="560" spans="1:30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1"/>
      <c r="X560" s="11"/>
      <c r="Y560" s="11"/>
      <c r="Z560" s="11"/>
      <c r="AA560" s="11"/>
      <c r="AB560" s="11"/>
      <c r="AC560" s="11"/>
      <c r="AD560" s="11"/>
    </row>
    <row r="561" spans="1:30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1"/>
      <c r="X561" s="11"/>
      <c r="Y561" s="11"/>
      <c r="Z561" s="11"/>
      <c r="AA561" s="11"/>
      <c r="AB561" s="11"/>
      <c r="AC561" s="11"/>
      <c r="AD561" s="11"/>
    </row>
    <row r="562" spans="1:30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1"/>
      <c r="X562" s="11"/>
      <c r="Y562" s="11"/>
      <c r="Z562" s="11"/>
      <c r="AA562" s="11"/>
      <c r="AB562" s="11"/>
      <c r="AC562" s="11"/>
      <c r="AD562" s="11"/>
    </row>
    <row r="563" spans="1:30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1"/>
      <c r="X563" s="11"/>
      <c r="Y563" s="11"/>
      <c r="Z563" s="11"/>
      <c r="AA563" s="11"/>
      <c r="AB563" s="11"/>
      <c r="AC563" s="11"/>
      <c r="AD563" s="11"/>
    </row>
    <row r="564" spans="1:30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1"/>
      <c r="X564" s="11"/>
      <c r="Y564" s="11"/>
      <c r="Z564" s="11"/>
      <c r="AA564" s="11"/>
      <c r="AB564" s="11"/>
      <c r="AC564" s="11"/>
      <c r="AD564" s="11"/>
    </row>
    <row r="565" spans="1:30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1"/>
      <c r="X565" s="11"/>
      <c r="Y565" s="11"/>
      <c r="Z565" s="11"/>
      <c r="AA565" s="11"/>
      <c r="AB565" s="11"/>
      <c r="AC565" s="11"/>
      <c r="AD565" s="11"/>
    </row>
    <row r="566" spans="1:30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1"/>
      <c r="X566" s="11"/>
      <c r="Y566" s="11"/>
      <c r="Z566" s="11"/>
      <c r="AA566" s="11"/>
      <c r="AB566" s="11"/>
      <c r="AC566" s="11"/>
      <c r="AD566" s="11"/>
    </row>
    <row r="567" spans="1:30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1"/>
      <c r="X567" s="11"/>
      <c r="Y567" s="11"/>
      <c r="Z567" s="11"/>
      <c r="AA567" s="11"/>
      <c r="AB567" s="11"/>
      <c r="AC567" s="11"/>
      <c r="AD567" s="11"/>
    </row>
    <row r="568" spans="1:30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1"/>
      <c r="X568" s="11"/>
      <c r="Y568" s="11"/>
      <c r="Z568" s="11"/>
      <c r="AA568" s="11"/>
      <c r="AB568" s="11"/>
      <c r="AC568" s="11"/>
      <c r="AD568" s="11"/>
    </row>
    <row r="569" spans="1:30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1"/>
      <c r="X569" s="11"/>
      <c r="Y569" s="11"/>
      <c r="Z569" s="11"/>
      <c r="AA569" s="11"/>
      <c r="AB569" s="11"/>
      <c r="AC569" s="11"/>
      <c r="AD569" s="11"/>
    </row>
    <row r="570" spans="1:30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1"/>
      <c r="X570" s="11"/>
      <c r="Y570" s="11"/>
      <c r="Z570" s="11"/>
      <c r="AA570" s="11"/>
      <c r="AB570" s="11"/>
      <c r="AC570" s="11"/>
      <c r="AD570" s="11"/>
    </row>
    <row r="571" spans="1:30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1"/>
      <c r="X571" s="11"/>
      <c r="Y571" s="11"/>
      <c r="Z571" s="11"/>
      <c r="AA571" s="11"/>
      <c r="AB571" s="11"/>
      <c r="AC571" s="11"/>
      <c r="AD571" s="11"/>
    </row>
    <row r="572" spans="1:30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1"/>
      <c r="X572" s="11"/>
      <c r="Y572" s="11"/>
      <c r="Z572" s="11"/>
      <c r="AA572" s="11"/>
      <c r="AB572" s="11"/>
      <c r="AC572" s="11"/>
      <c r="AD572" s="11"/>
    </row>
    <row r="573" spans="1:30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1"/>
      <c r="X573" s="11"/>
      <c r="Y573" s="11"/>
      <c r="Z573" s="11"/>
      <c r="AA573" s="11"/>
      <c r="AB573" s="11"/>
      <c r="AC573" s="11"/>
      <c r="AD573" s="11"/>
    </row>
    <row r="574" spans="1:30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1"/>
      <c r="X574" s="11"/>
      <c r="Y574" s="11"/>
      <c r="Z574" s="11"/>
      <c r="AA574" s="11"/>
      <c r="AB574" s="11"/>
      <c r="AC574" s="11"/>
      <c r="AD574" s="11"/>
    </row>
    <row r="575" spans="1:30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1"/>
      <c r="X575" s="11"/>
      <c r="Y575" s="11"/>
      <c r="Z575" s="11"/>
      <c r="AA575" s="11"/>
      <c r="AB575" s="11"/>
      <c r="AC575" s="11"/>
      <c r="AD575" s="11"/>
    </row>
    <row r="576" spans="1:30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1"/>
      <c r="X576" s="11"/>
      <c r="Y576" s="11"/>
      <c r="Z576" s="11"/>
      <c r="AA576" s="11"/>
      <c r="AB576" s="11"/>
      <c r="AC576" s="11"/>
      <c r="AD576" s="11"/>
    </row>
    <row r="577" spans="1:30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1"/>
      <c r="X577" s="11"/>
      <c r="Y577" s="11"/>
      <c r="Z577" s="11"/>
      <c r="AA577" s="11"/>
      <c r="AB577" s="11"/>
      <c r="AC577" s="11"/>
      <c r="AD577" s="11"/>
    </row>
    <row r="578" spans="1:30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1"/>
      <c r="X578" s="11"/>
      <c r="Y578" s="11"/>
      <c r="Z578" s="11"/>
      <c r="AA578" s="11"/>
      <c r="AB578" s="11"/>
      <c r="AC578" s="11"/>
      <c r="AD578" s="11"/>
    </row>
    <row r="579" spans="1:30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1"/>
      <c r="X579" s="11"/>
      <c r="Y579" s="11"/>
      <c r="Z579" s="11"/>
      <c r="AA579" s="11"/>
      <c r="AB579" s="11"/>
      <c r="AC579" s="11"/>
      <c r="AD579" s="11"/>
    </row>
    <row r="580" spans="1:30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1"/>
      <c r="X580" s="11"/>
      <c r="Y580" s="11"/>
      <c r="Z580" s="11"/>
      <c r="AA580" s="11"/>
      <c r="AB580" s="11"/>
      <c r="AC580" s="11"/>
      <c r="AD580" s="11"/>
    </row>
    <row r="581" spans="1:30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1"/>
      <c r="X581" s="11"/>
      <c r="Y581" s="11"/>
      <c r="Z581" s="11"/>
      <c r="AA581" s="11"/>
      <c r="AB581" s="11"/>
      <c r="AC581" s="11"/>
      <c r="AD581" s="11"/>
    </row>
    <row r="582" spans="1:30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1"/>
      <c r="X582" s="11"/>
      <c r="Y582" s="11"/>
      <c r="Z582" s="11"/>
      <c r="AA582" s="11"/>
      <c r="AB582" s="11"/>
      <c r="AC582" s="11"/>
      <c r="AD582" s="11"/>
    </row>
    <row r="583" spans="1:30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1"/>
      <c r="X583" s="11"/>
      <c r="Y583" s="11"/>
      <c r="Z583" s="11"/>
      <c r="AA583" s="11"/>
      <c r="AB583" s="11"/>
      <c r="AC583" s="11"/>
      <c r="AD583" s="11"/>
    </row>
    <row r="584" spans="1:30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1"/>
      <c r="X584" s="11"/>
      <c r="Y584" s="11"/>
      <c r="Z584" s="11"/>
      <c r="AA584" s="11"/>
      <c r="AB584" s="11"/>
      <c r="AC584" s="11"/>
      <c r="AD584" s="11"/>
    </row>
    <row r="585" spans="1:30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1"/>
      <c r="X585" s="11"/>
      <c r="Y585" s="11"/>
      <c r="Z585" s="11"/>
      <c r="AA585" s="11"/>
      <c r="AB585" s="11"/>
      <c r="AC585" s="11"/>
      <c r="AD585" s="11"/>
    </row>
    <row r="586" spans="1:30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1"/>
      <c r="X586" s="11"/>
      <c r="Y586" s="11"/>
      <c r="Z586" s="11"/>
      <c r="AA586" s="11"/>
      <c r="AB586" s="11"/>
      <c r="AC586" s="11"/>
      <c r="AD586" s="11"/>
    </row>
    <row r="587" spans="1:30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1"/>
      <c r="X587" s="11"/>
      <c r="Y587" s="11"/>
      <c r="Z587" s="11"/>
      <c r="AA587" s="11"/>
      <c r="AB587" s="11"/>
      <c r="AC587" s="11"/>
      <c r="AD587" s="11"/>
    </row>
    <row r="588" spans="1:30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1"/>
      <c r="X588" s="11"/>
      <c r="Y588" s="11"/>
      <c r="Z588" s="11"/>
      <c r="AA588" s="11"/>
      <c r="AB588" s="11"/>
      <c r="AC588" s="11"/>
      <c r="AD588" s="11"/>
    </row>
    <row r="589" spans="1:30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1"/>
      <c r="X589" s="11"/>
      <c r="Y589" s="11"/>
      <c r="Z589" s="11"/>
      <c r="AA589" s="11"/>
      <c r="AB589" s="11"/>
      <c r="AC589" s="11"/>
      <c r="AD589" s="11"/>
    </row>
    <row r="590" spans="1:30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1"/>
      <c r="X590" s="11"/>
      <c r="Y590" s="11"/>
      <c r="Z590" s="11"/>
      <c r="AA590" s="11"/>
      <c r="AB590" s="11"/>
      <c r="AC590" s="11"/>
      <c r="AD590" s="11"/>
    </row>
    <row r="591" spans="1:30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1"/>
      <c r="X591" s="11"/>
      <c r="Y591" s="11"/>
      <c r="Z591" s="11"/>
      <c r="AA591" s="11"/>
      <c r="AB591" s="11"/>
      <c r="AC591" s="11"/>
      <c r="AD591" s="11"/>
    </row>
    <row r="592" spans="1:30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1"/>
      <c r="X592" s="11"/>
      <c r="Y592" s="11"/>
      <c r="Z592" s="11"/>
      <c r="AA592" s="11"/>
      <c r="AB592" s="11"/>
      <c r="AC592" s="11"/>
      <c r="AD592" s="11"/>
    </row>
    <row r="593" spans="1:30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1"/>
      <c r="X593" s="11"/>
      <c r="Y593" s="11"/>
      <c r="Z593" s="11"/>
      <c r="AA593" s="11"/>
      <c r="AB593" s="11"/>
      <c r="AC593" s="11"/>
      <c r="AD593" s="11"/>
    </row>
    <row r="594" spans="1:30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1"/>
      <c r="X594" s="11"/>
      <c r="Y594" s="11"/>
      <c r="Z594" s="11"/>
      <c r="AA594" s="11"/>
      <c r="AB594" s="11"/>
      <c r="AC594" s="11"/>
      <c r="AD594" s="11"/>
    </row>
    <row r="595" spans="1:30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1"/>
      <c r="X595" s="11"/>
      <c r="Y595" s="11"/>
      <c r="Z595" s="11"/>
      <c r="AA595" s="11"/>
      <c r="AB595" s="11"/>
      <c r="AC595" s="11"/>
      <c r="AD595" s="11"/>
    </row>
    <row r="596" spans="1:30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1"/>
      <c r="X596" s="11"/>
      <c r="Y596" s="11"/>
      <c r="Z596" s="11"/>
      <c r="AA596" s="11"/>
      <c r="AB596" s="11"/>
      <c r="AC596" s="11"/>
      <c r="AD596" s="11"/>
    </row>
    <row r="597" spans="1:30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1"/>
      <c r="X597" s="11"/>
      <c r="Y597" s="11"/>
      <c r="Z597" s="11"/>
      <c r="AA597" s="11"/>
      <c r="AB597" s="11"/>
      <c r="AC597" s="11"/>
      <c r="AD597" s="11"/>
    </row>
    <row r="598" spans="1:30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1"/>
      <c r="X598" s="11"/>
      <c r="Y598" s="11"/>
      <c r="Z598" s="11"/>
      <c r="AA598" s="11"/>
      <c r="AB598" s="11"/>
      <c r="AC598" s="11"/>
      <c r="AD598" s="11"/>
    </row>
    <row r="599" spans="1:30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1"/>
      <c r="X599" s="11"/>
      <c r="Y599" s="11"/>
      <c r="Z599" s="11"/>
      <c r="AA599" s="11"/>
      <c r="AB599" s="11"/>
      <c r="AC599" s="11"/>
      <c r="AD599" s="11"/>
    </row>
    <row r="600" spans="1:30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1"/>
      <c r="X600" s="11"/>
      <c r="Y600" s="11"/>
      <c r="Z600" s="11"/>
      <c r="AA600" s="11"/>
      <c r="AB600" s="11"/>
      <c r="AC600" s="11"/>
      <c r="AD600" s="11"/>
    </row>
    <row r="601" spans="1:30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1"/>
      <c r="X601" s="11"/>
      <c r="Y601" s="11"/>
      <c r="Z601" s="11"/>
      <c r="AA601" s="11"/>
      <c r="AB601" s="11"/>
      <c r="AC601" s="11"/>
      <c r="AD601" s="11"/>
    </row>
    <row r="602" spans="1:30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1"/>
      <c r="X602" s="11"/>
      <c r="Y602" s="11"/>
      <c r="Z602" s="11"/>
      <c r="AA602" s="11"/>
      <c r="AB602" s="11"/>
      <c r="AC602" s="11"/>
      <c r="AD602" s="11"/>
    </row>
    <row r="603" spans="1:30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1"/>
      <c r="X603" s="11"/>
      <c r="Y603" s="11"/>
      <c r="Z603" s="11"/>
      <c r="AA603" s="11"/>
      <c r="AB603" s="11"/>
      <c r="AC603" s="11"/>
      <c r="AD603" s="11"/>
    </row>
    <row r="604" spans="1:30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1"/>
      <c r="X604" s="11"/>
      <c r="Y604" s="11"/>
      <c r="Z604" s="11"/>
      <c r="AA604" s="11"/>
      <c r="AB604" s="11"/>
      <c r="AC604" s="11"/>
      <c r="AD604" s="11"/>
    </row>
    <row r="605" spans="1:30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1"/>
      <c r="X605" s="11"/>
      <c r="Y605" s="11"/>
      <c r="Z605" s="11"/>
      <c r="AA605" s="11"/>
      <c r="AB605" s="11"/>
      <c r="AC605" s="11"/>
      <c r="AD605" s="11"/>
    </row>
    <row r="606" spans="1:30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1"/>
      <c r="X606" s="11"/>
      <c r="Y606" s="11"/>
      <c r="Z606" s="11"/>
      <c r="AA606" s="11"/>
      <c r="AB606" s="11"/>
      <c r="AC606" s="11"/>
      <c r="AD606" s="11"/>
    </row>
    <row r="607" spans="1:30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1"/>
      <c r="X607" s="11"/>
      <c r="Y607" s="11"/>
      <c r="Z607" s="11"/>
      <c r="AA607" s="11"/>
      <c r="AB607" s="11"/>
      <c r="AC607" s="11"/>
      <c r="AD607" s="11"/>
    </row>
    <row r="608" spans="1:30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1"/>
      <c r="X608" s="11"/>
      <c r="Y608" s="11"/>
      <c r="Z608" s="11"/>
      <c r="AA608" s="11"/>
      <c r="AB608" s="11"/>
      <c r="AC608" s="11"/>
      <c r="AD608" s="11"/>
    </row>
    <row r="609" spans="1:30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1"/>
      <c r="X609" s="11"/>
      <c r="Y609" s="11"/>
      <c r="Z609" s="11"/>
      <c r="AA609" s="11"/>
      <c r="AB609" s="11"/>
      <c r="AC609" s="11"/>
      <c r="AD609" s="11"/>
    </row>
    <row r="610" spans="1:30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1"/>
      <c r="X610" s="11"/>
      <c r="Y610" s="11"/>
      <c r="Z610" s="11"/>
      <c r="AA610" s="11"/>
      <c r="AB610" s="11"/>
      <c r="AC610" s="11"/>
      <c r="AD610" s="11"/>
    </row>
    <row r="611" spans="1:30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1"/>
      <c r="X611" s="11"/>
      <c r="Y611" s="11"/>
      <c r="Z611" s="11"/>
      <c r="AA611" s="11"/>
      <c r="AB611" s="11"/>
      <c r="AC611" s="11"/>
      <c r="AD611" s="11"/>
    </row>
    <row r="612" spans="1:30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1"/>
      <c r="X612" s="11"/>
      <c r="Y612" s="11"/>
      <c r="Z612" s="11"/>
      <c r="AA612" s="11"/>
      <c r="AB612" s="11"/>
      <c r="AC612" s="11"/>
      <c r="AD612" s="11"/>
    </row>
    <row r="613" spans="1:30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1"/>
      <c r="X613" s="11"/>
      <c r="Y613" s="11"/>
      <c r="Z613" s="11"/>
      <c r="AA613" s="11"/>
      <c r="AB613" s="11"/>
      <c r="AC613" s="11"/>
      <c r="AD613" s="11"/>
    </row>
    <row r="614" spans="1:30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1"/>
      <c r="X614" s="11"/>
      <c r="Y614" s="11"/>
      <c r="Z614" s="11"/>
      <c r="AA614" s="11"/>
      <c r="AB614" s="11"/>
      <c r="AC614" s="11"/>
      <c r="AD614" s="11"/>
    </row>
    <row r="615" spans="1:30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1"/>
      <c r="X615" s="11"/>
      <c r="Y615" s="11"/>
      <c r="Z615" s="11"/>
      <c r="AA615" s="11"/>
      <c r="AB615" s="11"/>
      <c r="AC615" s="11"/>
      <c r="AD615" s="11"/>
    </row>
    <row r="616" spans="1:30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1"/>
      <c r="X616" s="11"/>
      <c r="Y616" s="11"/>
      <c r="Z616" s="11"/>
      <c r="AA616" s="11"/>
      <c r="AB616" s="11"/>
      <c r="AC616" s="11"/>
      <c r="AD616" s="11"/>
    </row>
    <row r="617" spans="1:30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1"/>
      <c r="X617" s="11"/>
      <c r="Y617" s="11"/>
      <c r="Z617" s="11"/>
      <c r="AA617" s="11"/>
      <c r="AB617" s="11"/>
      <c r="AC617" s="11"/>
      <c r="AD617" s="11"/>
    </row>
    <row r="618" spans="1:30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1"/>
      <c r="X618" s="11"/>
      <c r="Y618" s="11"/>
      <c r="Z618" s="11"/>
      <c r="AA618" s="11"/>
      <c r="AB618" s="11"/>
      <c r="AC618" s="11"/>
      <c r="AD618" s="11"/>
    </row>
    <row r="619" spans="1:30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1"/>
      <c r="X619" s="11"/>
      <c r="Y619" s="11"/>
      <c r="Z619" s="11"/>
      <c r="AA619" s="11"/>
      <c r="AB619" s="11"/>
      <c r="AC619" s="11"/>
      <c r="AD619" s="11"/>
    </row>
    <row r="620" spans="1:30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1"/>
      <c r="X620" s="11"/>
      <c r="Y620" s="11"/>
      <c r="Z620" s="11"/>
      <c r="AA620" s="11"/>
      <c r="AB620" s="11"/>
      <c r="AC620" s="11"/>
      <c r="AD620" s="11"/>
    </row>
    <row r="621" spans="1:30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1"/>
      <c r="X621" s="11"/>
      <c r="Y621" s="11"/>
      <c r="Z621" s="11"/>
      <c r="AA621" s="11"/>
      <c r="AB621" s="11"/>
      <c r="AC621" s="11"/>
      <c r="AD621" s="11"/>
    </row>
    <row r="622" spans="1:30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1"/>
      <c r="X622" s="11"/>
      <c r="Y622" s="11"/>
      <c r="Z622" s="11"/>
      <c r="AA622" s="11"/>
      <c r="AB622" s="11"/>
      <c r="AC622" s="11"/>
      <c r="AD622" s="11"/>
    </row>
    <row r="623" spans="1:30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1"/>
      <c r="X623" s="11"/>
      <c r="Y623" s="11"/>
      <c r="Z623" s="11"/>
      <c r="AA623" s="11"/>
      <c r="AB623" s="11"/>
      <c r="AC623" s="11"/>
      <c r="AD623" s="11"/>
    </row>
    <row r="624" spans="1:30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1"/>
      <c r="X624" s="11"/>
      <c r="Y624" s="11"/>
      <c r="Z624" s="11"/>
      <c r="AA624" s="11"/>
      <c r="AB624" s="11"/>
      <c r="AC624" s="11"/>
      <c r="AD624" s="11"/>
    </row>
    <row r="625" spans="1:30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1"/>
      <c r="X625" s="11"/>
      <c r="Y625" s="11"/>
      <c r="Z625" s="11"/>
      <c r="AA625" s="11"/>
      <c r="AB625" s="11"/>
      <c r="AC625" s="11"/>
      <c r="AD625" s="11"/>
    </row>
    <row r="626" spans="1:30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1"/>
      <c r="X626" s="11"/>
      <c r="Y626" s="11"/>
      <c r="Z626" s="11"/>
      <c r="AA626" s="11"/>
      <c r="AB626" s="11"/>
      <c r="AC626" s="11"/>
      <c r="AD626" s="11"/>
    </row>
    <row r="627" spans="1:30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1"/>
      <c r="X627" s="11"/>
      <c r="Y627" s="11"/>
      <c r="Z627" s="11"/>
      <c r="AA627" s="11"/>
      <c r="AB627" s="11"/>
      <c r="AC627" s="11"/>
      <c r="AD627" s="11"/>
    </row>
    <row r="628" spans="1:30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1"/>
      <c r="X628" s="11"/>
      <c r="Y628" s="11"/>
      <c r="Z628" s="11"/>
      <c r="AA628" s="11"/>
      <c r="AB628" s="11"/>
      <c r="AC628" s="11"/>
      <c r="AD628" s="11"/>
    </row>
    <row r="629" spans="1:30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1"/>
      <c r="X629" s="11"/>
      <c r="Y629" s="11"/>
      <c r="Z629" s="11"/>
      <c r="AA629" s="11"/>
      <c r="AB629" s="11"/>
      <c r="AC629" s="11"/>
      <c r="AD629" s="11"/>
    </row>
    <row r="630" spans="1:30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1"/>
      <c r="X630" s="11"/>
      <c r="Y630" s="11"/>
      <c r="Z630" s="11"/>
      <c r="AA630" s="11"/>
      <c r="AB630" s="11"/>
      <c r="AC630" s="11"/>
      <c r="AD630" s="11"/>
    </row>
    <row r="631" spans="1:30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1"/>
      <c r="X631" s="11"/>
      <c r="Y631" s="11"/>
      <c r="Z631" s="11"/>
      <c r="AA631" s="11"/>
      <c r="AB631" s="11"/>
      <c r="AC631" s="11"/>
      <c r="AD631" s="11"/>
    </row>
    <row r="632" spans="1:30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1"/>
      <c r="X632" s="11"/>
      <c r="Y632" s="11"/>
      <c r="Z632" s="11"/>
      <c r="AA632" s="11"/>
      <c r="AB632" s="11"/>
      <c r="AC632" s="11"/>
      <c r="AD632" s="11"/>
    </row>
    <row r="633" spans="1:30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1"/>
      <c r="X633" s="11"/>
      <c r="Y633" s="11"/>
      <c r="Z633" s="11"/>
      <c r="AA633" s="11"/>
      <c r="AB633" s="11"/>
      <c r="AC633" s="11"/>
      <c r="AD633" s="11"/>
    </row>
    <row r="634" spans="1:30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1"/>
      <c r="X634" s="11"/>
      <c r="Y634" s="11"/>
      <c r="Z634" s="11"/>
      <c r="AA634" s="11"/>
      <c r="AB634" s="11"/>
      <c r="AC634" s="11"/>
      <c r="AD634" s="11"/>
    </row>
    <row r="635" spans="1:30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1"/>
      <c r="X635" s="11"/>
      <c r="Y635" s="11"/>
      <c r="Z635" s="11"/>
      <c r="AA635" s="11"/>
      <c r="AB635" s="11"/>
      <c r="AC635" s="11"/>
      <c r="AD635" s="11"/>
    </row>
    <row r="636" spans="1:30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1"/>
      <c r="X636" s="11"/>
      <c r="Y636" s="11"/>
      <c r="Z636" s="11"/>
      <c r="AA636" s="11"/>
      <c r="AB636" s="11"/>
      <c r="AC636" s="11"/>
      <c r="AD636" s="11"/>
    </row>
    <row r="637" spans="1:30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1"/>
      <c r="X637" s="11"/>
      <c r="Y637" s="11"/>
      <c r="Z637" s="11"/>
      <c r="AA637" s="11"/>
      <c r="AB637" s="11"/>
      <c r="AC637" s="11"/>
      <c r="AD637" s="11"/>
    </row>
    <row r="638" spans="1:30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1"/>
      <c r="X638" s="11"/>
      <c r="Y638" s="11"/>
      <c r="Z638" s="11"/>
      <c r="AA638" s="11"/>
      <c r="AB638" s="11"/>
      <c r="AC638" s="11"/>
      <c r="AD638" s="11"/>
    </row>
    <row r="639" spans="1:30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1"/>
      <c r="X639" s="11"/>
      <c r="Y639" s="11"/>
      <c r="Z639" s="11"/>
      <c r="AA639" s="11"/>
      <c r="AB639" s="11"/>
      <c r="AC639" s="11"/>
      <c r="AD639" s="11"/>
    </row>
    <row r="640" spans="1:30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1"/>
      <c r="X640" s="11"/>
      <c r="Y640" s="11"/>
      <c r="Z640" s="11"/>
      <c r="AA640" s="11"/>
      <c r="AB640" s="11"/>
      <c r="AC640" s="11"/>
      <c r="AD640" s="11"/>
    </row>
    <row r="641" spans="1:30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1"/>
      <c r="X641" s="11"/>
      <c r="Y641" s="11"/>
      <c r="Z641" s="11"/>
      <c r="AA641" s="11"/>
      <c r="AB641" s="11"/>
      <c r="AC641" s="11"/>
      <c r="AD641" s="11"/>
    </row>
    <row r="642" spans="1:30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1"/>
      <c r="X642" s="11"/>
      <c r="Y642" s="11"/>
      <c r="Z642" s="11"/>
      <c r="AA642" s="11"/>
      <c r="AB642" s="11"/>
      <c r="AC642" s="11"/>
      <c r="AD642" s="11"/>
    </row>
    <row r="643" spans="1:30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1"/>
      <c r="X643" s="11"/>
      <c r="Y643" s="11"/>
      <c r="Z643" s="11"/>
      <c r="AA643" s="11"/>
      <c r="AB643" s="11"/>
      <c r="AC643" s="11"/>
      <c r="AD643" s="11"/>
    </row>
    <row r="644" spans="1:30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1"/>
      <c r="X644" s="11"/>
      <c r="Y644" s="11"/>
      <c r="Z644" s="11"/>
      <c r="AA644" s="11"/>
      <c r="AB644" s="11"/>
      <c r="AC644" s="11"/>
      <c r="AD644" s="11"/>
    </row>
    <row r="645" spans="1:30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1"/>
      <c r="X645" s="11"/>
      <c r="Y645" s="11"/>
      <c r="Z645" s="11"/>
      <c r="AA645" s="11"/>
      <c r="AB645" s="11"/>
      <c r="AC645" s="11"/>
      <c r="AD645" s="11"/>
    </row>
    <row r="646" spans="1:30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1"/>
      <c r="X646" s="11"/>
      <c r="Y646" s="11"/>
      <c r="Z646" s="11"/>
      <c r="AA646" s="11"/>
      <c r="AB646" s="11"/>
      <c r="AC646" s="11"/>
      <c r="AD646" s="11"/>
    </row>
    <row r="647" spans="1:30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1"/>
      <c r="X647" s="11"/>
      <c r="Y647" s="11"/>
      <c r="Z647" s="11"/>
      <c r="AA647" s="11"/>
      <c r="AB647" s="11"/>
      <c r="AC647" s="11"/>
      <c r="AD647" s="11"/>
    </row>
    <row r="648" spans="1:30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1"/>
      <c r="X648" s="11"/>
      <c r="Y648" s="11"/>
      <c r="Z648" s="11"/>
      <c r="AA648" s="11"/>
      <c r="AB648" s="11"/>
      <c r="AC648" s="11"/>
      <c r="AD648" s="11"/>
    </row>
    <row r="649" spans="1:30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1"/>
      <c r="X649" s="11"/>
      <c r="Y649" s="11"/>
      <c r="Z649" s="11"/>
      <c r="AA649" s="11"/>
      <c r="AB649" s="11"/>
      <c r="AC649" s="11"/>
      <c r="AD649" s="11"/>
    </row>
    <row r="650" spans="1:30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1"/>
      <c r="X650" s="11"/>
      <c r="Y650" s="11"/>
      <c r="Z650" s="11"/>
      <c r="AA650" s="11"/>
      <c r="AB650" s="11"/>
      <c r="AC650" s="11"/>
      <c r="AD650" s="11"/>
    </row>
    <row r="651" spans="1:30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1"/>
      <c r="X651" s="11"/>
      <c r="Y651" s="11"/>
      <c r="Z651" s="11"/>
      <c r="AA651" s="11"/>
      <c r="AB651" s="11"/>
      <c r="AC651" s="11"/>
      <c r="AD651" s="11"/>
    </row>
    <row r="652" spans="1:30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1"/>
      <c r="X652" s="11"/>
      <c r="Y652" s="11"/>
      <c r="Z652" s="11"/>
      <c r="AA652" s="11"/>
      <c r="AB652" s="11"/>
      <c r="AC652" s="11"/>
      <c r="AD652" s="11"/>
    </row>
    <row r="653" spans="1:30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1"/>
      <c r="X653" s="11"/>
      <c r="Y653" s="11"/>
      <c r="Z653" s="11"/>
      <c r="AA653" s="11"/>
      <c r="AB653" s="11"/>
      <c r="AC653" s="11"/>
      <c r="AD653" s="11"/>
    </row>
    <row r="654" spans="1:30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1"/>
      <c r="X654" s="11"/>
      <c r="Y654" s="11"/>
      <c r="Z654" s="11"/>
      <c r="AA654" s="11"/>
      <c r="AB654" s="11"/>
      <c r="AC654" s="11"/>
      <c r="AD654" s="11"/>
    </row>
    <row r="655" spans="1:30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1"/>
      <c r="X655" s="11"/>
      <c r="Y655" s="11"/>
      <c r="Z655" s="11"/>
      <c r="AA655" s="11"/>
      <c r="AB655" s="11"/>
      <c r="AC655" s="11"/>
      <c r="AD655" s="11"/>
    </row>
    <row r="656" spans="1:30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1"/>
      <c r="X656" s="11"/>
      <c r="Y656" s="11"/>
      <c r="Z656" s="11"/>
      <c r="AA656" s="11"/>
      <c r="AB656" s="11"/>
      <c r="AC656" s="11"/>
      <c r="AD656" s="11"/>
    </row>
    <row r="657" spans="1:30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1"/>
      <c r="X657" s="11"/>
      <c r="Y657" s="11"/>
      <c r="Z657" s="11"/>
      <c r="AA657" s="11"/>
      <c r="AB657" s="11"/>
      <c r="AC657" s="11"/>
      <c r="AD657" s="11"/>
    </row>
    <row r="658" spans="1:30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1"/>
      <c r="X658" s="11"/>
      <c r="Y658" s="11"/>
      <c r="Z658" s="11"/>
      <c r="AA658" s="11"/>
      <c r="AB658" s="11"/>
      <c r="AC658" s="11"/>
      <c r="AD658" s="11"/>
    </row>
    <row r="659" spans="1:30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1"/>
      <c r="X659" s="11"/>
      <c r="Y659" s="11"/>
      <c r="Z659" s="11"/>
      <c r="AA659" s="11"/>
      <c r="AB659" s="11"/>
      <c r="AC659" s="11"/>
      <c r="AD659" s="11"/>
    </row>
    <row r="660" spans="1:30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1"/>
      <c r="X660" s="11"/>
      <c r="Y660" s="11"/>
      <c r="Z660" s="11"/>
      <c r="AA660" s="11"/>
      <c r="AB660" s="11"/>
      <c r="AC660" s="11"/>
      <c r="AD660" s="11"/>
    </row>
    <row r="661" spans="1:30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1"/>
      <c r="X661" s="11"/>
      <c r="Y661" s="11"/>
      <c r="Z661" s="11"/>
      <c r="AA661" s="11"/>
      <c r="AB661" s="11"/>
      <c r="AC661" s="11"/>
      <c r="AD661" s="11"/>
    </row>
    <row r="662" spans="1:30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1"/>
      <c r="X662" s="11"/>
      <c r="Y662" s="11"/>
      <c r="Z662" s="11"/>
      <c r="AA662" s="11"/>
      <c r="AB662" s="11"/>
      <c r="AC662" s="11"/>
      <c r="AD662" s="11"/>
    </row>
    <row r="663" spans="1:30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1"/>
      <c r="X663" s="11"/>
      <c r="Y663" s="11"/>
      <c r="Z663" s="11"/>
      <c r="AA663" s="11"/>
      <c r="AB663" s="11"/>
      <c r="AC663" s="11"/>
      <c r="AD663" s="11"/>
    </row>
    <row r="664" spans="1:30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1"/>
      <c r="X664" s="11"/>
      <c r="Y664" s="11"/>
      <c r="Z664" s="11"/>
      <c r="AA664" s="11"/>
      <c r="AB664" s="11"/>
      <c r="AC664" s="11"/>
      <c r="AD664" s="11"/>
    </row>
    <row r="665" spans="1:30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1"/>
      <c r="X665" s="11"/>
      <c r="Y665" s="11"/>
      <c r="Z665" s="11"/>
      <c r="AA665" s="11"/>
      <c r="AB665" s="11"/>
      <c r="AC665" s="11"/>
      <c r="AD665" s="11"/>
    </row>
    <row r="666" spans="1:30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1"/>
      <c r="X666" s="11"/>
      <c r="Y666" s="11"/>
      <c r="Z666" s="11"/>
      <c r="AA666" s="11"/>
      <c r="AB666" s="11"/>
      <c r="AC666" s="11"/>
      <c r="AD666" s="11"/>
    </row>
    <row r="667" spans="1:30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1"/>
      <c r="X667" s="11"/>
      <c r="Y667" s="11"/>
      <c r="Z667" s="11"/>
      <c r="AA667" s="11"/>
      <c r="AB667" s="11"/>
      <c r="AC667" s="11"/>
      <c r="AD667" s="11"/>
    </row>
    <row r="668" spans="1:30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1"/>
      <c r="X668" s="11"/>
      <c r="Y668" s="11"/>
      <c r="Z668" s="11"/>
      <c r="AA668" s="11"/>
      <c r="AB668" s="11"/>
      <c r="AC668" s="11"/>
      <c r="AD668" s="11"/>
    </row>
    <row r="669" spans="1:30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1"/>
      <c r="X669" s="11"/>
      <c r="Y669" s="11"/>
      <c r="Z669" s="11"/>
      <c r="AA669" s="11"/>
      <c r="AB669" s="11"/>
      <c r="AC669" s="11"/>
      <c r="AD669" s="11"/>
    </row>
    <row r="670" spans="1:30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1"/>
      <c r="X670" s="11"/>
      <c r="Y670" s="11"/>
      <c r="Z670" s="11"/>
      <c r="AA670" s="11"/>
      <c r="AB670" s="11"/>
      <c r="AC670" s="11"/>
      <c r="AD670" s="11"/>
    </row>
    <row r="671" spans="1:30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1"/>
      <c r="X671" s="11"/>
      <c r="Y671" s="11"/>
      <c r="Z671" s="11"/>
      <c r="AA671" s="11"/>
      <c r="AB671" s="11"/>
      <c r="AC671" s="11"/>
      <c r="AD671" s="11"/>
    </row>
    <row r="672" spans="1:30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1"/>
      <c r="X672" s="11"/>
      <c r="Y672" s="11"/>
      <c r="Z672" s="11"/>
      <c r="AA672" s="11"/>
      <c r="AB672" s="11"/>
      <c r="AC672" s="11"/>
      <c r="AD672" s="11"/>
    </row>
    <row r="673" spans="1:30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1"/>
      <c r="X673" s="11"/>
      <c r="Y673" s="11"/>
      <c r="Z673" s="11"/>
      <c r="AA673" s="11"/>
      <c r="AB673" s="11"/>
      <c r="AC673" s="11"/>
      <c r="AD673" s="11"/>
    </row>
    <row r="674" spans="1:30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1"/>
      <c r="X674" s="11"/>
      <c r="Y674" s="11"/>
      <c r="Z674" s="11"/>
      <c r="AA674" s="11"/>
      <c r="AB674" s="11"/>
      <c r="AC674" s="11"/>
      <c r="AD674" s="11"/>
    </row>
    <row r="675" spans="1:30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1"/>
      <c r="X675" s="11"/>
      <c r="Y675" s="11"/>
      <c r="Z675" s="11"/>
      <c r="AA675" s="11"/>
      <c r="AB675" s="11"/>
      <c r="AC675" s="11"/>
      <c r="AD675" s="11"/>
    </row>
    <row r="676" spans="1:30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1"/>
      <c r="X676" s="11"/>
      <c r="Y676" s="11"/>
      <c r="Z676" s="11"/>
      <c r="AA676" s="11"/>
      <c r="AB676" s="11"/>
      <c r="AC676" s="11"/>
      <c r="AD676" s="11"/>
    </row>
    <row r="677" spans="1:30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1"/>
      <c r="X677" s="11"/>
      <c r="Y677" s="11"/>
      <c r="Z677" s="11"/>
      <c r="AA677" s="11"/>
      <c r="AB677" s="11"/>
      <c r="AC677" s="11"/>
      <c r="AD677" s="11"/>
    </row>
    <row r="678" spans="1:30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1"/>
      <c r="X678" s="11"/>
      <c r="Y678" s="11"/>
      <c r="Z678" s="11"/>
      <c r="AA678" s="11"/>
      <c r="AB678" s="11"/>
      <c r="AC678" s="11"/>
      <c r="AD678" s="11"/>
    </row>
    <row r="679" spans="1:30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1"/>
      <c r="X679" s="11"/>
      <c r="Y679" s="11"/>
      <c r="Z679" s="11"/>
      <c r="AA679" s="11"/>
      <c r="AB679" s="11"/>
      <c r="AC679" s="11"/>
      <c r="AD679" s="11"/>
    </row>
    <row r="680" spans="1:30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1"/>
      <c r="X680" s="11"/>
      <c r="Y680" s="11"/>
      <c r="Z680" s="11"/>
      <c r="AA680" s="11"/>
      <c r="AB680" s="11"/>
      <c r="AC680" s="11"/>
      <c r="AD680" s="11"/>
    </row>
    <row r="681" spans="1:30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1"/>
      <c r="X681" s="11"/>
      <c r="Y681" s="11"/>
      <c r="Z681" s="11"/>
      <c r="AA681" s="11"/>
      <c r="AB681" s="11"/>
      <c r="AC681" s="11"/>
      <c r="AD681" s="11"/>
    </row>
    <row r="682" spans="1:30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1"/>
      <c r="X682" s="11"/>
      <c r="Y682" s="11"/>
      <c r="Z682" s="11"/>
      <c r="AA682" s="11"/>
      <c r="AB682" s="11"/>
      <c r="AC682" s="11"/>
      <c r="AD682" s="11"/>
    </row>
    <row r="683" spans="1:30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1"/>
      <c r="X683" s="11"/>
      <c r="Y683" s="11"/>
      <c r="Z683" s="11"/>
      <c r="AA683" s="11"/>
      <c r="AB683" s="11"/>
      <c r="AC683" s="11"/>
      <c r="AD683" s="11"/>
    </row>
    <row r="684" spans="1:30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1"/>
      <c r="X684" s="11"/>
      <c r="Y684" s="11"/>
      <c r="Z684" s="11"/>
      <c r="AA684" s="11"/>
      <c r="AB684" s="11"/>
      <c r="AC684" s="11"/>
      <c r="AD684" s="11"/>
    </row>
    <row r="685" spans="1:30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1"/>
      <c r="X685" s="11"/>
      <c r="Y685" s="11"/>
      <c r="Z685" s="11"/>
      <c r="AA685" s="11"/>
      <c r="AB685" s="11"/>
      <c r="AC685" s="11"/>
      <c r="AD685" s="11"/>
    </row>
    <row r="686" spans="1:30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1"/>
      <c r="X686" s="11"/>
      <c r="Y686" s="11"/>
      <c r="Z686" s="11"/>
      <c r="AA686" s="11"/>
      <c r="AB686" s="11"/>
      <c r="AC686" s="11"/>
      <c r="AD686" s="11"/>
    </row>
    <row r="687" spans="1:30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1"/>
      <c r="X687" s="11"/>
      <c r="Y687" s="11"/>
      <c r="Z687" s="11"/>
      <c r="AA687" s="11"/>
      <c r="AB687" s="11"/>
      <c r="AC687" s="11"/>
      <c r="AD687" s="11"/>
    </row>
    <row r="688" spans="1:30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1"/>
      <c r="X688" s="11"/>
      <c r="Y688" s="11"/>
      <c r="Z688" s="11"/>
      <c r="AA688" s="11"/>
      <c r="AB688" s="11"/>
      <c r="AC688" s="11"/>
      <c r="AD688" s="11"/>
    </row>
    <row r="689" spans="1:30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1"/>
      <c r="X689" s="11"/>
      <c r="Y689" s="11"/>
      <c r="Z689" s="11"/>
      <c r="AA689" s="11"/>
      <c r="AB689" s="11"/>
      <c r="AC689" s="11"/>
      <c r="AD689" s="11"/>
    </row>
    <row r="690" spans="1:30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1"/>
      <c r="X690" s="11"/>
      <c r="Y690" s="11"/>
      <c r="Z690" s="11"/>
      <c r="AA690" s="11"/>
      <c r="AB690" s="11"/>
      <c r="AC690" s="11"/>
      <c r="AD690" s="11"/>
    </row>
    <row r="691" spans="1:30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1"/>
      <c r="X691" s="11"/>
      <c r="Y691" s="11"/>
      <c r="Z691" s="11"/>
      <c r="AA691" s="11"/>
      <c r="AB691" s="11"/>
      <c r="AC691" s="11"/>
      <c r="AD691" s="11"/>
    </row>
    <row r="692" spans="1:30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1"/>
      <c r="X692" s="11"/>
      <c r="Y692" s="11"/>
      <c r="Z692" s="11"/>
      <c r="AA692" s="11"/>
      <c r="AB692" s="11"/>
      <c r="AC692" s="11"/>
      <c r="AD692" s="11"/>
    </row>
    <row r="693" spans="1:30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1"/>
      <c r="X693" s="11"/>
      <c r="Y693" s="11"/>
      <c r="Z693" s="11"/>
      <c r="AA693" s="11"/>
      <c r="AB693" s="11"/>
      <c r="AC693" s="11"/>
      <c r="AD693" s="11"/>
    </row>
    <row r="694" spans="1:30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1"/>
      <c r="X694" s="11"/>
      <c r="Y694" s="11"/>
      <c r="Z694" s="11"/>
      <c r="AA694" s="11"/>
      <c r="AB694" s="11"/>
      <c r="AC694" s="11"/>
      <c r="AD694" s="11"/>
    </row>
    <row r="695" spans="1:30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1"/>
      <c r="X695" s="11"/>
      <c r="Y695" s="11"/>
      <c r="Z695" s="11"/>
      <c r="AA695" s="11"/>
      <c r="AB695" s="11"/>
      <c r="AC695" s="11"/>
      <c r="AD695" s="11"/>
    </row>
    <row r="696" spans="1:30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1"/>
      <c r="X696" s="11"/>
      <c r="Y696" s="11"/>
      <c r="Z696" s="11"/>
      <c r="AA696" s="11"/>
      <c r="AB696" s="11"/>
      <c r="AC696" s="11"/>
      <c r="AD696" s="11"/>
    </row>
    <row r="697" spans="1:30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1"/>
      <c r="X697" s="11"/>
      <c r="Y697" s="11"/>
      <c r="Z697" s="11"/>
      <c r="AA697" s="11"/>
      <c r="AB697" s="11"/>
      <c r="AC697" s="11"/>
      <c r="AD697" s="11"/>
    </row>
    <row r="698" spans="1:30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1"/>
      <c r="X698" s="11"/>
      <c r="Y698" s="11"/>
      <c r="Z698" s="11"/>
      <c r="AA698" s="11"/>
      <c r="AB698" s="11"/>
      <c r="AC698" s="11"/>
      <c r="AD698" s="11"/>
    </row>
    <row r="699" spans="1:30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1"/>
      <c r="X699" s="11"/>
      <c r="Y699" s="11"/>
      <c r="Z699" s="11"/>
      <c r="AA699" s="11"/>
      <c r="AB699" s="11"/>
      <c r="AC699" s="11"/>
      <c r="AD699" s="11"/>
    </row>
    <row r="700" spans="1:30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1"/>
      <c r="X700" s="11"/>
      <c r="Y700" s="11"/>
      <c r="Z700" s="11"/>
      <c r="AA700" s="11"/>
      <c r="AB700" s="11"/>
      <c r="AC700" s="11"/>
      <c r="AD700" s="11"/>
    </row>
    <row r="701" spans="1:30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1"/>
      <c r="X701" s="11"/>
      <c r="Y701" s="11"/>
      <c r="Z701" s="11"/>
      <c r="AA701" s="11"/>
      <c r="AB701" s="11"/>
      <c r="AC701" s="11"/>
      <c r="AD701" s="11"/>
    </row>
    <row r="702" spans="1:30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1"/>
      <c r="X702" s="11"/>
      <c r="Y702" s="11"/>
      <c r="Z702" s="11"/>
      <c r="AA702" s="11"/>
      <c r="AB702" s="11"/>
      <c r="AC702" s="11"/>
      <c r="AD702" s="11"/>
    </row>
    <row r="703" spans="1:30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1"/>
      <c r="X703" s="11"/>
      <c r="Y703" s="11"/>
      <c r="Z703" s="11"/>
      <c r="AA703" s="11"/>
      <c r="AB703" s="11"/>
      <c r="AC703" s="11"/>
      <c r="AD703" s="11"/>
    </row>
    <row r="704" spans="1:30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1"/>
      <c r="X704" s="11"/>
      <c r="Y704" s="11"/>
      <c r="Z704" s="11"/>
      <c r="AA704" s="11"/>
      <c r="AB704" s="11"/>
      <c r="AC704" s="11"/>
      <c r="AD704" s="11"/>
    </row>
    <row r="705" spans="1:30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1"/>
      <c r="X705" s="11"/>
      <c r="Y705" s="11"/>
      <c r="Z705" s="11"/>
      <c r="AA705" s="11"/>
      <c r="AB705" s="11"/>
      <c r="AC705" s="11"/>
      <c r="AD705" s="11"/>
    </row>
    <row r="706" spans="1:30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1"/>
      <c r="X706" s="11"/>
      <c r="Y706" s="11"/>
      <c r="Z706" s="11"/>
      <c r="AA706" s="11"/>
      <c r="AB706" s="11"/>
      <c r="AC706" s="11"/>
      <c r="AD706" s="11"/>
    </row>
    <row r="707" spans="1:30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1"/>
      <c r="X707" s="11"/>
      <c r="Y707" s="11"/>
      <c r="Z707" s="11"/>
      <c r="AA707" s="11"/>
      <c r="AB707" s="11"/>
      <c r="AC707" s="11"/>
      <c r="AD707" s="11"/>
    </row>
    <row r="708" spans="1:30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1"/>
      <c r="X708" s="11"/>
      <c r="Y708" s="11"/>
      <c r="Z708" s="11"/>
      <c r="AA708" s="11"/>
      <c r="AB708" s="11"/>
      <c r="AC708" s="11"/>
      <c r="AD708" s="11"/>
    </row>
    <row r="709" spans="1:30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1"/>
      <c r="X709" s="11"/>
      <c r="Y709" s="11"/>
      <c r="Z709" s="11"/>
      <c r="AA709" s="11"/>
      <c r="AB709" s="11"/>
      <c r="AC709" s="11"/>
      <c r="AD709" s="11"/>
    </row>
    <row r="710" spans="1:30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1"/>
      <c r="X710" s="11"/>
      <c r="Y710" s="11"/>
      <c r="Z710" s="11"/>
      <c r="AA710" s="11"/>
      <c r="AB710" s="11"/>
      <c r="AC710" s="11"/>
      <c r="AD710" s="11"/>
    </row>
    <row r="711" spans="1:30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1"/>
      <c r="X711" s="11"/>
      <c r="Y711" s="11"/>
      <c r="Z711" s="11"/>
      <c r="AA711" s="11"/>
      <c r="AB711" s="11"/>
      <c r="AC711" s="11"/>
      <c r="AD711" s="11"/>
    </row>
    <row r="712" spans="1:30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1"/>
      <c r="X712" s="11"/>
      <c r="Y712" s="11"/>
      <c r="Z712" s="11"/>
      <c r="AA712" s="11"/>
      <c r="AB712" s="11"/>
      <c r="AC712" s="11"/>
      <c r="AD712" s="11"/>
    </row>
    <row r="713" spans="1:30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1"/>
      <c r="X713" s="11"/>
      <c r="Y713" s="11"/>
      <c r="Z713" s="11"/>
      <c r="AA713" s="11"/>
      <c r="AB713" s="11"/>
      <c r="AC713" s="11"/>
      <c r="AD713" s="11"/>
    </row>
    <row r="714" spans="1:30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1"/>
      <c r="X714" s="11"/>
      <c r="Y714" s="11"/>
      <c r="Z714" s="11"/>
      <c r="AA714" s="11"/>
      <c r="AB714" s="11"/>
      <c r="AC714" s="11"/>
      <c r="AD714" s="11"/>
    </row>
    <row r="715" spans="1:30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1"/>
      <c r="X715" s="11"/>
      <c r="Y715" s="11"/>
      <c r="Z715" s="11"/>
      <c r="AA715" s="11"/>
      <c r="AB715" s="11"/>
      <c r="AC715" s="11"/>
      <c r="AD715" s="11"/>
    </row>
    <row r="716" spans="1:30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1"/>
      <c r="X716" s="11"/>
      <c r="Y716" s="11"/>
      <c r="Z716" s="11"/>
      <c r="AA716" s="11"/>
      <c r="AB716" s="11"/>
      <c r="AC716" s="11"/>
      <c r="AD716" s="11"/>
    </row>
    <row r="717" spans="1:30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1"/>
      <c r="X717" s="11"/>
      <c r="Y717" s="11"/>
      <c r="Z717" s="11"/>
      <c r="AA717" s="11"/>
      <c r="AB717" s="11"/>
      <c r="AC717" s="11"/>
      <c r="AD717" s="11"/>
    </row>
    <row r="718" spans="1:30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1"/>
      <c r="X718" s="11"/>
      <c r="Y718" s="11"/>
      <c r="Z718" s="11"/>
      <c r="AA718" s="11"/>
      <c r="AB718" s="11"/>
      <c r="AC718" s="11"/>
      <c r="AD718" s="11"/>
    </row>
    <row r="719" spans="1:30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1"/>
      <c r="X719" s="11"/>
      <c r="Y719" s="11"/>
      <c r="Z719" s="11"/>
      <c r="AA719" s="11"/>
      <c r="AB719" s="11"/>
      <c r="AC719" s="11"/>
      <c r="AD719" s="11"/>
    </row>
    <row r="720" spans="1:30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1"/>
      <c r="X720" s="11"/>
      <c r="Y720" s="11"/>
      <c r="Z720" s="11"/>
      <c r="AA720" s="11"/>
      <c r="AB720" s="11"/>
      <c r="AC720" s="11"/>
      <c r="AD720" s="11"/>
    </row>
    <row r="721" spans="1:30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1"/>
      <c r="X721" s="11"/>
      <c r="Y721" s="11"/>
      <c r="Z721" s="11"/>
      <c r="AA721" s="11"/>
      <c r="AB721" s="11"/>
      <c r="AC721" s="11"/>
      <c r="AD721" s="11"/>
    </row>
    <row r="722" spans="1:30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1"/>
      <c r="X722" s="11"/>
      <c r="Y722" s="11"/>
      <c r="Z722" s="11"/>
      <c r="AA722" s="11"/>
      <c r="AB722" s="11"/>
      <c r="AC722" s="11"/>
      <c r="AD722" s="11"/>
    </row>
    <row r="723" spans="1:30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1"/>
      <c r="X723" s="11"/>
      <c r="Y723" s="11"/>
      <c r="Z723" s="11"/>
      <c r="AA723" s="11"/>
      <c r="AB723" s="11"/>
      <c r="AC723" s="11"/>
      <c r="AD723" s="11"/>
    </row>
    <row r="724" spans="1:30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1"/>
      <c r="X724" s="11"/>
      <c r="Y724" s="11"/>
      <c r="Z724" s="11"/>
      <c r="AA724" s="11"/>
      <c r="AB724" s="11"/>
      <c r="AC724" s="11"/>
      <c r="AD724" s="11"/>
    </row>
    <row r="725" spans="1:30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1"/>
      <c r="X725" s="11"/>
      <c r="Y725" s="11"/>
      <c r="Z725" s="11"/>
      <c r="AA725" s="11"/>
      <c r="AB725" s="11"/>
      <c r="AC725" s="11"/>
      <c r="AD725" s="11"/>
    </row>
    <row r="726" spans="1:30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1"/>
      <c r="X726" s="11"/>
      <c r="Y726" s="11"/>
      <c r="Z726" s="11"/>
      <c r="AA726" s="11"/>
      <c r="AB726" s="11"/>
      <c r="AC726" s="11"/>
      <c r="AD726" s="11"/>
    </row>
    <row r="727" spans="1:30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1"/>
      <c r="X727" s="11"/>
      <c r="Y727" s="11"/>
      <c r="Z727" s="11"/>
      <c r="AA727" s="11"/>
      <c r="AB727" s="11"/>
      <c r="AC727" s="11"/>
      <c r="AD727" s="11"/>
    </row>
    <row r="728" spans="1:30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1"/>
      <c r="X728" s="11"/>
      <c r="Y728" s="11"/>
      <c r="Z728" s="11"/>
      <c r="AA728" s="11"/>
      <c r="AB728" s="11"/>
      <c r="AC728" s="11"/>
      <c r="AD728" s="11"/>
    </row>
    <row r="729" spans="1:30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1"/>
      <c r="X729" s="11"/>
      <c r="Y729" s="11"/>
      <c r="Z729" s="11"/>
      <c r="AA729" s="11"/>
      <c r="AB729" s="11"/>
      <c r="AC729" s="11"/>
      <c r="AD729" s="11"/>
    </row>
    <row r="730" spans="1:30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1"/>
      <c r="X730" s="11"/>
      <c r="Y730" s="11"/>
      <c r="Z730" s="11"/>
      <c r="AA730" s="11"/>
      <c r="AB730" s="11"/>
      <c r="AC730" s="11"/>
      <c r="AD730" s="11"/>
    </row>
    <row r="731" spans="1:30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1"/>
      <c r="X731" s="11"/>
      <c r="Y731" s="11"/>
      <c r="Z731" s="11"/>
      <c r="AA731" s="11"/>
      <c r="AB731" s="11"/>
      <c r="AC731" s="11"/>
      <c r="AD731" s="11"/>
    </row>
    <row r="732" spans="1:30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1"/>
      <c r="X732" s="11"/>
      <c r="Y732" s="11"/>
      <c r="Z732" s="11"/>
      <c r="AA732" s="11"/>
      <c r="AB732" s="11"/>
      <c r="AC732" s="11"/>
      <c r="AD732" s="11"/>
    </row>
    <row r="733" spans="1:30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1"/>
      <c r="X733" s="11"/>
      <c r="Y733" s="11"/>
      <c r="Z733" s="11"/>
      <c r="AA733" s="11"/>
      <c r="AB733" s="11"/>
      <c r="AC733" s="11"/>
      <c r="AD733" s="11"/>
    </row>
    <row r="734" spans="1:30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1"/>
      <c r="X734" s="11"/>
      <c r="Y734" s="11"/>
      <c r="Z734" s="11"/>
      <c r="AA734" s="11"/>
      <c r="AB734" s="11"/>
      <c r="AC734" s="11"/>
      <c r="AD734" s="11"/>
    </row>
    <row r="735" spans="1:30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1"/>
      <c r="X735" s="11"/>
      <c r="Y735" s="11"/>
      <c r="Z735" s="11"/>
      <c r="AA735" s="11"/>
      <c r="AB735" s="11"/>
      <c r="AC735" s="11"/>
      <c r="AD735" s="11"/>
    </row>
    <row r="736" spans="1:30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1"/>
      <c r="X736" s="11"/>
      <c r="Y736" s="11"/>
      <c r="Z736" s="11"/>
      <c r="AA736" s="11"/>
      <c r="AB736" s="11"/>
      <c r="AC736" s="11"/>
      <c r="AD736" s="11"/>
    </row>
    <row r="737" spans="1:30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1"/>
      <c r="X737" s="11"/>
      <c r="Y737" s="11"/>
      <c r="Z737" s="11"/>
      <c r="AA737" s="11"/>
      <c r="AB737" s="11"/>
      <c r="AC737" s="11"/>
      <c r="AD737" s="11"/>
    </row>
    <row r="738" spans="1:30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1"/>
      <c r="X738" s="11"/>
      <c r="Y738" s="11"/>
      <c r="Z738" s="11"/>
      <c r="AA738" s="11"/>
      <c r="AB738" s="11"/>
      <c r="AC738" s="11"/>
      <c r="AD738" s="11"/>
    </row>
    <row r="739" spans="1:30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1"/>
      <c r="X739" s="11"/>
      <c r="Y739" s="11"/>
      <c r="Z739" s="11"/>
      <c r="AA739" s="11"/>
      <c r="AB739" s="11"/>
      <c r="AC739" s="11"/>
      <c r="AD739" s="11"/>
    </row>
    <row r="740" spans="1:30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1"/>
      <c r="X740" s="11"/>
      <c r="Y740" s="11"/>
      <c r="Z740" s="11"/>
      <c r="AA740" s="11"/>
      <c r="AB740" s="11"/>
      <c r="AC740" s="11"/>
      <c r="AD740" s="11"/>
    </row>
    <row r="741" spans="1:30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1"/>
      <c r="X741" s="11"/>
      <c r="Y741" s="11"/>
      <c r="Z741" s="11"/>
      <c r="AA741" s="11"/>
      <c r="AB741" s="11"/>
      <c r="AC741" s="11"/>
      <c r="AD741" s="11"/>
    </row>
    <row r="742" spans="1:30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1"/>
      <c r="X742" s="11"/>
      <c r="Y742" s="11"/>
      <c r="Z742" s="11"/>
      <c r="AA742" s="11"/>
      <c r="AB742" s="11"/>
      <c r="AC742" s="11"/>
      <c r="AD742" s="11"/>
    </row>
    <row r="743" spans="1:30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1"/>
      <c r="X743" s="11"/>
      <c r="Y743" s="11"/>
      <c r="Z743" s="11"/>
      <c r="AA743" s="11"/>
      <c r="AB743" s="11"/>
      <c r="AC743" s="11"/>
      <c r="AD743" s="11"/>
    </row>
    <row r="744" spans="1:30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1"/>
      <c r="X744" s="11"/>
      <c r="Y744" s="11"/>
      <c r="Z744" s="11"/>
      <c r="AA744" s="11"/>
      <c r="AB744" s="11"/>
      <c r="AC744" s="11"/>
      <c r="AD744" s="11"/>
    </row>
    <row r="745" spans="1:30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1"/>
      <c r="X745" s="11"/>
      <c r="Y745" s="11"/>
      <c r="Z745" s="11"/>
      <c r="AA745" s="11"/>
      <c r="AB745" s="11"/>
      <c r="AC745" s="11"/>
      <c r="AD745" s="11"/>
    </row>
    <row r="746" spans="1:30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1"/>
      <c r="X746" s="11"/>
      <c r="Y746" s="11"/>
      <c r="Z746" s="11"/>
      <c r="AA746" s="11"/>
      <c r="AB746" s="11"/>
      <c r="AC746" s="11"/>
      <c r="AD746" s="11"/>
    </row>
    <row r="747" spans="1:30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1"/>
      <c r="X747" s="11"/>
      <c r="Y747" s="11"/>
      <c r="Z747" s="11"/>
      <c r="AA747" s="11"/>
      <c r="AB747" s="11"/>
      <c r="AC747" s="11"/>
      <c r="AD747" s="11"/>
    </row>
    <row r="748" spans="1:30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1"/>
      <c r="X748" s="11"/>
      <c r="Y748" s="11"/>
      <c r="Z748" s="11"/>
      <c r="AA748" s="11"/>
      <c r="AB748" s="11"/>
      <c r="AC748" s="11"/>
      <c r="AD748" s="11"/>
    </row>
    <row r="749" spans="1:30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1"/>
      <c r="X749" s="11"/>
      <c r="Y749" s="11"/>
      <c r="Z749" s="11"/>
      <c r="AA749" s="11"/>
      <c r="AB749" s="11"/>
      <c r="AC749" s="11"/>
      <c r="AD749" s="11"/>
    </row>
    <row r="750" spans="1:30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1"/>
      <c r="X750" s="11"/>
      <c r="Y750" s="11"/>
      <c r="Z750" s="11"/>
      <c r="AA750" s="11"/>
      <c r="AB750" s="11"/>
      <c r="AC750" s="11"/>
      <c r="AD750" s="11"/>
    </row>
    <row r="751" spans="1:30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1"/>
      <c r="X751" s="11"/>
      <c r="Y751" s="11"/>
      <c r="Z751" s="11"/>
      <c r="AA751" s="11"/>
      <c r="AB751" s="11"/>
      <c r="AC751" s="11"/>
      <c r="AD751" s="11"/>
    </row>
    <row r="752" spans="1:30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1"/>
      <c r="X752" s="11"/>
      <c r="Y752" s="11"/>
      <c r="Z752" s="11"/>
      <c r="AA752" s="11"/>
      <c r="AB752" s="11"/>
      <c r="AC752" s="11"/>
      <c r="AD752" s="11"/>
    </row>
    <row r="753" spans="1:30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1"/>
      <c r="X753" s="11"/>
      <c r="Y753" s="11"/>
      <c r="Z753" s="11"/>
      <c r="AA753" s="11"/>
      <c r="AB753" s="11"/>
      <c r="AC753" s="11"/>
      <c r="AD753" s="11"/>
    </row>
    <row r="754" spans="1:30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1"/>
      <c r="X754" s="11"/>
      <c r="Y754" s="11"/>
      <c r="Z754" s="11"/>
      <c r="AA754" s="11"/>
      <c r="AB754" s="11"/>
      <c r="AC754" s="11"/>
      <c r="AD754" s="11"/>
    </row>
    <row r="755" spans="1:30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1"/>
      <c r="X755" s="11"/>
      <c r="Y755" s="11"/>
      <c r="Z755" s="11"/>
      <c r="AA755" s="11"/>
      <c r="AB755" s="11"/>
      <c r="AC755" s="11"/>
      <c r="AD755" s="11"/>
    </row>
    <row r="756" spans="1:30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1"/>
      <c r="X756" s="11"/>
      <c r="Y756" s="11"/>
      <c r="Z756" s="11"/>
      <c r="AA756" s="11"/>
      <c r="AB756" s="11"/>
      <c r="AC756" s="11"/>
      <c r="AD756" s="11"/>
    </row>
    <row r="757" spans="1:30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1"/>
      <c r="X757" s="11"/>
      <c r="Y757" s="11"/>
      <c r="Z757" s="11"/>
      <c r="AA757" s="11"/>
      <c r="AB757" s="11"/>
      <c r="AC757" s="11"/>
      <c r="AD757" s="11"/>
    </row>
    <row r="758" spans="1:30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1"/>
      <c r="X758" s="11"/>
      <c r="Y758" s="11"/>
      <c r="Z758" s="11"/>
      <c r="AA758" s="11"/>
      <c r="AB758" s="11"/>
      <c r="AC758" s="11"/>
      <c r="AD758" s="11"/>
    </row>
    <row r="759" spans="1:30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1"/>
      <c r="X759" s="11"/>
      <c r="Y759" s="11"/>
      <c r="Z759" s="11"/>
      <c r="AA759" s="11"/>
      <c r="AB759" s="11"/>
      <c r="AC759" s="11"/>
      <c r="AD759" s="11"/>
    </row>
    <row r="760" spans="1:30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1"/>
      <c r="X760" s="11"/>
      <c r="Y760" s="11"/>
      <c r="Z760" s="11"/>
      <c r="AA760" s="11"/>
      <c r="AB760" s="11"/>
      <c r="AC760" s="11"/>
      <c r="AD760" s="11"/>
    </row>
    <row r="761" spans="1:30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1"/>
      <c r="X761" s="11"/>
      <c r="Y761" s="11"/>
      <c r="Z761" s="11"/>
      <c r="AA761" s="11"/>
      <c r="AB761" s="11"/>
      <c r="AC761" s="11"/>
      <c r="AD761" s="11"/>
    </row>
    <row r="762" spans="1:30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1"/>
      <c r="X762" s="11"/>
      <c r="Y762" s="11"/>
      <c r="Z762" s="11"/>
      <c r="AA762" s="11"/>
      <c r="AB762" s="11"/>
      <c r="AC762" s="11"/>
      <c r="AD762" s="11"/>
    </row>
    <row r="763" spans="1:30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1"/>
      <c r="X763" s="11"/>
      <c r="Y763" s="11"/>
      <c r="Z763" s="11"/>
      <c r="AA763" s="11"/>
      <c r="AB763" s="11"/>
      <c r="AC763" s="11"/>
      <c r="AD763" s="11"/>
    </row>
    <row r="764" spans="1:30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1"/>
      <c r="X764" s="11"/>
      <c r="Y764" s="11"/>
      <c r="Z764" s="11"/>
      <c r="AA764" s="11"/>
      <c r="AB764" s="11"/>
      <c r="AC764" s="11"/>
      <c r="AD764" s="11"/>
    </row>
    <row r="765" spans="1:30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1"/>
      <c r="X765" s="11"/>
      <c r="Y765" s="11"/>
      <c r="Z765" s="11"/>
      <c r="AA765" s="11"/>
      <c r="AB765" s="11"/>
      <c r="AC765" s="11"/>
      <c r="AD765" s="11"/>
    </row>
    <row r="766" spans="1:30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1"/>
      <c r="X766" s="11"/>
      <c r="Y766" s="11"/>
      <c r="Z766" s="11"/>
      <c r="AA766" s="11"/>
      <c r="AB766" s="11"/>
      <c r="AC766" s="11"/>
      <c r="AD766" s="11"/>
    </row>
    <row r="767" spans="1:30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1"/>
      <c r="X767" s="11"/>
      <c r="Y767" s="11"/>
      <c r="Z767" s="11"/>
      <c r="AA767" s="11"/>
      <c r="AB767" s="11"/>
      <c r="AC767" s="11"/>
      <c r="AD767" s="11"/>
    </row>
    <row r="768" spans="1:30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1"/>
      <c r="X768" s="11"/>
      <c r="Y768" s="11"/>
      <c r="Z768" s="11"/>
      <c r="AA768" s="11"/>
      <c r="AB768" s="11"/>
      <c r="AC768" s="11"/>
      <c r="AD768" s="11"/>
    </row>
    <row r="769" spans="1:30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1"/>
      <c r="X769" s="11"/>
      <c r="Y769" s="11"/>
      <c r="Z769" s="11"/>
      <c r="AA769" s="11"/>
      <c r="AB769" s="11"/>
      <c r="AC769" s="11"/>
      <c r="AD769" s="11"/>
    </row>
    <row r="770" spans="1:30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1"/>
      <c r="X770" s="11"/>
      <c r="Y770" s="11"/>
      <c r="Z770" s="11"/>
      <c r="AA770" s="11"/>
      <c r="AB770" s="11"/>
      <c r="AC770" s="11"/>
      <c r="AD770" s="11"/>
    </row>
    <row r="771" spans="1:30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1"/>
      <c r="X771" s="11"/>
      <c r="Y771" s="11"/>
      <c r="Z771" s="11"/>
      <c r="AA771" s="11"/>
      <c r="AB771" s="11"/>
      <c r="AC771" s="11"/>
      <c r="AD771" s="11"/>
    </row>
    <row r="772" spans="1:30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1"/>
      <c r="X772" s="11"/>
      <c r="Y772" s="11"/>
      <c r="Z772" s="11"/>
      <c r="AA772" s="11"/>
      <c r="AB772" s="11"/>
      <c r="AC772" s="11"/>
      <c r="AD772" s="11"/>
    </row>
    <row r="773" spans="1:30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1"/>
      <c r="X773" s="11"/>
      <c r="Y773" s="11"/>
      <c r="Z773" s="11"/>
      <c r="AA773" s="11"/>
      <c r="AB773" s="11"/>
      <c r="AC773" s="11"/>
      <c r="AD773" s="11"/>
    </row>
    <row r="774" spans="1:30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1"/>
      <c r="X774" s="11"/>
      <c r="Y774" s="11"/>
      <c r="Z774" s="11"/>
      <c r="AA774" s="11"/>
      <c r="AB774" s="11"/>
      <c r="AC774" s="11"/>
      <c r="AD774" s="11"/>
    </row>
    <row r="775" spans="1:30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1"/>
      <c r="X775" s="11"/>
      <c r="Y775" s="11"/>
      <c r="Z775" s="11"/>
      <c r="AA775" s="11"/>
      <c r="AB775" s="11"/>
      <c r="AC775" s="11"/>
      <c r="AD775" s="11"/>
    </row>
    <row r="776" spans="1:30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1"/>
      <c r="X776" s="11"/>
      <c r="Y776" s="11"/>
      <c r="Z776" s="11"/>
      <c r="AA776" s="11"/>
      <c r="AB776" s="11"/>
      <c r="AC776" s="11"/>
      <c r="AD776" s="11"/>
    </row>
    <row r="777" spans="1:30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1"/>
      <c r="X777" s="11"/>
      <c r="Y777" s="11"/>
      <c r="Z777" s="11"/>
      <c r="AA777" s="11"/>
      <c r="AB777" s="11"/>
      <c r="AC777" s="11"/>
      <c r="AD777" s="11"/>
    </row>
    <row r="778" spans="1:30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1"/>
      <c r="X778" s="11"/>
      <c r="Y778" s="11"/>
      <c r="Z778" s="11"/>
      <c r="AA778" s="11"/>
      <c r="AB778" s="11"/>
      <c r="AC778" s="11"/>
      <c r="AD778" s="11"/>
    </row>
    <row r="779" spans="1:30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1"/>
      <c r="X779" s="11"/>
      <c r="Y779" s="11"/>
      <c r="Z779" s="11"/>
      <c r="AA779" s="11"/>
      <c r="AB779" s="11"/>
      <c r="AC779" s="11"/>
      <c r="AD779" s="11"/>
    </row>
    <row r="780" spans="1:30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1"/>
      <c r="X780" s="11"/>
      <c r="Y780" s="11"/>
      <c r="Z780" s="11"/>
      <c r="AA780" s="11"/>
      <c r="AB780" s="11"/>
      <c r="AC780" s="11"/>
      <c r="AD780" s="11"/>
    </row>
    <row r="781" spans="1:30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1"/>
      <c r="X781" s="11"/>
      <c r="Y781" s="11"/>
      <c r="Z781" s="11"/>
      <c r="AA781" s="11"/>
      <c r="AB781" s="11"/>
      <c r="AC781" s="11"/>
      <c r="AD781" s="11"/>
    </row>
    <row r="782" spans="1:30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1"/>
      <c r="X782" s="11"/>
      <c r="Y782" s="11"/>
      <c r="Z782" s="11"/>
      <c r="AA782" s="11"/>
      <c r="AB782" s="11"/>
      <c r="AC782" s="11"/>
      <c r="AD782" s="11"/>
    </row>
    <row r="783" spans="1:30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1"/>
      <c r="X783" s="11"/>
      <c r="Y783" s="11"/>
      <c r="Z783" s="11"/>
      <c r="AA783" s="11"/>
      <c r="AB783" s="11"/>
      <c r="AC783" s="11"/>
      <c r="AD783" s="11"/>
    </row>
    <row r="784" spans="1:30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1"/>
      <c r="X784" s="11"/>
      <c r="Y784" s="11"/>
      <c r="Z784" s="11"/>
      <c r="AA784" s="11"/>
      <c r="AB784" s="11"/>
      <c r="AC784" s="11"/>
      <c r="AD784" s="11"/>
    </row>
    <row r="785" spans="1:30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1"/>
      <c r="X785" s="11"/>
      <c r="Y785" s="11"/>
      <c r="Z785" s="11"/>
      <c r="AA785" s="11"/>
      <c r="AB785" s="11"/>
      <c r="AC785" s="11"/>
      <c r="AD785" s="11"/>
    </row>
    <row r="786" spans="1:30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1"/>
      <c r="X786" s="11"/>
      <c r="Y786" s="11"/>
      <c r="Z786" s="11"/>
      <c r="AA786" s="11"/>
      <c r="AB786" s="11"/>
      <c r="AC786" s="11"/>
      <c r="AD786" s="11"/>
    </row>
    <row r="787" spans="1:30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1"/>
      <c r="X787" s="11"/>
      <c r="Y787" s="11"/>
      <c r="Z787" s="11"/>
      <c r="AA787" s="11"/>
      <c r="AB787" s="11"/>
      <c r="AC787" s="11"/>
      <c r="AD787" s="11"/>
    </row>
    <row r="788" spans="1:30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1"/>
      <c r="X788" s="11"/>
      <c r="Y788" s="11"/>
      <c r="Z788" s="11"/>
      <c r="AA788" s="11"/>
      <c r="AB788" s="11"/>
      <c r="AC788" s="11"/>
      <c r="AD788" s="11"/>
    </row>
    <row r="789" spans="1:30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1"/>
      <c r="X789" s="11"/>
      <c r="Y789" s="11"/>
      <c r="Z789" s="11"/>
      <c r="AA789" s="11"/>
      <c r="AB789" s="11"/>
      <c r="AC789" s="11"/>
      <c r="AD789" s="11"/>
    </row>
    <row r="790" spans="1:30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1"/>
      <c r="X790" s="11"/>
      <c r="Y790" s="11"/>
      <c r="Z790" s="11"/>
      <c r="AA790" s="11"/>
      <c r="AB790" s="11"/>
      <c r="AC790" s="11"/>
      <c r="AD790" s="11"/>
    </row>
    <row r="791" spans="1:30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1"/>
      <c r="X791" s="11"/>
      <c r="Y791" s="11"/>
      <c r="Z791" s="11"/>
      <c r="AA791" s="11"/>
      <c r="AB791" s="11"/>
      <c r="AC791" s="11"/>
      <c r="AD791" s="11"/>
    </row>
    <row r="792" spans="1:30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1"/>
      <c r="X792" s="11"/>
      <c r="Y792" s="11"/>
      <c r="Z792" s="11"/>
      <c r="AA792" s="11"/>
      <c r="AB792" s="11"/>
      <c r="AC792" s="11"/>
      <c r="AD792" s="11"/>
    </row>
    <row r="793" spans="1:30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1"/>
      <c r="X793" s="11"/>
      <c r="Y793" s="11"/>
      <c r="Z793" s="11"/>
      <c r="AA793" s="11"/>
      <c r="AB793" s="11"/>
      <c r="AC793" s="11"/>
      <c r="AD793" s="11"/>
    </row>
    <row r="794" spans="1:30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1"/>
      <c r="X794" s="11"/>
      <c r="Y794" s="11"/>
      <c r="Z794" s="11"/>
      <c r="AA794" s="11"/>
      <c r="AB794" s="11"/>
      <c r="AC794" s="11"/>
      <c r="AD794" s="11"/>
    </row>
    <row r="795" spans="1:30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1"/>
      <c r="X795" s="11"/>
      <c r="Y795" s="11"/>
      <c r="Z795" s="11"/>
      <c r="AA795" s="11"/>
      <c r="AB795" s="11"/>
      <c r="AC795" s="11"/>
      <c r="AD795" s="11"/>
    </row>
    <row r="796" spans="1:30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1"/>
      <c r="X796" s="11"/>
      <c r="Y796" s="11"/>
      <c r="Z796" s="11"/>
      <c r="AA796" s="11"/>
      <c r="AB796" s="11"/>
      <c r="AC796" s="11"/>
      <c r="AD796" s="11"/>
    </row>
    <row r="797" spans="1:30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1"/>
      <c r="X797" s="11"/>
      <c r="Y797" s="11"/>
      <c r="Z797" s="11"/>
      <c r="AA797" s="11"/>
      <c r="AB797" s="11"/>
      <c r="AC797" s="11"/>
      <c r="AD797" s="11"/>
    </row>
    <row r="798" spans="1:30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1"/>
      <c r="X798" s="11"/>
      <c r="Y798" s="11"/>
      <c r="Z798" s="11"/>
      <c r="AA798" s="11"/>
      <c r="AB798" s="11"/>
      <c r="AC798" s="11"/>
      <c r="AD798" s="11"/>
    </row>
    <row r="799" spans="1:30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1"/>
      <c r="X799" s="11"/>
      <c r="Y799" s="11"/>
      <c r="Z799" s="11"/>
      <c r="AA799" s="11"/>
      <c r="AB799" s="11"/>
      <c r="AC799" s="11"/>
      <c r="AD799" s="11"/>
    </row>
    <row r="800" spans="1:30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1"/>
      <c r="X800" s="11"/>
      <c r="Y800" s="11"/>
      <c r="Z800" s="11"/>
      <c r="AA800" s="11"/>
      <c r="AB800" s="11"/>
      <c r="AC800" s="11"/>
      <c r="AD800" s="11"/>
    </row>
    <row r="801" spans="1:30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1"/>
      <c r="X801" s="11"/>
      <c r="Y801" s="11"/>
      <c r="Z801" s="11"/>
      <c r="AA801" s="11"/>
      <c r="AB801" s="11"/>
      <c r="AC801" s="11"/>
      <c r="AD801" s="11"/>
    </row>
    <row r="802" spans="1:30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1"/>
      <c r="X802" s="11"/>
      <c r="Y802" s="11"/>
      <c r="Z802" s="11"/>
      <c r="AA802" s="11"/>
      <c r="AB802" s="11"/>
      <c r="AC802" s="11"/>
      <c r="AD802" s="11"/>
    </row>
    <row r="803" spans="1:30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1"/>
      <c r="X803" s="11"/>
      <c r="Y803" s="11"/>
      <c r="Z803" s="11"/>
      <c r="AA803" s="11"/>
      <c r="AB803" s="11"/>
      <c r="AC803" s="11"/>
      <c r="AD803" s="11"/>
    </row>
    <row r="804" spans="1:30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1"/>
      <c r="X804" s="11"/>
      <c r="Y804" s="11"/>
      <c r="Z804" s="11"/>
      <c r="AA804" s="11"/>
      <c r="AB804" s="11"/>
      <c r="AC804" s="11"/>
      <c r="AD804" s="11"/>
    </row>
    <row r="805" spans="1:30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1"/>
      <c r="X805" s="11"/>
      <c r="Y805" s="11"/>
      <c r="Z805" s="11"/>
      <c r="AA805" s="11"/>
      <c r="AB805" s="11"/>
      <c r="AC805" s="11"/>
      <c r="AD805" s="11"/>
    </row>
    <row r="806" spans="1:30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1"/>
      <c r="X806" s="11"/>
      <c r="Y806" s="11"/>
      <c r="Z806" s="11"/>
      <c r="AA806" s="11"/>
      <c r="AB806" s="11"/>
      <c r="AC806" s="11"/>
      <c r="AD806" s="11"/>
    </row>
    <row r="807" spans="1:30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1"/>
      <c r="X807" s="11"/>
      <c r="Y807" s="11"/>
      <c r="Z807" s="11"/>
      <c r="AA807" s="11"/>
      <c r="AB807" s="11"/>
      <c r="AC807" s="11"/>
      <c r="AD807" s="11"/>
    </row>
    <row r="808" spans="1:30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1"/>
      <c r="X808" s="11"/>
      <c r="Y808" s="11"/>
      <c r="Z808" s="11"/>
      <c r="AA808" s="11"/>
      <c r="AB808" s="11"/>
      <c r="AC808" s="11"/>
      <c r="AD808" s="11"/>
    </row>
    <row r="809" spans="1:30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1"/>
      <c r="X809" s="11"/>
      <c r="Y809" s="11"/>
      <c r="Z809" s="11"/>
      <c r="AA809" s="11"/>
      <c r="AB809" s="11"/>
      <c r="AC809" s="11"/>
      <c r="AD809" s="11"/>
    </row>
    <row r="810" spans="1:30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1"/>
      <c r="X810" s="11"/>
      <c r="Y810" s="11"/>
      <c r="Z810" s="11"/>
      <c r="AA810" s="11"/>
      <c r="AB810" s="11"/>
      <c r="AC810" s="11"/>
      <c r="AD810" s="11"/>
    </row>
    <row r="811" spans="1:30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1"/>
      <c r="X811" s="11"/>
      <c r="Y811" s="11"/>
      <c r="Z811" s="11"/>
      <c r="AA811" s="11"/>
      <c r="AB811" s="11"/>
      <c r="AC811" s="11"/>
      <c r="AD811" s="11"/>
    </row>
    <row r="812" spans="1:30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1"/>
      <c r="X812" s="11"/>
      <c r="Y812" s="11"/>
      <c r="Z812" s="11"/>
      <c r="AA812" s="11"/>
      <c r="AB812" s="11"/>
      <c r="AC812" s="11"/>
      <c r="AD812" s="11"/>
    </row>
    <row r="813" spans="1:30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1"/>
      <c r="X813" s="11"/>
      <c r="Y813" s="11"/>
      <c r="Z813" s="11"/>
      <c r="AA813" s="11"/>
      <c r="AB813" s="11"/>
      <c r="AC813" s="11"/>
      <c r="AD813" s="11"/>
    </row>
    <row r="814" spans="1:30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1"/>
      <c r="X814" s="11"/>
      <c r="Y814" s="11"/>
      <c r="Z814" s="11"/>
      <c r="AA814" s="11"/>
      <c r="AB814" s="11"/>
      <c r="AC814" s="11"/>
      <c r="AD814" s="11"/>
    </row>
    <row r="815" spans="1:30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1"/>
      <c r="X815" s="11"/>
      <c r="Y815" s="11"/>
      <c r="Z815" s="11"/>
      <c r="AA815" s="11"/>
      <c r="AB815" s="11"/>
      <c r="AC815" s="11"/>
      <c r="AD815" s="11"/>
    </row>
    <row r="816" spans="1:30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1"/>
      <c r="X816" s="11"/>
      <c r="Y816" s="11"/>
      <c r="Z816" s="11"/>
      <c r="AA816" s="11"/>
      <c r="AB816" s="11"/>
      <c r="AC816" s="11"/>
      <c r="AD816" s="11"/>
    </row>
    <row r="817" spans="1:30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1"/>
      <c r="X817" s="11"/>
      <c r="Y817" s="11"/>
      <c r="Z817" s="11"/>
      <c r="AA817" s="11"/>
      <c r="AB817" s="11"/>
      <c r="AC817" s="11"/>
      <c r="AD817" s="11"/>
    </row>
    <row r="818" spans="1:30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1"/>
      <c r="X818" s="11"/>
      <c r="Y818" s="11"/>
      <c r="Z818" s="11"/>
      <c r="AA818" s="11"/>
      <c r="AB818" s="11"/>
      <c r="AC818" s="11"/>
      <c r="AD818" s="11"/>
    </row>
    <row r="819" spans="1:30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1"/>
      <c r="X819" s="11"/>
      <c r="Y819" s="11"/>
      <c r="Z819" s="11"/>
      <c r="AA819" s="11"/>
      <c r="AB819" s="11"/>
      <c r="AC819" s="11"/>
      <c r="AD819" s="11"/>
    </row>
    <row r="820" spans="1:30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1"/>
      <c r="X820" s="11"/>
      <c r="Y820" s="11"/>
      <c r="Z820" s="11"/>
      <c r="AA820" s="11"/>
      <c r="AB820" s="11"/>
      <c r="AC820" s="11"/>
      <c r="AD820" s="11"/>
    </row>
    <row r="821" spans="1:30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1"/>
      <c r="X821" s="11"/>
      <c r="Y821" s="11"/>
      <c r="Z821" s="11"/>
      <c r="AA821" s="11"/>
      <c r="AB821" s="11"/>
      <c r="AC821" s="11"/>
      <c r="AD821" s="11"/>
    </row>
    <row r="822" spans="1:30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1"/>
      <c r="X822" s="11"/>
      <c r="Y822" s="11"/>
      <c r="Z822" s="11"/>
      <c r="AA822" s="11"/>
      <c r="AB822" s="11"/>
      <c r="AC822" s="11"/>
      <c r="AD822" s="11"/>
    </row>
    <row r="823" spans="1:30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1"/>
      <c r="X823" s="11"/>
      <c r="Y823" s="11"/>
      <c r="Z823" s="11"/>
      <c r="AA823" s="11"/>
      <c r="AB823" s="11"/>
      <c r="AC823" s="11"/>
      <c r="AD823" s="11"/>
    </row>
    <row r="824" spans="1:30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1"/>
      <c r="X824" s="11"/>
      <c r="Y824" s="11"/>
      <c r="Z824" s="11"/>
      <c r="AA824" s="11"/>
      <c r="AB824" s="11"/>
      <c r="AC824" s="11"/>
      <c r="AD824" s="11"/>
    </row>
    <row r="825" spans="1:30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1"/>
      <c r="X825" s="11"/>
      <c r="Y825" s="11"/>
      <c r="Z825" s="11"/>
      <c r="AA825" s="11"/>
      <c r="AB825" s="11"/>
      <c r="AC825" s="11"/>
      <c r="AD825" s="11"/>
    </row>
    <row r="826" spans="1:30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1"/>
      <c r="X826" s="11"/>
      <c r="Y826" s="11"/>
      <c r="Z826" s="11"/>
      <c r="AA826" s="11"/>
      <c r="AB826" s="11"/>
      <c r="AC826" s="11"/>
      <c r="AD826" s="11"/>
    </row>
    <row r="827" spans="1:30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1"/>
      <c r="X827" s="11"/>
      <c r="Y827" s="11"/>
      <c r="Z827" s="11"/>
      <c r="AA827" s="11"/>
      <c r="AB827" s="11"/>
      <c r="AC827" s="11"/>
      <c r="AD827" s="11"/>
    </row>
    <row r="828" spans="1:30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1"/>
      <c r="X828" s="11"/>
      <c r="Y828" s="11"/>
      <c r="Z828" s="11"/>
      <c r="AA828" s="11"/>
      <c r="AB828" s="11"/>
      <c r="AC828" s="11"/>
      <c r="AD828" s="11"/>
    </row>
    <row r="829" spans="1:30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1"/>
      <c r="X829" s="11"/>
      <c r="Y829" s="11"/>
      <c r="Z829" s="11"/>
      <c r="AA829" s="11"/>
      <c r="AB829" s="11"/>
      <c r="AC829" s="11"/>
      <c r="AD829" s="11"/>
    </row>
    <row r="830" spans="1:30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1"/>
      <c r="X830" s="11"/>
      <c r="Y830" s="11"/>
      <c r="Z830" s="11"/>
      <c r="AA830" s="11"/>
      <c r="AB830" s="11"/>
      <c r="AC830" s="11"/>
      <c r="AD830" s="11"/>
    </row>
    <row r="831" spans="1:30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1"/>
      <c r="X831" s="11"/>
      <c r="Y831" s="11"/>
      <c r="Z831" s="11"/>
      <c r="AA831" s="11"/>
      <c r="AB831" s="11"/>
      <c r="AC831" s="11"/>
      <c r="AD831" s="11"/>
    </row>
    <row r="832" spans="1:30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1"/>
      <c r="X832" s="11"/>
      <c r="Y832" s="11"/>
      <c r="Z832" s="11"/>
      <c r="AA832" s="11"/>
      <c r="AB832" s="11"/>
      <c r="AC832" s="11"/>
      <c r="AD832" s="11"/>
    </row>
    <row r="833" spans="1:30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1"/>
      <c r="X833" s="11"/>
      <c r="Y833" s="11"/>
      <c r="Z833" s="11"/>
      <c r="AA833" s="11"/>
      <c r="AB833" s="11"/>
      <c r="AC833" s="11"/>
      <c r="AD833" s="11"/>
    </row>
    <row r="834" spans="1:30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1"/>
      <c r="X834" s="11"/>
      <c r="Y834" s="11"/>
      <c r="Z834" s="11"/>
      <c r="AA834" s="11"/>
      <c r="AB834" s="11"/>
      <c r="AC834" s="11"/>
      <c r="AD834" s="11"/>
    </row>
    <row r="835" spans="1:30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1"/>
      <c r="X835" s="11"/>
      <c r="Y835" s="11"/>
      <c r="Z835" s="11"/>
      <c r="AA835" s="11"/>
      <c r="AB835" s="11"/>
      <c r="AC835" s="11"/>
      <c r="AD835" s="11"/>
    </row>
    <row r="836" spans="1:30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1"/>
      <c r="X836" s="11"/>
      <c r="Y836" s="11"/>
      <c r="Z836" s="11"/>
      <c r="AA836" s="11"/>
      <c r="AB836" s="11"/>
      <c r="AC836" s="11"/>
      <c r="AD836" s="11"/>
    </row>
    <row r="837" spans="1:30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1"/>
      <c r="X837" s="11"/>
      <c r="Y837" s="11"/>
      <c r="Z837" s="11"/>
      <c r="AA837" s="11"/>
      <c r="AB837" s="11"/>
      <c r="AC837" s="11"/>
      <c r="AD837" s="11"/>
    </row>
    <row r="838" spans="1:30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1"/>
      <c r="X838" s="11"/>
      <c r="Y838" s="11"/>
      <c r="Z838" s="11"/>
      <c r="AA838" s="11"/>
      <c r="AB838" s="11"/>
      <c r="AC838" s="11"/>
      <c r="AD838" s="11"/>
    </row>
    <row r="839" spans="1:30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1"/>
      <c r="X839" s="11"/>
      <c r="Y839" s="11"/>
      <c r="Z839" s="11"/>
      <c r="AA839" s="11"/>
      <c r="AB839" s="11"/>
      <c r="AC839" s="11"/>
      <c r="AD839" s="11"/>
    </row>
    <row r="840" spans="1:30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1"/>
      <c r="X840" s="11"/>
      <c r="Y840" s="11"/>
      <c r="Z840" s="11"/>
      <c r="AA840" s="11"/>
      <c r="AB840" s="11"/>
      <c r="AC840" s="11"/>
      <c r="AD840" s="11"/>
    </row>
    <row r="841" spans="1:30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1"/>
      <c r="X841" s="11"/>
      <c r="Y841" s="11"/>
      <c r="Z841" s="11"/>
      <c r="AA841" s="11"/>
      <c r="AB841" s="11"/>
      <c r="AC841" s="11"/>
      <c r="AD841" s="11"/>
    </row>
    <row r="842" spans="1:30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1"/>
      <c r="X842" s="11"/>
      <c r="Y842" s="11"/>
      <c r="Z842" s="11"/>
      <c r="AA842" s="11"/>
      <c r="AB842" s="11"/>
      <c r="AC842" s="11"/>
      <c r="AD842" s="11"/>
    </row>
    <row r="843" spans="1:30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1"/>
      <c r="X843" s="11"/>
      <c r="Y843" s="11"/>
      <c r="Z843" s="11"/>
      <c r="AA843" s="11"/>
      <c r="AB843" s="11"/>
      <c r="AC843" s="11"/>
      <c r="AD843" s="11"/>
    </row>
    <row r="844" spans="1:30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1"/>
      <c r="X844" s="11"/>
      <c r="Y844" s="11"/>
      <c r="Z844" s="11"/>
      <c r="AA844" s="11"/>
      <c r="AB844" s="11"/>
      <c r="AC844" s="11"/>
      <c r="AD844" s="11"/>
    </row>
    <row r="845" spans="1:30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1"/>
      <c r="X845" s="11"/>
      <c r="Y845" s="11"/>
      <c r="Z845" s="11"/>
      <c r="AA845" s="11"/>
      <c r="AB845" s="11"/>
      <c r="AC845" s="11"/>
      <c r="AD845" s="11"/>
    </row>
    <row r="846" spans="1:30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1"/>
      <c r="X846" s="11"/>
      <c r="Y846" s="11"/>
      <c r="Z846" s="11"/>
      <c r="AA846" s="11"/>
      <c r="AB846" s="11"/>
      <c r="AC846" s="11"/>
      <c r="AD846" s="11"/>
    </row>
    <row r="847" spans="1:30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1"/>
      <c r="X847" s="11"/>
      <c r="Y847" s="11"/>
      <c r="Z847" s="11"/>
      <c r="AA847" s="11"/>
      <c r="AB847" s="11"/>
      <c r="AC847" s="11"/>
      <c r="AD847" s="11"/>
    </row>
    <row r="848" spans="1:30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1"/>
      <c r="X848" s="11"/>
      <c r="Y848" s="11"/>
      <c r="Z848" s="11"/>
      <c r="AA848" s="11"/>
      <c r="AB848" s="11"/>
      <c r="AC848" s="11"/>
      <c r="AD848" s="11"/>
    </row>
    <row r="849" spans="1:30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1"/>
      <c r="X849" s="11"/>
      <c r="Y849" s="11"/>
      <c r="Z849" s="11"/>
      <c r="AA849" s="11"/>
      <c r="AB849" s="11"/>
      <c r="AC849" s="11"/>
      <c r="AD849" s="11"/>
    </row>
    <row r="850" spans="1:30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1"/>
      <c r="X850" s="11"/>
      <c r="Y850" s="11"/>
      <c r="Z850" s="11"/>
      <c r="AA850" s="11"/>
      <c r="AB850" s="11"/>
      <c r="AC850" s="11"/>
      <c r="AD850" s="11"/>
    </row>
    <row r="851" spans="1:30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1"/>
      <c r="X851" s="11"/>
      <c r="Y851" s="11"/>
      <c r="Z851" s="11"/>
      <c r="AA851" s="11"/>
      <c r="AB851" s="11"/>
      <c r="AC851" s="11"/>
      <c r="AD851" s="11"/>
    </row>
    <row r="852" spans="1:30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1"/>
      <c r="X852" s="11"/>
      <c r="Y852" s="11"/>
      <c r="Z852" s="11"/>
      <c r="AA852" s="11"/>
      <c r="AB852" s="11"/>
      <c r="AC852" s="11"/>
      <c r="AD852" s="11"/>
    </row>
    <row r="853" spans="1:30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1"/>
      <c r="X853" s="11"/>
      <c r="Y853" s="11"/>
      <c r="Z853" s="11"/>
      <c r="AA853" s="11"/>
      <c r="AB853" s="11"/>
      <c r="AC853" s="11"/>
      <c r="AD853" s="11"/>
    </row>
    <row r="854" spans="1:30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1"/>
      <c r="X854" s="11"/>
      <c r="Y854" s="11"/>
      <c r="Z854" s="11"/>
      <c r="AA854" s="11"/>
      <c r="AB854" s="11"/>
      <c r="AC854" s="11"/>
      <c r="AD854" s="11"/>
    </row>
    <row r="855" spans="1:30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1"/>
      <c r="X855" s="11"/>
      <c r="Y855" s="11"/>
      <c r="Z855" s="11"/>
      <c r="AA855" s="11"/>
      <c r="AB855" s="11"/>
      <c r="AC855" s="11"/>
      <c r="AD855" s="11"/>
    </row>
    <row r="856" spans="1:30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1"/>
      <c r="X856" s="11"/>
      <c r="Y856" s="11"/>
      <c r="Z856" s="11"/>
      <c r="AA856" s="11"/>
      <c r="AB856" s="11"/>
      <c r="AC856" s="11"/>
      <c r="AD856" s="11"/>
    </row>
    <row r="857" spans="1:30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1"/>
      <c r="X857" s="11"/>
      <c r="Y857" s="11"/>
      <c r="Z857" s="11"/>
      <c r="AA857" s="11"/>
      <c r="AB857" s="11"/>
      <c r="AC857" s="11"/>
      <c r="AD857" s="11"/>
    </row>
    <row r="858" spans="1:30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1"/>
      <c r="X858" s="11"/>
      <c r="Y858" s="11"/>
      <c r="Z858" s="11"/>
      <c r="AA858" s="11"/>
      <c r="AB858" s="11"/>
      <c r="AC858" s="11"/>
      <c r="AD858" s="11"/>
    </row>
    <row r="859" spans="1:30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1"/>
      <c r="X859" s="11"/>
      <c r="Y859" s="11"/>
      <c r="Z859" s="11"/>
      <c r="AA859" s="11"/>
      <c r="AB859" s="11"/>
      <c r="AC859" s="11"/>
      <c r="AD859" s="11"/>
    </row>
    <row r="860" spans="1:30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1"/>
      <c r="X860" s="11"/>
      <c r="Y860" s="11"/>
      <c r="Z860" s="11"/>
      <c r="AA860" s="11"/>
      <c r="AB860" s="11"/>
      <c r="AC860" s="11"/>
      <c r="AD860" s="11"/>
    </row>
    <row r="861" spans="1:30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1"/>
      <c r="X861" s="11"/>
      <c r="Y861" s="11"/>
      <c r="Z861" s="11"/>
      <c r="AA861" s="11"/>
      <c r="AB861" s="11"/>
      <c r="AC861" s="11"/>
      <c r="AD861" s="11"/>
    </row>
    <row r="862" spans="1:30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1"/>
      <c r="X862" s="11"/>
      <c r="Y862" s="11"/>
      <c r="Z862" s="11"/>
      <c r="AA862" s="11"/>
      <c r="AB862" s="11"/>
      <c r="AC862" s="11"/>
      <c r="AD862" s="11"/>
    </row>
    <row r="863" spans="1:30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1"/>
      <c r="X863" s="11"/>
      <c r="Y863" s="11"/>
      <c r="Z863" s="11"/>
      <c r="AA863" s="11"/>
      <c r="AB863" s="11"/>
      <c r="AC863" s="11"/>
      <c r="AD863" s="11"/>
    </row>
    <row r="864" spans="1:30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1"/>
      <c r="X864" s="11"/>
      <c r="Y864" s="11"/>
      <c r="Z864" s="11"/>
      <c r="AA864" s="11"/>
      <c r="AB864" s="11"/>
      <c r="AC864" s="11"/>
      <c r="AD864" s="11"/>
    </row>
    <row r="865" spans="1:30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1"/>
      <c r="X865" s="11"/>
      <c r="Y865" s="11"/>
      <c r="Z865" s="11"/>
      <c r="AA865" s="11"/>
      <c r="AB865" s="11"/>
      <c r="AC865" s="11"/>
      <c r="AD865" s="11"/>
    </row>
    <row r="866" spans="1:30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1"/>
      <c r="X866" s="11"/>
      <c r="Y866" s="11"/>
      <c r="Z866" s="11"/>
      <c r="AA866" s="11"/>
      <c r="AB866" s="11"/>
      <c r="AC866" s="11"/>
      <c r="AD866" s="11"/>
    </row>
    <row r="867" spans="1:30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1"/>
      <c r="X867" s="11"/>
      <c r="Y867" s="11"/>
      <c r="Z867" s="11"/>
      <c r="AA867" s="11"/>
      <c r="AB867" s="11"/>
      <c r="AC867" s="11"/>
      <c r="AD867" s="11"/>
    </row>
    <row r="868" spans="1:30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1"/>
      <c r="X868" s="11"/>
      <c r="Y868" s="11"/>
      <c r="Z868" s="11"/>
      <c r="AA868" s="11"/>
      <c r="AB868" s="11"/>
      <c r="AC868" s="11"/>
      <c r="AD868" s="11"/>
    </row>
    <row r="869" spans="1:30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1"/>
      <c r="X869" s="11"/>
      <c r="Y869" s="11"/>
      <c r="Z869" s="11"/>
      <c r="AA869" s="11"/>
      <c r="AB869" s="11"/>
      <c r="AC869" s="11"/>
      <c r="AD869" s="11"/>
    </row>
    <row r="870" spans="1:30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1"/>
      <c r="X870" s="11"/>
      <c r="Y870" s="11"/>
      <c r="Z870" s="11"/>
      <c r="AA870" s="11"/>
      <c r="AB870" s="11"/>
      <c r="AC870" s="11"/>
      <c r="AD870" s="11"/>
    </row>
    <row r="871" spans="1:30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1"/>
      <c r="X871" s="11"/>
      <c r="Y871" s="11"/>
      <c r="Z871" s="11"/>
      <c r="AA871" s="11"/>
      <c r="AB871" s="11"/>
      <c r="AC871" s="11"/>
      <c r="AD871" s="11"/>
    </row>
    <row r="872" spans="1:30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1"/>
      <c r="X872" s="11"/>
      <c r="Y872" s="11"/>
      <c r="Z872" s="11"/>
      <c r="AA872" s="11"/>
      <c r="AB872" s="11"/>
      <c r="AC872" s="11"/>
      <c r="AD872" s="11"/>
    </row>
    <row r="873" spans="1:30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1"/>
      <c r="X873" s="11"/>
      <c r="Y873" s="11"/>
      <c r="Z873" s="11"/>
      <c r="AA873" s="11"/>
      <c r="AB873" s="11"/>
      <c r="AC873" s="11"/>
      <c r="AD873" s="11"/>
    </row>
    <row r="874" spans="1:30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1"/>
      <c r="X874" s="11"/>
      <c r="Y874" s="11"/>
      <c r="Z874" s="11"/>
      <c r="AA874" s="11"/>
      <c r="AB874" s="11"/>
      <c r="AC874" s="11"/>
      <c r="AD874" s="11"/>
    </row>
    <row r="875" spans="1:30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1"/>
      <c r="X875" s="11"/>
      <c r="Y875" s="11"/>
      <c r="Z875" s="11"/>
      <c r="AA875" s="11"/>
      <c r="AB875" s="11"/>
      <c r="AC875" s="11"/>
      <c r="AD875" s="11"/>
    </row>
    <row r="876" spans="1:30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1"/>
      <c r="X876" s="11"/>
      <c r="Y876" s="11"/>
      <c r="Z876" s="11"/>
      <c r="AA876" s="11"/>
      <c r="AB876" s="11"/>
      <c r="AC876" s="11"/>
      <c r="AD876" s="11"/>
    </row>
    <row r="877" spans="1:30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1"/>
      <c r="X877" s="11"/>
      <c r="Y877" s="11"/>
      <c r="Z877" s="11"/>
      <c r="AA877" s="11"/>
      <c r="AB877" s="11"/>
      <c r="AC877" s="11"/>
      <c r="AD877" s="11"/>
    </row>
    <row r="878" spans="1:30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1"/>
      <c r="X878" s="11"/>
      <c r="Y878" s="11"/>
      <c r="Z878" s="11"/>
      <c r="AA878" s="11"/>
      <c r="AB878" s="11"/>
      <c r="AC878" s="11"/>
      <c r="AD878" s="11"/>
    </row>
    <row r="879" spans="1:30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1"/>
      <c r="X879" s="11"/>
      <c r="Y879" s="11"/>
      <c r="Z879" s="11"/>
      <c r="AA879" s="11"/>
      <c r="AB879" s="11"/>
      <c r="AC879" s="11"/>
      <c r="AD879" s="11"/>
    </row>
    <row r="880" spans="1:30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1"/>
      <c r="X880" s="11"/>
      <c r="Y880" s="11"/>
      <c r="Z880" s="11"/>
      <c r="AA880" s="11"/>
      <c r="AB880" s="11"/>
      <c r="AC880" s="11"/>
      <c r="AD880" s="11"/>
    </row>
    <row r="881" spans="1:30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1"/>
      <c r="X881" s="11"/>
      <c r="Y881" s="11"/>
      <c r="Z881" s="11"/>
      <c r="AA881" s="11"/>
      <c r="AB881" s="11"/>
      <c r="AC881" s="11"/>
      <c r="AD881" s="11"/>
    </row>
    <row r="882" spans="1:30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1"/>
      <c r="X882" s="11"/>
      <c r="Y882" s="11"/>
      <c r="Z882" s="11"/>
      <c r="AA882" s="11"/>
      <c r="AB882" s="11"/>
      <c r="AC882" s="11"/>
      <c r="AD882" s="11"/>
    </row>
    <row r="883" spans="1:30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1"/>
      <c r="X883" s="11"/>
      <c r="Y883" s="11"/>
      <c r="Z883" s="11"/>
      <c r="AA883" s="11"/>
      <c r="AB883" s="11"/>
      <c r="AC883" s="11"/>
      <c r="AD883" s="11"/>
    </row>
    <row r="884" spans="1:30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1"/>
      <c r="X884" s="11"/>
      <c r="Y884" s="11"/>
      <c r="Z884" s="11"/>
      <c r="AA884" s="11"/>
      <c r="AB884" s="11"/>
      <c r="AC884" s="11"/>
      <c r="AD884" s="11"/>
    </row>
    <row r="885" spans="1:30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1"/>
      <c r="X885" s="11"/>
      <c r="Y885" s="11"/>
      <c r="Z885" s="11"/>
      <c r="AA885" s="11"/>
      <c r="AB885" s="11"/>
      <c r="AC885" s="11"/>
      <c r="AD885" s="11"/>
    </row>
    <row r="886" spans="1:30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1"/>
      <c r="X886" s="11"/>
      <c r="Y886" s="11"/>
      <c r="Z886" s="11"/>
      <c r="AA886" s="11"/>
      <c r="AB886" s="11"/>
      <c r="AC886" s="11"/>
      <c r="AD886" s="11"/>
    </row>
    <row r="887" spans="1:30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1"/>
      <c r="X887" s="11"/>
      <c r="Y887" s="11"/>
      <c r="Z887" s="11"/>
      <c r="AA887" s="11"/>
      <c r="AB887" s="11"/>
      <c r="AC887" s="11"/>
      <c r="AD887" s="11"/>
    </row>
    <row r="888" spans="1:30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1"/>
      <c r="X888" s="11"/>
      <c r="Y888" s="11"/>
      <c r="Z888" s="11"/>
      <c r="AA888" s="11"/>
      <c r="AB888" s="11"/>
      <c r="AC888" s="11"/>
      <c r="AD888" s="11"/>
    </row>
    <row r="889" spans="1:30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1"/>
      <c r="X889" s="11"/>
      <c r="Y889" s="11"/>
      <c r="Z889" s="11"/>
      <c r="AA889" s="11"/>
      <c r="AB889" s="11"/>
      <c r="AC889" s="11"/>
      <c r="AD889" s="11"/>
    </row>
    <row r="890" spans="1:30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1"/>
      <c r="X890" s="11"/>
      <c r="Y890" s="11"/>
      <c r="Z890" s="11"/>
      <c r="AA890" s="11"/>
      <c r="AB890" s="11"/>
      <c r="AC890" s="11"/>
      <c r="AD890" s="11"/>
    </row>
    <row r="891" spans="1:30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1"/>
      <c r="X891" s="11"/>
      <c r="Y891" s="11"/>
      <c r="Z891" s="11"/>
      <c r="AA891" s="11"/>
      <c r="AB891" s="11"/>
      <c r="AC891" s="11"/>
      <c r="AD891" s="11"/>
    </row>
    <row r="892" spans="1:30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1"/>
      <c r="X892" s="11"/>
      <c r="Y892" s="11"/>
      <c r="Z892" s="11"/>
      <c r="AA892" s="11"/>
      <c r="AB892" s="11"/>
      <c r="AC892" s="11"/>
      <c r="AD892" s="11"/>
    </row>
    <row r="893" spans="1:30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1"/>
      <c r="X893" s="11"/>
      <c r="Y893" s="11"/>
      <c r="Z893" s="11"/>
      <c r="AA893" s="11"/>
      <c r="AB893" s="11"/>
      <c r="AC893" s="11"/>
      <c r="AD893" s="11"/>
    </row>
    <row r="894" spans="1:30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1"/>
      <c r="X894" s="11"/>
      <c r="Y894" s="11"/>
      <c r="Z894" s="11"/>
      <c r="AA894" s="11"/>
      <c r="AB894" s="11"/>
      <c r="AC894" s="11"/>
      <c r="AD894" s="11"/>
    </row>
    <row r="895" spans="1:30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1"/>
      <c r="X895" s="11"/>
      <c r="Y895" s="11"/>
      <c r="Z895" s="11"/>
      <c r="AA895" s="11"/>
      <c r="AB895" s="11"/>
      <c r="AC895" s="11"/>
      <c r="AD895" s="11"/>
    </row>
    <row r="896" spans="1:30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1"/>
      <c r="X896" s="11"/>
      <c r="Y896" s="11"/>
      <c r="Z896" s="11"/>
      <c r="AA896" s="11"/>
      <c r="AB896" s="11"/>
      <c r="AC896" s="11"/>
      <c r="AD896" s="11"/>
    </row>
    <row r="897" spans="1:30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1"/>
      <c r="X897" s="11"/>
      <c r="Y897" s="11"/>
      <c r="Z897" s="11"/>
      <c r="AA897" s="11"/>
      <c r="AB897" s="11"/>
      <c r="AC897" s="11"/>
      <c r="AD897" s="11"/>
    </row>
    <row r="898" spans="1:30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1"/>
      <c r="X898" s="11"/>
      <c r="Y898" s="11"/>
      <c r="Z898" s="11"/>
      <c r="AA898" s="11"/>
      <c r="AB898" s="11"/>
      <c r="AC898" s="11"/>
      <c r="AD898" s="11"/>
    </row>
    <row r="899" spans="1:30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1"/>
      <c r="X899" s="11"/>
      <c r="Y899" s="11"/>
      <c r="Z899" s="11"/>
      <c r="AA899" s="11"/>
      <c r="AB899" s="11"/>
      <c r="AC899" s="11"/>
      <c r="AD899" s="11"/>
    </row>
    <row r="900" spans="1:30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1"/>
      <c r="X900" s="11"/>
      <c r="Y900" s="11"/>
      <c r="Z900" s="11"/>
      <c r="AA900" s="11"/>
      <c r="AB900" s="11"/>
      <c r="AC900" s="11"/>
      <c r="AD900" s="11"/>
    </row>
    <row r="901" spans="1:30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1"/>
      <c r="X901" s="11"/>
      <c r="Y901" s="11"/>
      <c r="Z901" s="11"/>
      <c r="AA901" s="11"/>
      <c r="AB901" s="11"/>
      <c r="AC901" s="11"/>
      <c r="AD901" s="11"/>
    </row>
    <row r="902" spans="1:30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1"/>
      <c r="X902" s="11"/>
      <c r="Y902" s="11"/>
      <c r="Z902" s="11"/>
      <c r="AA902" s="11"/>
      <c r="AB902" s="11"/>
      <c r="AC902" s="11"/>
      <c r="AD902" s="11"/>
    </row>
    <row r="903" spans="1:30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1"/>
      <c r="X903" s="11"/>
      <c r="Y903" s="11"/>
      <c r="Z903" s="11"/>
      <c r="AA903" s="11"/>
      <c r="AB903" s="11"/>
      <c r="AC903" s="11"/>
      <c r="AD903" s="11"/>
    </row>
    <row r="904" spans="1:30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1"/>
      <c r="X904" s="11"/>
      <c r="Y904" s="11"/>
      <c r="Z904" s="11"/>
      <c r="AA904" s="11"/>
      <c r="AB904" s="11"/>
      <c r="AC904" s="11"/>
      <c r="AD904" s="11"/>
    </row>
    <row r="905" spans="1:30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1"/>
      <c r="X905" s="11"/>
      <c r="Y905" s="11"/>
      <c r="Z905" s="11"/>
      <c r="AA905" s="11"/>
      <c r="AB905" s="11"/>
      <c r="AC905" s="11"/>
      <c r="AD905" s="11"/>
    </row>
    <row r="906" spans="1:30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1"/>
      <c r="X906" s="11"/>
      <c r="Y906" s="11"/>
      <c r="Z906" s="11"/>
      <c r="AA906" s="11"/>
      <c r="AB906" s="11"/>
      <c r="AC906" s="11"/>
      <c r="AD906" s="11"/>
    </row>
    <row r="907" spans="1:30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1"/>
      <c r="X907" s="11"/>
      <c r="Y907" s="11"/>
      <c r="Z907" s="11"/>
      <c r="AA907" s="11"/>
      <c r="AB907" s="11"/>
      <c r="AC907" s="11"/>
      <c r="AD907" s="11"/>
    </row>
    <row r="908" spans="1:30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1"/>
      <c r="X908" s="11"/>
      <c r="Y908" s="11"/>
      <c r="Z908" s="11"/>
      <c r="AA908" s="11"/>
      <c r="AB908" s="11"/>
      <c r="AC908" s="11"/>
      <c r="AD908" s="11"/>
    </row>
    <row r="909" spans="1:30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1"/>
      <c r="X909" s="11"/>
      <c r="Y909" s="11"/>
      <c r="Z909" s="11"/>
      <c r="AA909" s="11"/>
      <c r="AB909" s="11"/>
      <c r="AC909" s="11"/>
      <c r="AD909" s="11"/>
    </row>
    <row r="910" spans="1:30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1"/>
      <c r="X910" s="11"/>
      <c r="Y910" s="11"/>
      <c r="Z910" s="11"/>
      <c r="AA910" s="11"/>
      <c r="AB910" s="11"/>
      <c r="AC910" s="11"/>
      <c r="AD910" s="11"/>
    </row>
    <row r="911" spans="1:30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1"/>
      <c r="X911" s="11"/>
      <c r="Y911" s="11"/>
      <c r="Z911" s="11"/>
      <c r="AA911" s="11"/>
      <c r="AB911" s="11"/>
      <c r="AC911" s="11"/>
      <c r="AD911" s="11"/>
    </row>
    <row r="912" spans="1:30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1"/>
      <c r="X912" s="11"/>
      <c r="Y912" s="11"/>
      <c r="Z912" s="11"/>
      <c r="AA912" s="11"/>
      <c r="AB912" s="11"/>
      <c r="AC912" s="11"/>
      <c r="AD912" s="11"/>
    </row>
    <row r="913" spans="1:30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1"/>
      <c r="X913" s="11"/>
      <c r="Y913" s="11"/>
      <c r="Z913" s="11"/>
      <c r="AA913" s="11"/>
      <c r="AB913" s="11"/>
      <c r="AC913" s="11"/>
      <c r="AD913" s="11"/>
    </row>
    <row r="914" spans="1:30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1"/>
      <c r="X914" s="11"/>
      <c r="Y914" s="11"/>
      <c r="Z914" s="11"/>
      <c r="AA914" s="11"/>
      <c r="AB914" s="11"/>
      <c r="AC914" s="11"/>
      <c r="AD914" s="11"/>
    </row>
    <row r="915" spans="1:30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1"/>
      <c r="X915" s="11"/>
      <c r="Y915" s="11"/>
      <c r="Z915" s="11"/>
      <c r="AA915" s="11"/>
      <c r="AB915" s="11"/>
      <c r="AC915" s="11"/>
      <c r="AD915" s="11"/>
    </row>
    <row r="916" spans="1:30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1"/>
      <c r="X916" s="11"/>
      <c r="Y916" s="11"/>
      <c r="Z916" s="11"/>
      <c r="AA916" s="11"/>
      <c r="AB916" s="11"/>
      <c r="AC916" s="11"/>
      <c r="AD916" s="11"/>
    </row>
    <row r="917" spans="1:30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1"/>
      <c r="X917" s="11"/>
      <c r="Y917" s="11"/>
      <c r="Z917" s="11"/>
      <c r="AA917" s="11"/>
      <c r="AB917" s="11"/>
      <c r="AC917" s="11"/>
      <c r="AD917" s="11"/>
    </row>
    <row r="918" spans="1:30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1"/>
      <c r="X918" s="11"/>
      <c r="Y918" s="11"/>
      <c r="Z918" s="11"/>
      <c r="AA918" s="11"/>
      <c r="AB918" s="11"/>
      <c r="AC918" s="11"/>
      <c r="AD918" s="11"/>
    </row>
    <row r="919" spans="1:30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1"/>
      <c r="X919" s="11"/>
      <c r="Y919" s="11"/>
      <c r="Z919" s="11"/>
      <c r="AA919" s="11"/>
      <c r="AB919" s="11"/>
      <c r="AC919" s="11"/>
      <c r="AD919" s="11"/>
    </row>
    <row r="920" spans="1:30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1"/>
      <c r="X920" s="11"/>
      <c r="Y920" s="11"/>
      <c r="Z920" s="11"/>
      <c r="AA920" s="11"/>
      <c r="AB920" s="11"/>
      <c r="AC920" s="11"/>
      <c r="AD920" s="11"/>
    </row>
    <row r="921" spans="1:30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1"/>
      <c r="X921" s="11"/>
      <c r="Y921" s="11"/>
      <c r="Z921" s="11"/>
      <c r="AA921" s="11"/>
      <c r="AB921" s="11"/>
      <c r="AC921" s="11"/>
      <c r="AD921" s="11"/>
    </row>
    <row r="922" spans="1:30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1"/>
      <c r="X922" s="11"/>
      <c r="Y922" s="11"/>
      <c r="Z922" s="11"/>
      <c r="AA922" s="11"/>
      <c r="AB922" s="11"/>
      <c r="AC922" s="11"/>
      <c r="AD922" s="11"/>
    </row>
    <row r="923" spans="1:30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1"/>
      <c r="X923" s="11"/>
      <c r="Y923" s="11"/>
      <c r="Z923" s="11"/>
      <c r="AA923" s="11"/>
      <c r="AB923" s="11"/>
      <c r="AC923" s="11"/>
      <c r="AD923" s="11"/>
    </row>
    <row r="924" spans="1:30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1"/>
      <c r="X924" s="11"/>
      <c r="Y924" s="11"/>
      <c r="Z924" s="11"/>
      <c r="AA924" s="11"/>
      <c r="AB924" s="11"/>
      <c r="AC924" s="11"/>
      <c r="AD924" s="11"/>
    </row>
    <row r="925" spans="1:30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1"/>
      <c r="X925" s="11"/>
      <c r="Y925" s="11"/>
      <c r="Z925" s="11"/>
      <c r="AA925" s="11"/>
      <c r="AB925" s="11"/>
      <c r="AC925" s="11"/>
      <c r="AD925" s="11"/>
    </row>
    <row r="926" spans="1:30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1"/>
      <c r="X926" s="11"/>
      <c r="Y926" s="11"/>
      <c r="Z926" s="11"/>
      <c r="AA926" s="11"/>
      <c r="AB926" s="11"/>
      <c r="AC926" s="11"/>
      <c r="AD926" s="11"/>
    </row>
    <row r="927" spans="1:30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1"/>
      <c r="X927" s="11"/>
      <c r="Y927" s="11"/>
      <c r="Z927" s="11"/>
      <c r="AA927" s="11"/>
      <c r="AB927" s="11"/>
      <c r="AC927" s="11"/>
      <c r="AD927" s="11"/>
    </row>
    <row r="928" spans="1:30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1"/>
      <c r="X928" s="11"/>
      <c r="Y928" s="11"/>
      <c r="Z928" s="11"/>
      <c r="AA928" s="11"/>
      <c r="AB928" s="11"/>
      <c r="AC928" s="11"/>
      <c r="AD928" s="11"/>
    </row>
    <row r="929" spans="1:30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1"/>
      <c r="X929" s="11"/>
      <c r="Y929" s="11"/>
      <c r="Z929" s="11"/>
      <c r="AA929" s="11"/>
      <c r="AB929" s="11"/>
      <c r="AC929" s="11"/>
      <c r="AD929" s="11"/>
    </row>
    <row r="930" spans="1:30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1"/>
      <c r="X930" s="11"/>
      <c r="Y930" s="11"/>
      <c r="Z930" s="11"/>
      <c r="AA930" s="11"/>
      <c r="AB930" s="11"/>
      <c r="AC930" s="11"/>
      <c r="AD930" s="11"/>
    </row>
    <row r="931" spans="1:30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1"/>
      <c r="X931" s="11"/>
      <c r="Y931" s="11"/>
      <c r="Z931" s="11"/>
      <c r="AA931" s="11"/>
      <c r="AB931" s="11"/>
      <c r="AC931" s="11"/>
      <c r="AD931" s="11"/>
    </row>
    <row r="932" spans="1:30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1"/>
      <c r="X932" s="11"/>
      <c r="Y932" s="11"/>
      <c r="Z932" s="11"/>
      <c r="AA932" s="11"/>
      <c r="AB932" s="11"/>
      <c r="AC932" s="11"/>
      <c r="AD932" s="11"/>
    </row>
    <row r="933" spans="1:30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1"/>
      <c r="X933" s="11"/>
      <c r="Y933" s="11"/>
      <c r="Z933" s="11"/>
      <c r="AA933" s="11"/>
      <c r="AB933" s="11"/>
      <c r="AC933" s="11"/>
      <c r="AD933" s="11"/>
    </row>
    <row r="934" spans="1:30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1"/>
      <c r="X934" s="11"/>
      <c r="Y934" s="11"/>
      <c r="Z934" s="11"/>
      <c r="AA934" s="11"/>
      <c r="AB934" s="11"/>
      <c r="AC934" s="11"/>
      <c r="AD934" s="11"/>
    </row>
    <row r="935" spans="1:30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1"/>
      <c r="X935" s="11"/>
      <c r="Y935" s="11"/>
      <c r="Z935" s="11"/>
      <c r="AA935" s="11"/>
      <c r="AB935" s="11"/>
      <c r="AC935" s="11"/>
      <c r="AD935" s="11"/>
    </row>
    <row r="936" spans="1:30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1"/>
      <c r="X936" s="11"/>
      <c r="Y936" s="11"/>
      <c r="Z936" s="11"/>
      <c r="AA936" s="11"/>
      <c r="AB936" s="11"/>
      <c r="AC936" s="11"/>
      <c r="AD936" s="11"/>
    </row>
    <row r="937" spans="1:30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1"/>
      <c r="X937" s="11"/>
      <c r="Y937" s="11"/>
      <c r="Z937" s="11"/>
      <c r="AA937" s="11"/>
      <c r="AB937" s="11"/>
      <c r="AC937" s="11"/>
      <c r="AD937" s="11"/>
    </row>
    <row r="938" spans="1:30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1"/>
      <c r="X938" s="11"/>
      <c r="Y938" s="11"/>
      <c r="Z938" s="11"/>
      <c r="AA938" s="11"/>
      <c r="AB938" s="11"/>
      <c r="AC938" s="11"/>
      <c r="AD938" s="11"/>
    </row>
    <row r="939" spans="1:30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1"/>
      <c r="X939" s="11"/>
      <c r="Y939" s="11"/>
      <c r="Z939" s="11"/>
      <c r="AA939" s="11"/>
      <c r="AB939" s="11"/>
      <c r="AC939" s="11"/>
      <c r="AD939" s="11"/>
    </row>
    <row r="940" spans="1:30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1"/>
      <c r="X940" s="11"/>
      <c r="Y940" s="11"/>
      <c r="Z940" s="11"/>
      <c r="AA940" s="11"/>
      <c r="AB940" s="11"/>
      <c r="AC940" s="11"/>
      <c r="AD940" s="11"/>
    </row>
    <row r="941" spans="1:30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1"/>
      <c r="X941" s="11"/>
      <c r="Y941" s="11"/>
      <c r="Z941" s="11"/>
      <c r="AA941" s="11"/>
      <c r="AB941" s="11"/>
      <c r="AC941" s="11"/>
      <c r="AD941" s="11"/>
    </row>
    <row r="942" spans="1:30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1"/>
      <c r="X942" s="11"/>
      <c r="Y942" s="11"/>
      <c r="Z942" s="11"/>
      <c r="AA942" s="11"/>
      <c r="AB942" s="11"/>
      <c r="AC942" s="11"/>
      <c r="AD942" s="11"/>
    </row>
    <row r="943" spans="1:30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1"/>
      <c r="X943" s="11"/>
      <c r="Y943" s="11"/>
      <c r="Z943" s="11"/>
      <c r="AA943" s="11"/>
      <c r="AB943" s="11"/>
      <c r="AC943" s="11"/>
      <c r="AD943" s="11"/>
    </row>
    <row r="944" spans="1:30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1"/>
      <c r="X944" s="11"/>
      <c r="Y944" s="11"/>
      <c r="Z944" s="11"/>
      <c r="AA944" s="11"/>
      <c r="AB944" s="11"/>
      <c r="AC944" s="11"/>
      <c r="AD944" s="11"/>
    </row>
    <row r="945" spans="1:30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1"/>
      <c r="X945" s="11"/>
      <c r="Y945" s="11"/>
      <c r="Z945" s="11"/>
      <c r="AA945" s="11"/>
      <c r="AB945" s="11"/>
      <c r="AC945" s="11"/>
      <c r="AD945" s="11"/>
    </row>
    <row r="946" spans="1:30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1"/>
      <c r="X946" s="11"/>
      <c r="Y946" s="11"/>
      <c r="Z946" s="11"/>
      <c r="AA946" s="11"/>
      <c r="AB946" s="11"/>
      <c r="AC946" s="11"/>
      <c r="AD946" s="11"/>
    </row>
    <row r="947" spans="1:30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1"/>
      <c r="X947" s="11"/>
      <c r="Y947" s="11"/>
      <c r="Z947" s="11"/>
      <c r="AA947" s="11"/>
      <c r="AB947" s="11"/>
      <c r="AC947" s="11"/>
      <c r="AD947" s="11"/>
    </row>
    <row r="948" spans="1:30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1"/>
      <c r="X948" s="11"/>
      <c r="Y948" s="11"/>
      <c r="Z948" s="11"/>
      <c r="AA948" s="11"/>
      <c r="AB948" s="11"/>
      <c r="AC948" s="11"/>
      <c r="AD948" s="11"/>
    </row>
    <row r="949" spans="1:30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1"/>
      <c r="X949" s="11"/>
      <c r="Y949" s="11"/>
      <c r="Z949" s="11"/>
      <c r="AA949" s="11"/>
      <c r="AB949" s="11"/>
      <c r="AC949" s="11"/>
      <c r="AD949" s="11"/>
    </row>
    <row r="950" spans="1:30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1"/>
      <c r="X950" s="11"/>
      <c r="Y950" s="11"/>
      <c r="Z950" s="11"/>
      <c r="AA950" s="11"/>
      <c r="AB950" s="11"/>
      <c r="AC950" s="11"/>
      <c r="AD950" s="11"/>
    </row>
    <row r="951" spans="1:30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1"/>
      <c r="X951" s="11"/>
      <c r="Y951" s="11"/>
      <c r="Z951" s="11"/>
      <c r="AA951" s="11"/>
      <c r="AB951" s="11"/>
      <c r="AC951" s="11"/>
      <c r="AD951" s="11"/>
    </row>
    <row r="952" spans="1:30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1"/>
      <c r="X952" s="11"/>
      <c r="Y952" s="11"/>
      <c r="Z952" s="11"/>
      <c r="AA952" s="11"/>
      <c r="AB952" s="11"/>
      <c r="AC952" s="11"/>
      <c r="AD952" s="11"/>
    </row>
    <row r="953" spans="1:30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1"/>
      <c r="X953" s="11"/>
      <c r="Y953" s="11"/>
      <c r="Z953" s="11"/>
      <c r="AA953" s="11"/>
      <c r="AB953" s="11"/>
      <c r="AC953" s="11"/>
      <c r="AD953" s="11"/>
    </row>
    <row r="954" spans="1:30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1"/>
      <c r="X954" s="11"/>
      <c r="Y954" s="11"/>
      <c r="Z954" s="11"/>
      <c r="AA954" s="11"/>
      <c r="AB954" s="11"/>
      <c r="AC954" s="11"/>
      <c r="AD954" s="11"/>
    </row>
    <row r="955" spans="1:30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1"/>
      <c r="X955" s="11"/>
      <c r="Y955" s="11"/>
      <c r="Z955" s="11"/>
      <c r="AA955" s="11"/>
      <c r="AB955" s="11"/>
      <c r="AC955" s="11"/>
      <c r="AD955" s="11"/>
    </row>
    <row r="956" spans="1:30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1"/>
      <c r="X956" s="11"/>
      <c r="Y956" s="11"/>
      <c r="Z956" s="11"/>
      <c r="AA956" s="11"/>
      <c r="AB956" s="11"/>
      <c r="AC956" s="11"/>
      <c r="AD956" s="11"/>
    </row>
    <row r="957" spans="1:30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1"/>
      <c r="X957" s="11"/>
      <c r="Y957" s="11"/>
      <c r="Z957" s="11"/>
      <c r="AA957" s="11"/>
      <c r="AB957" s="11"/>
      <c r="AC957" s="11"/>
      <c r="AD957" s="11"/>
    </row>
    <row r="958" spans="1:30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1"/>
      <c r="X958" s="11"/>
      <c r="Y958" s="11"/>
      <c r="Z958" s="11"/>
      <c r="AA958" s="11"/>
      <c r="AB958" s="11"/>
      <c r="AC958" s="11"/>
      <c r="AD958" s="11"/>
    </row>
    <row r="959" spans="1:30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1"/>
      <c r="X959" s="11"/>
      <c r="Y959" s="11"/>
      <c r="Z959" s="11"/>
      <c r="AA959" s="11"/>
      <c r="AB959" s="11"/>
      <c r="AC959" s="11"/>
      <c r="AD959" s="11"/>
    </row>
    <row r="960" spans="1:30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1"/>
      <c r="X960" s="11"/>
      <c r="Y960" s="11"/>
      <c r="Z960" s="11"/>
      <c r="AA960" s="11"/>
      <c r="AB960" s="11"/>
      <c r="AC960" s="11"/>
      <c r="AD960" s="11"/>
    </row>
    <row r="961" spans="1:30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1"/>
      <c r="X961" s="11"/>
      <c r="Y961" s="11"/>
      <c r="Z961" s="11"/>
      <c r="AA961" s="11"/>
      <c r="AB961" s="11"/>
      <c r="AC961" s="11"/>
      <c r="AD961" s="11"/>
    </row>
    <row r="962" spans="1:30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1"/>
      <c r="X962" s="11"/>
      <c r="Y962" s="11"/>
      <c r="Z962" s="11"/>
      <c r="AA962" s="11"/>
      <c r="AB962" s="11"/>
      <c r="AC962" s="11"/>
      <c r="AD962" s="11"/>
    </row>
    <row r="963" spans="1:30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1"/>
      <c r="X963" s="11"/>
      <c r="Y963" s="11"/>
      <c r="Z963" s="11"/>
      <c r="AA963" s="11"/>
      <c r="AB963" s="11"/>
      <c r="AC963" s="11"/>
      <c r="AD963" s="11"/>
    </row>
    <row r="964" spans="1:30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1"/>
      <c r="X964" s="11"/>
      <c r="Y964" s="11"/>
      <c r="Z964" s="11"/>
      <c r="AA964" s="11"/>
      <c r="AB964" s="11"/>
      <c r="AC964" s="11"/>
      <c r="AD964" s="11"/>
    </row>
    <row r="965" spans="1:30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1"/>
      <c r="X965" s="11"/>
      <c r="Y965" s="11"/>
      <c r="Z965" s="11"/>
      <c r="AA965" s="11"/>
      <c r="AB965" s="11"/>
      <c r="AC965" s="11"/>
      <c r="AD965" s="11"/>
    </row>
    <row r="966" spans="1:30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1"/>
      <c r="X966" s="11"/>
      <c r="Y966" s="11"/>
      <c r="Z966" s="11"/>
      <c r="AA966" s="11"/>
      <c r="AB966" s="11"/>
      <c r="AC966" s="11"/>
      <c r="AD966" s="11"/>
    </row>
    <row r="967" spans="1:30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1"/>
      <c r="X967" s="11"/>
      <c r="Y967" s="11"/>
      <c r="Z967" s="11"/>
      <c r="AA967" s="11"/>
      <c r="AB967" s="11"/>
      <c r="AC967" s="11"/>
      <c r="AD967" s="11"/>
    </row>
    <row r="968" spans="1:30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1"/>
      <c r="X968" s="11"/>
      <c r="Y968" s="11"/>
      <c r="Z968" s="11"/>
      <c r="AA968" s="11"/>
      <c r="AB968" s="11"/>
      <c r="AC968" s="11"/>
      <c r="AD968" s="11"/>
    </row>
    <row r="969" spans="1:30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1"/>
      <c r="X969" s="11"/>
      <c r="Y969" s="11"/>
      <c r="Z969" s="11"/>
      <c r="AA969" s="11"/>
      <c r="AB969" s="11"/>
      <c r="AC969" s="11"/>
      <c r="AD969" s="11"/>
    </row>
    <row r="970" spans="1:30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1"/>
      <c r="X970" s="11"/>
      <c r="Y970" s="11"/>
      <c r="Z970" s="11"/>
      <c r="AA970" s="11"/>
      <c r="AB970" s="11"/>
      <c r="AC970" s="11"/>
      <c r="AD970" s="11"/>
    </row>
    <row r="971" spans="1:30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1"/>
      <c r="X971" s="11"/>
      <c r="Y971" s="11"/>
      <c r="Z971" s="11"/>
      <c r="AA971" s="11"/>
      <c r="AB971" s="11"/>
      <c r="AC971" s="11"/>
      <c r="AD971" s="11"/>
    </row>
    <row r="972" spans="1:30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1"/>
      <c r="X972" s="11"/>
      <c r="Y972" s="11"/>
      <c r="Z972" s="11"/>
      <c r="AA972" s="11"/>
      <c r="AB972" s="11"/>
      <c r="AC972" s="11"/>
      <c r="AD972" s="11"/>
    </row>
    <row r="973" spans="1:30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1"/>
      <c r="X973" s="11"/>
      <c r="Y973" s="11"/>
      <c r="Z973" s="11"/>
      <c r="AA973" s="11"/>
      <c r="AB973" s="11"/>
      <c r="AC973" s="11"/>
      <c r="AD973" s="11"/>
    </row>
    <row r="974" spans="1:30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1"/>
      <c r="X974" s="11"/>
      <c r="Y974" s="11"/>
      <c r="Z974" s="11"/>
      <c r="AA974" s="11"/>
      <c r="AB974" s="11"/>
      <c r="AC974" s="11"/>
      <c r="AD974" s="11"/>
    </row>
    <row r="975" spans="1:30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1"/>
      <c r="X975" s="11"/>
      <c r="Y975" s="11"/>
      <c r="Z975" s="11"/>
      <c r="AA975" s="11"/>
      <c r="AB975" s="11"/>
      <c r="AC975" s="11"/>
      <c r="AD975" s="11"/>
    </row>
    <row r="976" spans="1:30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1"/>
      <c r="X976" s="11"/>
      <c r="Y976" s="11"/>
      <c r="Z976" s="11"/>
      <c r="AA976" s="11"/>
      <c r="AB976" s="11"/>
      <c r="AC976" s="11"/>
      <c r="AD976" s="11"/>
    </row>
    <row r="977" spans="1:30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1"/>
      <c r="X977" s="11"/>
      <c r="Y977" s="11"/>
      <c r="Z977" s="11"/>
      <c r="AA977" s="11"/>
      <c r="AB977" s="11"/>
      <c r="AC977" s="11"/>
      <c r="AD977" s="11"/>
    </row>
    <row r="978" spans="1:30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1"/>
      <c r="X978" s="11"/>
      <c r="Y978" s="11"/>
      <c r="Z978" s="11"/>
      <c r="AA978" s="11"/>
      <c r="AB978" s="11"/>
      <c r="AC978" s="11"/>
      <c r="AD978" s="11"/>
    </row>
    <row r="979" spans="1:30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1"/>
      <c r="X979" s="11"/>
      <c r="Y979" s="11"/>
      <c r="Z979" s="11"/>
      <c r="AA979" s="11"/>
      <c r="AB979" s="11"/>
      <c r="AC979" s="11"/>
      <c r="AD979" s="11"/>
    </row>
    <row r="980" spans="1:30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1"/>
      <c r="X980" s="11"/>
      <c r="Y980" s="11"/>
      <c r="Z980" s="11"/>
      <c r="AA980" s="11"/>
      <c r="AB980" s="11"/>
      <c r="AC980" s="11"/>
      <c r="AD980" s="11"/>
    </row>
    <row r="981" spans="1:30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1"/>
      <c r="X981" s="11"/>
      <c r="Y981" s="11"/>
      <c r="Z981" s="11"/>
      <c r="AA981" s="11"/>
      <c r="AB981" s="11"/>
      <c r="AC981" s="11"/>
      <c r="AD981" s="11"/>
    </row>
    <row r="982" spans="1:30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1"/>
      <c r="X982" s="11"/>
      <c r="Y982" s="11"/>
      <c r="Z982" s="11"/>
      <c r="AA982" s="11"/>
      <c r="AB982" s="11"/>
      <c r="AC982" s="11"/>
      <c r="AD982" s="11"/>
    </row>
    <row r="983" spans="1:30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1"/>
      <c r="X983" s="11"/>
      <c r="Y983" s="11"/>
      <c r="Z983" s="11"/>
      <c r="AA983" s="11"/>
      <c r="AB983" s="11"/>
      <c r="AC983" s="11"/>
      <c r="AD983" s="11"/>
    </row>
    <row r="984" spans="1:30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1"/>
      <c r="X984" s="11"/>
      <c r="Y984" s="11"/>
      <c r="Z984" s="11"/>
      <c r="AA984" s="11"/>
      <c r="AB984" s="11"/>
      <c r="AC984" s="11"/>
      <c r="AD984" s="11"/>
    </row>
    <row r="985" spans="1:30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1"/>
      <c r="X985" s="11"/>
      <c r="Y985" s="11"/>
      <c r="Z985" s="11"/>
      <c r="AA985" s="11"/>
      <c r="AB985" s="11"/>
      <c r="AC985" s="11"/>
      <c r="AD985" s="11"/>
    </row>
    <row r="986" spans="1:30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1"/>
      <c r="X986" s="11"/>
      <c r="Y986" s="11"/>
      <c r="Z986" s="11"/>
      <c r="AA986" s="11"/>
      <c r="AB986" s="11"/>
      <c r="AC986" s="11"/>
      <c r="AD986" s="11"/>
    </row>
    <row r="987" spans="1:30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1"/>
      <c r="X987" s="11"/>
      <c r="Y987" s="11"/>
      <c r="Z987" s="11"/>
      <c r="AA987" s="11"/>
      <c r="AB987" s="11"/>
      <c r="AC987" s="11"/>
      <c r="AD987" s="11"/>
    </row>
    <row r="988" spans="1:30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1"/>
      <c r="X988" s="11"/>
      <c r="Y988" s="11"/>
      <c r="Z988" s="11"/>
      <c r="AA988" s="11"/>
      <c r="AB988" s="11"/>
      <c r="AC988" s="11"/>
      <c r="AD988" s="11"/>
    </row>
    <row r="989" spans="1:30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1"/>
      <c r="X989" s="11"/>
      <c r="Y989" s="11"/>
      <c r="Z989" s="11"/>
      <c r="AA989" s="11"/>
      <c r="AB989" s="11"/>
      <c r="AC989" s="11"/>
      <c r="AD989" s="11"/>
    </row>
    <row r="990" spans="1:30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1"/>
      <c r="X990" s="11"/>
      <c r="Y990" s="11"/>
      <c r="Z990" s="11"/>
      <c r="AA990" s="11"/>
      <c r="AB990" s="11"/>
      <c r="AC990" s="11"/>
      <c r="AD990" s="11"/>
    </row>
    <row r="991" spans="1:30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1"/>
      <c r="X991" s="11"/>
      <c r="Y991" s="11"/>
      <c r="Z991" s="11"/>
      <c r="AA991" s="11"/>
      <c r="AB991" s="11"/>
      <c r="AC991" s="11"/>
      <c r="AD991" s="11"/>
    </row>
    <row r="992" spans="1:30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1"/>
      <c r="X992" s="11"/>
      <c r="Y992" s="11"/>
      <c r="Z992" s="11"/>
      <c r="AA992" s="11"/>
      <c r="AB992" s="11"/>
      <c r="AC992" s="11"/>
      <c r="AD992" s="11"/>
    </row>
    <row r="993" spans="1:30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1"/>
      <c r="X993" s="11"/>
      <c r="Y993" s="11"/>
      <c r="Z993" s="11"/>
      <c r="AA993" s="11"/>
      <c r="AB993" s="11"/>
      <c r="AC993" s="11"/>
      <c r="AD993" s="11"/>
    </row>
    <row r="994" spans="1:30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1"/>
      <c r="X994" s="11"/>
      <c r="Y994" s="11"/>
      <c r="Z994" s="11"/>
      <c r="AA994" s="11"/>
      <c r="AB994" s="11"/>
      <c r="AC994" s="11"/>
      <c r="AD994" s="11"/>
    </row>
    <row r="995" spans="1:30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1"/>
      <c r="X995" s="11"/>
      <c r="Y995" s="11"/>
      <c r="Z995" s="11"/>
      <c r="AA995" s="11"/>
      <c r="AB995" s="11"/>
      <c r="AC995" s="11"/>
      <c r="AD995" s="11"/>
    </row>
    <row r="996" spans="1:30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1"/>
      <c r="X996" s="11"/>
      <c r="Y996" s="11"/>
      <c r="Z996" s="11"/>
      <c r="AA996" s="11"/>
      <c r="AB996" s="11"/>
      <c r="AC996" s="11"/>
      <c r="AD996" s="11"/>
    </row>
    <row r="997" spans="1:30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1"/>
      <c r="X997" s="11"/>
      <c r="Y997" s="11"/>
      <c r="Z997" s="11"/>
      <c r="AA997" s="11"/>
      <c r="AB997" s="11"/>
      <c r="AC997" s="11"/>
      <c r="AD997" s="11"/>
    </row>
    <row r="998" spans="1:30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1"/>
      <c r="X998" s="11"/>
      <c r="Y998" s="11"/>
      <c r="Z998" s="11"/>
      <c r="AA998" s="11"/>
      <c r="AB998" s="11"/>
      <c r="AC998" s="11"/>
      <c r="AD998" s="11"/>
    </row>
    <row r="999" spans="1:30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1"/>
      <c r="X999" s="11"/>
      <c r="Y999" s="11"/>
      <c r="Z999" s="11"/>
      <c r="AA999" s="11"/>
      <c r="AB999" s="11"/>
      <c r="AC999" s="11"/>
      <c r="AD999" s="11"/>
    </row>
    <row r="1000" spans="1:30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1"/>
      <c r="X1002" s="11"/>
      <c r="Y1002" s="11"/>
      <c r="Z1002" s="11"/>
      <c r="AA1002" s="11"/>
      <c r="AB1002" s="11"/>
      <c r="AC1002" s="11"/>
      <c r="AD1002" s="11"/>
    </row>
    <row r="1003" spans="1:30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1"/>
      <c r="X1003" s="11"/>
      <c r="Y1003" s="11"/>
      <c r="Z1003" s="11"/>
      <c r="AA1003" s="11"/>
      <c r="AB1003" s="11"/>
      <c r="AC1003" s="11"/>
      <c r="AD1003" s="11"/>
    </row>
    <row r="1004" spans="1:30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1"/>
      <c r="X1004" s="11"/>
      <c r="Y1004" s="11"/>
      <c r="Z1004" s="11"/>
      <c r="AA1004" s="11"/>
      <c r="AB1004" s="11"/>
      <c r="AC1004" s="11"/>
      <c r="AD1004" s="11"/>
    </row>
    <row r="1005" spans="1:30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1"/>
      <c r="X1005" s="11"/>
      <c r="Y1005" s="11"/>
      <c r="Z1005" s="11"/>
      <c r="AA1005" s="11"/>
      <c r="AB1005" s="11"/>
      <c r="AC1005" s="11"/>
      <c r="AD1005" s="11"/>
    </row>
    <row r="1006" spans="1:30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1"/>
      <c r="X1006" s="11"/>
      <c r="Y1006" s="11"/>
      <c r="Z1006" s="11"/>
      <c r="AA1006" s="11"/>
      <c r="AB1006" s="11"/>
      <c r="AC1006" s="11"/>
      <c r="AD1006" s="11"/>
    </row>
    <row r="1007" spans="1:30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1"/>
      <c r="X1007" s="11"/>
      <c r="Y1007" s="11"/>
      <c r="Z1007" s="11"/>
      <c r="AA1007" s="11"/>
      <c r="AB1007" s="11"/>
      <c r="AC1007" s="11"/>
      <c r="AD1007" s="11"/>
    </row>
    <row r="1008" spans="1:30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1"/>
      <c r="X1008" s="11"/>
      <c r="Y1008" s="11"/>
      <c r="Z1008" s="11"/>
      <c r="AA1008" s="11"/>
      <c r="AB1008" s="11"/>
      <c r="AC1008" s="11"/>
      <c r="AD1008" s="11"/>
    </row>
    <row r="1009" spans="1:30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1"/>
      <c r="X1009" s="11"/>
      <c r="Y1009" s="11"/>
      <c r="Z1009" s="11"/>
      <c r="AA1009" s="11"/>
      <c r="AB1009" s="11"/>
      <c r="AC1009" s="11"/>
      <c r="AD1009" s="11"/>
    </row>
    <row r="1010" spans="1:30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1"/>
      <c r="X1010" s="11"/>
      <c r="Y1010" s="11"/>
      <c r="Z1010" s="11"/>
      <c r="AA1010" s="11"/>
      <c r="AB1010" s="11"/>
      <c r="AC1010" s="11"/>
      <c r="AD1010" s="11"/>
    </row>
    <row r="1011" spans="1:30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1"/>
      <c r="X1011" s="11"/>
      <c r="Y1011" s="11"/>
      <c r="Z1011" s="11"/>
      <c r="AA1011" s="11"/>
      <c r="AB1011" s="11"/>
      <c r="AC1011" s="11"/>
      <c r="AD1011" s="11"/>
    </row>
    <row r="1012" spans="1:30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1"/>
      <c r="X1012" s="11"/>
      <c r="Y1012" s="11"/>
      <c r="Z1012" s="11"/>
      <c r="AA1012" s="11"/>
      <c r="AB1012" s="11"/>
      <c r="AC1012" s="11"/>
      <c r="AD1012" s="11"/>
    </row>
    <row r="1013" spans="1:30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1"/>
      <c r="X1013" s="11"/>
      <c r="Y1013" s="11"/>
      <c r="Z1013" s="11"/>
      <c r="AA1013" s="11"/>
      <c r="AB1013" s="11"/>
      <c r="AC1013" s="11"/>
      <c r="AD1013" s="11"/>
    </row>
    <row r="1014" spans="1:30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1"/>
      <c r="X1014" s="11"/>
      <c r="Y1014" s="11"/>
      <c r="Z1014" s="11"/>
      <c r="AA1014" s="11"/>
      <c r="AB1014" s="11"/>
      <c r="AC1014" s="11"/>
      <c r="AD1014" s="11"/>
    </row>
    <row r="1015" spans="1:30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1"/>
      <c r="X1015" s="11"/>
      <c r="Y1015" s="11"/>
      <c r="Z1015" s="11"/>
      <c r="AA1015" s="11"/>
      <c r="AB1015" s="11"/>
      <c r="AC1015" s="11"/>
      <c r="AD1015" s="11"/>
    </row>
    <row r="1016" spans="1:30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1"/>
      <c r="X1016" s="11"/>
      <c r="Y1016" s="11"/>
      <c r="Z1016" s="11"/>
      <c r="AA1016" s="11"/>
      <c r="AB1016" s="11"/>
      <c r="AC1016" s="11"/>
      <c r="AD1016" s="11"/>
    </row>
    <row r="1017" spans="1:30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1"/>
      <c r="X1017" s="11"/>
      <c r="Y1017" s="11"/>
      <c r="Z1017" s="11"/>
      <c r="AA1017" s="11"/>
      <c r="AB1017" s="11"/>
      <c r="AC1017" s="11"/>
      <c r="AD1017" s="11"/>
    </row>
    <row r="1018" spans="1:30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1"/>
      <c r="X1018" s="11"/>
      <c r="Y1018" s="11"/>
      <c r="Z1018" s="11"/>
      <c r="AA1018" s="11"/>
      <c r="AB1018" s="11"/>
      <c r="AC1018" s="11"/>
      <c r="AD1018" s="11"/>
    </row>
    <row r="1019" spans="1:30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1"/>
      <c r="X1019" s="11"/>
      <c r="Y1019" s="11"/>
      <c r="Z1019" s="11"/>
      <c r="AA1019" s="11"/>
      <c r="AB1019" s="11"/>
      <c r="AC1019" s="11"/>
      <c r="AD1019" s="11"/>
    </row>
    <row r="1020" spans="1:30" ht="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1"/>
      <c r="X1020" s="11"/>
      <c r="Y1020" s="11"/>
      <c r="Z1020" s="11"/>
      <c r="AA1020" s="11"/>
      <c r="AB1020" s="11"/>
      <c r="AC1020" s="11"/>
      <c r="AD1020" s="11"/>
    </row>
    <row r="1021" spans="1:30" ht="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1"/>
      <c r="X1021" s="11"/>
      <c r="Y1021" s="11"/>
      <c r="Z1021" s="11"/>
      <c r="AA1021" s="11"/>
      <c r="AB1021" s="11"/>
      <c r="AC1021" s="11"/>
      <c r="AD1021" s="11"/>
    </row>
    <row r="1022" spans="1:30" ht="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1"/>
      <c r="X1022" s="11"/>
      <c r="Y1022" s="11"/>
      <c r="Z1022" s="11"/>
      <c r="AA1022" s="11"/>
      <c r="AB1022" s="11"/>
      <c r="AC1022" s="11"/>
      <c r="AD1022" s="11"/>
    </row>
    <row r="1023" spans="1:30" ht="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1"/>
      <c r="X1023" s="11"/>
      <c r="Y1023" s="11"/>
      <c r="Z1023" s="11"/>
      <c r="AA1023" s="11"/>
      <c r="AB1023" s="11"/>
      <c r="AC1023" s="11"/>
      <c r="AD1023" s="11"/>
    </row>
    <row r="1024" spans="1:30" ht="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1"/>
      <c r="X1024" s="11"/>
      <c r="Y1024" s="11"/>
      <c r="Z1024" s="11"/>
      <c r="AA1024" s="11"/>
      <c r="AB1024" s="11"/>
      <c r="AC1024" s="11"/>
      <c r="AD1024" s="11"/>
    </row>
    <row r="1025" spans="1:30" ht="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1"/>
      <c r="X1025" s="11"/>
      <c r="Y1025" s="11"/>
      <c r="Z1025" s="11"/>
      <c r="AA1025" s="11"/>
      <c r="AB1025" s="11"/>
      <c r="AC1025" s="11"/>
      <c r="AD1025" s="11"/>
    </row>
    <row r="1026" spans="1:30" ht="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1"/>
      <c r="X1026" s="11"/>
      <c r="Y1026" s="11"/>
      <c r="Z1026" s="11"/>
      <c r="AA1026" s="11"/>
      <c r="AB1026" s="11"/>
      <c r="AC1026" s="11"/>
      <c r="AD1026" s="11"/>
    </row>
    <row r="1027" spans="1:30" ht="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1"/>
      <c r="X1027" s="11"/>
      <c r="Y1027" s="11"/>
      <c r="Z1027" s="11"/>
      <c r="AA1027" s="11"/>
      <c r="AB1027" s="11"/>
      <c r="AC1027" s="11"/>
      <c r="AD1027" s="11"/>
    </row>
  </sheetData>
  <mergeCells count="1">
    <mergeCell ref="D54:D56"/>
  </mergeCells>
  <hyperlinks>
    <hyperlink ref="L14" r:id="rId1" xr:uid="{00000000-0004-0000-0000-000000000000}"/>
    <hyperlink ref="F15" r:id="rId2" xr:uid="{00000000-0004-0000-0000-000001000000}"/>
    <hyperlink ref="F31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NCNO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Specter</cp:lastModifiedBy>
  <dcterms:created xsi:type="dcterms:W3CDTF">2022-08-10T03:53:39Z</dcterms:created>
  <dcterms:modified xsi:type="dcterms:W3CDTF">2022-08-10T03:53:39Z</dcterms:modified>
</cp:coreProperties>
</file>