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lanca/Desktop/Personnel/2023 - Ardo Fanec wheel PPT/F_INTERFACE_AL_v0.01/F_Interface_AL_Software_v0.01/"/>
    </mc:Choice>
  </mc:AlternateContent>
  <xr:revisionPtr revIDLastSave="0" documentId="13_ncr:1_{FF9397A7-9303-7141-9271-F6F84ECE53B1}" xr6:coauthVersionLast="47" xr6:coauthVersionMax="47" xr10:uidLastSave="{00000000-0000-0000-0000-000000000000}"/>
  <bookViews>
    <workbookView xWindow="0" yWindow="0" windowWidth="38400" windowHeight="21600" xr2:uid="{46FB8F57-702B-0743-A3E7-D3C2C0F2E8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</calcChain>
</file>

<file path=xl/sharedStrings.xml><?xml version="1.0" encoding="utf-8"?>
<sst xmlns="http://schemas.openxmlformats.org/spreadsheetml/2006/main" count="847" uniqueCount="737">
  <si>
    <t>0b00000000</t>
  </si>
  <si>
    <t>(space)</t>
  </si>
  <si>
    <t>0b10000110</t>
  </si>
  <si>
    <t>!</t>
  </si>
  <si>
    <t>0b00100010</t>
  </si>
  <si>
    <t xml:space="preserve"> */\</t>
  </si>
  <si>
    <t>0b01111110</t>
  </si>
  <si>
    <t>#</t>
  </si>
  <si>
    <t>0b01101101</t>
  </si>
  <si>
    <t>$</t>
  </si>
  <si>
    <t>0b11010010</t>
  </si>
  <si>
    <t>%</t>
  </si>
  <si>
    <t>0b01000110</t>
  </si>
  <si>
    <t>&amp;</t>
  </si>
  <si>
    <t>0b00100000</t>
  </si>
  <si>
    <t>'</t>
  </si>
  <si>
    <t>0b00101001</t>
  </si>
  <si>
    <t>(</t>
  </si>
  <si>
    <t>0b00001011</t>
  </si>
  <si>
    <t>)</t>
  </si>
  <si>
    <t>0b00100001</t>
  </si>
  <si>
    <t>*</t>
  </si>
  <si>
    <t>0b01110000</t>
  </si>
  <si>
    <t>+</t>
  </si>
  <si>
    <t>0b00010000</t>
  </si>
  <si>
    <t>0b01000000</t>
  </si>
  <si>
    <t>-</t>
  </si>
  <si>
    <t>0b10000000</t>
  </si>
  <si>
    <t>.</t>
  </si>
  <si>
    <t>0b01010010</t>
  </si>
  <si>
    <t>/</t>
  </si>
  <si>
    <t>0b00111111</t>
  </si>
  <si>
    <t>0b00000110</t>
  </si>
  <si>
    <t>0b01011011</t>
  </si>
  <si>
    <t>0b01001111</t>
  </si>
  <si>
    <t>0b01100110</t>
  </si>
  <si>
    <t>0b01111101</t>
  </si>
  <si>
    <t>0b00000111</t>
  </si>
  <si>
    <t>0b01111111</t>
  </si>
  <si>
    <t>0b01101111</t>
  </si>
  <si>
    <t>0b00001001</t>
  </si>
  <si>
    <t>:</t>
  </si>
  <si>
    <t>0b00001101</t>
  </si>
  <si>
    <t>;</t>
  </si>
  <si>
    <t>0b01100001</t>
  </si>
  <si>
    <t>&lt;</t>
  </si>
  <si>
    <t>0b01001000</t>
  </si>
  <si>
    <t>=</t>
  </si>
  <si>
    <t>0b01000011</t>
  </si>
  <si>
    <t>&gt;</t>
  </si>
  <si>
    <t>0b11010011</t>
  </si>
  <si>
    <t>?</t>
  </si>
  <si>
    <t>0b01011111</t>
  </si>
  <si>
    <t>@</t>
  </si>
  <si>
    <t>0b01110111</t>
  </si>
  <si>
    <t>A</t>
  </si>
  <si>
    <t>0b01111100</t>
  </si>
  <si>
    <t>B</t>
  </si>
  <si>
    <t>0b00111001</t>
  </si>
  <si>
    <t>C</t>
  </si>
  <si>
    <t>0b01011110</t>
  </si>
  <si>
    <t>D</t>
  </si>
  <si>
    <t>0b01111001</t>
  </si>
  <si>
    <t>E</t>
  </si>
  <si>
    <t>0b01110001</t>
  </si>
  <si>
    <t>F</t>
  </si>
  <si>
    <t>0b00111101</t>
  </si>
  <si>
    <t>G</t>
  </si>
  <si>
    <t>0b01110110</t>
  </si>
  <si>
    <t>H</t>
  </si>
  <si>
    <t>0b00110000</t>
  </si>
  <si>
    <t>I</t>
  </si>
  <si>
    <t>0b00011110</t>
  </si>
  <si>
    <t>J</t>
  </si>
  <si>
    <t>0b01110101</t>
  </si>
  <si>
    <t>K</t>
  </si>
  <si>
    <t>0b00111000</t>
  </si>
  <si>
    <t>L</t>
  </si>
  <si>
    <t>0b00010101</t>
  </si>
  <si>
    <t>M</t>
  </si>
  <si>
    <t>0b00110111</t>
  </si>
  <si>
    <t>N</t>
  </si>
  <si>
    <t>O</t>
  </si>
  <si>
    <t>0b01110011</t>
  </si>
  <si>
    <t>P</t>
  </si>
  <si>
    <t>0b01101011</t>
  </si>
  <si>
    <t>Q</t>
  </si>
  <si>
    <t>0b00110011</t>
  </si>
  <si>
    <t>R</t>
  </si>
  <si>
    <t>S</t>
  </si>
  <si>
    <t>0b01111000</t>
  </si>
  <si>
    <t>T</t>
  </si>
  <si>
    <t>0b00111110</t>
  </si>
  <si>
    <t>U</t>
  </si>
  <si>
    <t>V</t>
  </si>
  <si>
    <t>0b00101010</t>
  </si>
  <si>
    <t>W</t>
  </si>
  <si>
    <t>X</t>
  </si>
  <si>
    <t>0b01101110</t>
  </si>
  <si>
    <t>Y</t>
  </si>
  <si>
    <t>Z</t>
  </si>
  <si>
    <t>[</t>
  </si>
  <si>
    <t>0b01100100</t>
  </si>
  <si>
    <t>\\</t>
  </si>
  <si>
    <t>0b00001111</t>
  </si>
  <si>
    <t>]</t>
  </si>
  <si>
    <t>0b00100011</t>
  </si>
  <si>
    <t>^</t>
  </si>
  <si>
    <t>0b00001000</t>
  </si>
  <si>
    <t>_</t>
  </si>
  <si>
    <t>0b00000010</t>
  </si>
  <si>
    <t>`</t>
  </si>
  <si>
    <t>a</t>
  </si>
  <si>
    <t>b</t>
  </si>
  <si>
    <t>0b01011000</t>
  </si>
  <si>
    <t>c</t>
  </si>
  <si>
    <t>d</t>
  </si>
  <si>
    <t>0b01111011</t>
  </si>
  <si>
    <t>e</t>
  </si>
  <si>
    <t>f</t>
  </si>
  <si>
    <t>g</t>
  </si>
  <si>
    <t>0b01110100</t>
  </si>
  <si>
    <t>h</t>
  </si>
  <si>
    <t>i</t>
  </si>
  <si>
    <t>0b00001100</t>
  </si>
  <si>
    <t>j</t>
  </si>
  <si>
    <t>k</t>
  </si>
  <si>
    <t>l</t>
  </si>
  <si>
    <t>0b00010100</t>
  </si>
  <si>
    <t>m</t>
  </si>
  <si>
    <t>0b01010100</t>
  </si>
  <si>
    <t>n</t>
  </si>
  <si>
    <t>0b01011100</t>
  </si>
  <si>
    <t>o</t>
  </si>
  <si>
    <t>p</t>
  </si>
  <si>
    <t>0b01100111</t>
  </si>
  <si>
    <t>q</t>
  </si>
  <si>
    <t>0b01010000</t>
  </si>
  <si>
    <t>r</t>
  </si>
  <si>
    <t>s</t>
  </si>
  <si>
    <t>t</t>
  </si>
  <si>
    <t>0b00011100</t>
  </si>
  <si>
    <t>u</t>
  </si>
  <si>
    <t>v</t>
  </si>
  <si>
    <t>w</t>
  </si>
  <si>
    <t>x</t>
  </si>
  <si>
    <t>y</t>
  </si>
  <si>
    <t>z</t>
  </si>
  <si>
    <t>\{</t>
  </si>
  <si>
    <t>|</t>
  </si>
  <si>
    <t>\}</t>
  </si>
  <si>
    <t>0b00000001</t>
  </si>
  <si>
    <t>~</t>
  </si>
  <si>
    <t>Character</t>
  </si>
  <si>
    <t>Colonne1</t>
  </si>
  <si>
    <t>Colonne2</t>
  </si>
  <si>
    <t>HEX</t>
  </si>
  <si>
    <t>BIN</t>
  </si>
  <si>
    <t>DEC</t>
  </si>
  <si>
    <t>ASCII Code</t>
  </si>
  <si>
    <t>ASCII Character</t>
  </si>
  <si>
    <t>ASCII Character Name</t>
  </si>
  <si>
    <t>Description</t>
  </si>
  <si>
    <t>Space</t>
  </si>
  <si>
    <t>ASCII Value of ‘Space’ is 32</t>
  </si>
  <si>
    <t>Exclamation mark</t>
  </si>
  <si>
    <t>ASCII Value of ‘Exclamation mark’ is 33</t>
  </si>
  <si>
    <t>“</t>
  </si>
  <si>
    <t>Double quotes (or speech marks)</t>
  </si>
  <si>
    <t>ASCII Value of ‘Double quotes (or speech marks)’ is 34</t>
  </si>
  <si>
    <t>Number</t>
  </si>
  <si>
    <t>ASCII Value of ‘Number’ is 35</t>
  </si>
  <si>
    <t>Dollar</t>
  </si>
  <si>
    <t>ASCII Value of ‘Dollar’ is 36</t>
  </si>
  <si>
    <t>Per cent sign</t>
  </si>
  <si>
    <t>ASCII Value of ‘Per cent sign’ is 37</t>
  </si>
  <si>
    <t>Ampersand</t>
  </si>
  <si>
    <t>ASCII Value of ‘Ampersand’ is 38</t>
  </si>
  <si>
    <t>‘</t>
  </si>
  <si>
    <t>Single quote</t>
  </si>
  <si>
    <t>ASCII Value of ‘Single quote’ is 39</t>
  </si>
  <si>
    <t>Open parenthesis (or open bracket)</t>
  </si>
  <si>
    <t>ASCII Value of ‘Open parenthesis (or open bracket)’ is 40</t>
  </si>
  <si>
    <t>Close parenthesis (or close bracket)</t>
  </si>
  <si>
    <t>ASCII Value of ‘Close parenthesis (or close bracket)’ is 41</t>
  </si>
  <si>
    <t>Asterisk</t>
  </si>
  <si>
    <t>ASCII Value of ‘Asterisk’ is 42</t>
  </si>
  <si>
    <t>Plus</t>
  </si>
  <si>
    <t>ASCII Value of ‘Plus’ is 43</t>
  </si>
  <si>
    <t>,</t>
  </si>
  <si>
    <t>Comma</t>
  </si>
  <si>
    <t>ASCII Value of ‘Comma’ is 44</t>
  </si>
  <si>
    <t>–</t>
  </si>
  <si>
    <t>Hyphen</t>
  </si>
  <si>
    <t>ASCII Value of ‘Hyphen’ is 45</t>
  </si>
  <si>
    <t>Period, dot or full stop</t>
  </si>
  <si>
    <t>ASCII Value of ‘Period, dot or full stop’ is 46</t>
  </si>
  <si>
    <t>Slash or divide</t>
  </si>
  <si>
    <t>ASCII Value of ‘Slash or divide’ is 47</t>
  </si>
  <si>
    <t>Zero</t>
  </si>
  <si>
    <t>ASCII Value of ‘Zero’ is 48</t>
  </si>
  <si>
    <t>One</t>
  </si>
  <si>
    <t>ASCII Value of ‘One’ is 49</t>
  </si>
  <si>
    <t>Two</t>
  </si>
  <si>
    <t>ASCII Value of ‘Two’ is 50</t>
  </si>
  <si>
    <t>Three</t>
  </si>
  <si>
    <t>ASCII Value of ‘Three’ is 51</t>
  </si>
  <si>
    <t>Four</t>
  </si>
  <si>
    <t>ASCII Value of ‘Four’ is 52</t>
  </si>
  <si>
    <t>Five</t>
  </si>
  <si>
    <t>ASCII Value of ‘Five’ is 53</t>
  </si>
  <si>
    <t>Six</t>
  </si>
  <si>
    <t>ASCII Value of ‘Six’ is 54</t>
  </si>
  <si>
    <t>Seven</t>
  </si>
  <si>
    <t>ASCII Value of ‘Seven’ is 55</t>
  </si>
  <si>
    <t>Eight</t>
  </si>
  <si>
    <t>ASCII Value of ‘Eight’ is 56</t>
  </si>
  <si>
    <t>Nine</t>
  </si>
  <si>
    <t>ASCII Value of ‘Nine’ is 57</t>
  </si>
  <si>
    <t>Colon</t>
  </si>
  <si>
    <t>ASCII Value of ‘Colon’ is 58</t>
  </si>
  <si>
    <t>Semicolon</t>
  </si>
  <si>
    <t>ASCII Value of ‘Semicolon’ is 59</t>
  </si>
  <si>
    <t>Less than (or open angled bracket)</t>
  </si>
  <si>
    <t>ASCII Value of ‘Less than (or open angled bracket)’ is 60</t>
  </si>
  <si>
    <t>Equals</t>
  </si>
  <si>
    <t>ASCII Value of ‘Equals’ is 61</t>
  </si>
  <si>
    <t>Greater than (or close angled bracket)</t>
  </si>
  <si>
    <t>ASCII Value of ‘Greater than (or close angled bracket)’ is 62</t>
  </si>
  <si>
    <t>Question mark</t>
  </si>
  <si>
    <t>ASCII Value of ‘Question mark’ is 63</t>
  </si>
  <si>
    <t>At symbol</t>
  </si>
  <si>
    <t>ASCII Value of ‘At symbol’ is 64</t>
  </si>
  <si>
    <t>Uppercase A</t>
  </si>
  <si>
    <t>ASCII Value of ‘Uppercase A’ is 65</t>
  </si>
  <si>
    <t>Uppercase B</t>
  </si>
  <si>
    <t>ASCII Value of ‘Uppercase B’ is 66</t>
  </si>
  <si>
    <t>Uppercase C</t>
  </si>
  <si>
    <t>ASCII Value of ‘Uppercase C’ is 67</t>
  </si>
  <si>
    <t>Uppercase D</t>
  </si>
  <si>
    <t>ASCII Value of ‘Uppercase D’ is 68</t>
  </si>
  <si>
    <t>Uppercase E</t>
  </si>
  <si>
    <t>ASCII Value of ‘Uppercase E’ is 69</t>
  </si>
  <si>
    <t>Uppercase F</t>
  </si>
  <si>
    <t>ASCII Value of ‘Uppercase F’ is 70</t>
  </si>
  <si>
    <t>Uppercase G</t>
  </si>
  <si>
    <t>ASCII Value of ‘Uppercase G’ is 71</t>
  </si>
  <si>
    <t>Uppercase H</t>
  </si>
  <si>
    <t>ASCII Value of ‘Uppercase H’ is 72</t>
  </si>
  <si>
    <t>Uppercase I</t>
  </si>
  <si>
    <t>ASCII Value of ‘Uppercase I’ is 73</t>
  </si>
  <si>
    <t>Uppercase J</t>
  </si>
  <si>
    <t>ASCII Value of ‘Uppercase J’ is 74</t>
  </si>
  <si>
    <t>Uppercase K</t>
  </si>
  <si>
    <t>ASCII Value of ‘Uppercase K’ is 75</t>
  </si>
  <si>
    <t>Uppercase L</t>
  </si>
  <si>
    <t>ASCII Value of ‘Uppercase L’ is 76</t>
  </si>
  <si>
    <t>Uppercase M</t>
  </si>
  <si>
    <t>ASCII Value of ‘Uppercase M’ is 77</t>
  </si>
  <si>
    <t>Uppercase N</t>
  </si>
  <si>
    <t>ASCII Value of ‘Uppercase N’ is 78</t>
  </si>
  <si>
    <t>Uppercase O</t>
  </si>
  <si>
    <t>ASCII Value of ‘Uppercase O’ is 79</t>
  </si>
  <si>
    <t>Uppercase P</t>
  </si>
  <si>
    <t>ASCII Value of ‘Uppercase P’ is 80</t>
  </si>
  <si>
    <t>Uppercase Q</t>
  </si>
  <si>
    <t>ASCII Value of ‘Uppercase Q’ is 81</t>
  </si>
  <si>
    <t>Uppercase R</t>
  </si>
  <si>
    <t>ASCII Value of ‘Uppercase R’ is 82</t>
  </si>
  <si>
    <t>Uppercase S</t>
  </si>
  <si>
    <t>ASCII Value of ‘Uppercase S’ is 83</t>
  </si>
  <si>
    <t>Uppercase T</t>
  </si>
  <si>
    <t>ASCII Value of ‘Uppercase T’ is 84</t>
  </si>
  <si>
    <t>Uppercase U</t>
  </si>
  <si>
    <t>ASCII Value of ‘Uppercase U’ is 85</t>
  </si>
  <si>
    <t>Uppercase V</t>
  </si>
  <si>
    <t>ASCII Value of ‘Uppercase V’ is 86</t>
  </si>
  <si>
    <t>Uppercase W</t>
  </si>
  <si>
    <t>ASCII Value of ‘Uppercase W’ is 87</t>
  </si>
  <si>
    <t>Uppercase X</t>
  </si>
  <si>
    <t>ASCII Value of ‘Uppercase X’ is 88</t>
  </si>
  <si>
    <t>Uppercase Y</t>
  </si>
  <si>
    <t>ASCII Value of ‘Uppercase Y’ is 89</t>
  </si>
  <si>
    <t>Uppercase Z</t>
  </si>
  <si>
    <t>ASCII Value of ‘Uppercase Z’ is 90</t>
  </si>
  <si>
    <t>Opening bracket</t>
  </si>
  <si>
    <t>ASCII Value of ‘Opening bracket’ is 91</t>
  </si>
  <si>
    <t>\</t>
  </si>
  <si>
    <t>Backslash</t>
  </si>
  <si>
    <t>ASCII Value of ‘Backslash’ is 92</t>
  </si>
  <si>
    <t>Closing bracket</t>
  </si>
  <si>
    <t>ASCII Value of ‘Closing bracket’ is 93</t>
  </si>
  <si>
    <t>Caret – circumflex</t>
  </si>
  <si>
    <t>ASCII Value of ‘Caret – circumflex’ is 94</t>
  </si>
  <si>
    <t>Underscore</t>
  </si>
  <si>
    <t>ASCII Value of ‘Underscore’ is 95</t>
  </si>
  <si>
    <t>Grave accent</t>
  </si>
  <si>
    <t>ASCII Value of ‘Grave accent’ is 96</t>
  </si>
  <si>
    <t>Lowercase a</t>
  </si>
  <si>
    <t>ASCII Value of ‘Lowercase a’ is 97</t>
  </si>
  <si>
    <t>Lowercase b</t>
  </si>
  <si>
    <t>ASCII Value of ‘Lowercase b’ is 98</t>
  </si>
  <si>
    <t>Lowercase c</t>
  </si>
  <si>
    <t>ASCII Value of ‘Lowercase c’ is 99</t>
  </si>
  <si>
    <t>Lowercase d</t>
  </si>
  <si>
    <t>ASCII Value of ‘Lowercase d’ is 100</t>
  </si>
  <si>
    <t>Lowercase e</t>
  </si>
  <si>
    <t>ASCII Value of ‘Lowercase e’ is 101</t>
  </si>
  <si>
    <t>Lowercase f</t>
  </si>
  <si>
    <t>ASCII Value of ‘Lowercase f’ is 102</t>
  </si>
  <si>
    <t>Lowercase g</t>
  </si>
  <si>
    <t>ASCII Value of ‘Lowercase g’ is 103</t>
  </si>
  <si>
    <t>Lowercase h</t>
  </si>
  <si>
    <t>ASCII Value of ‘Lowercase h’ is 104</t>
  </si>
  <si>
    <t>Lowercase i</t>
  </si>
  <si>
    <t>ASCII Value of ‘Lowercase i’ is 105</t>
  </si>
  <si>
    <t>Lowercase j</t>
  </si>
  <si>
    <t>ASCII Value of ‘Lowercase j’ is 106</t>
  </si>
  <si>
    <t>Lowercase k</t>
  </si>
  <si>
    <t>ASCII Value of ‘Lowercase k’ is 107</t>
  </si>
  <si>
    <t>Lowercase l</t>
  </si>
  <si>
    <t>ASCII Value of ‘Lowercase l’ is 108</t>
  </si>
  <si>
    <t>Lowercase m</t>
  </si>
  <si>
    <t>ASCII Value of ‘Lowercase m’ is 109</t>
  </si>
  <si>
    <t>Lowercase n</t>
  </si>
  <si>
    <t>ASCII Value of ‘Lowercase n’ is 110</t>
  </si>
  <si>
    <t>Lowercase o</t>
  </si>
  <si>
    <t>ASCII Value of ‘Lowercase o’ is 111</t>
  </si>
  <si>
    <t>Lowercase p</t>
  </si>
  <si>
    <t>ASCII Value of ‘Lowercase p’ is 112</t>
  </si>
  <si>
    <t>Lowercase q</t>
  </si>
  <si>
    <t>ASCII Value of ‘Lowercase q’ is 113</t>
  </si>
  <si>
    <t>Lowercase r</t>
  </si>
  <si>
    <t>ASCII Value of ‘Lowercase r’ is 114</t>
  </si>
  <si>
    <t>Lowercase s</t>
  </si>
  <si>
    <t>ASCII Value of ‘Lowercase s’ is 115</t>
  </si>
  <si>
    <t>Lowercase t</t>
  </si>
  <si>
    <t>ASCII Value of ‘Lowercase t’ is 116</t>
  </si>
  <si>
    <t>Lowercase u</t>
  </si>
  <si>
    <t>ASCII Value of ‘Lowercase u’ is 117</t>
  </si>
  <si>
    <t>Lowercase v</t>
  </si>
  <si>
    <t>ASCII Value of ‘Lowercase v’ is 118</t>
  </si>
  <si>
    <t>Lowercase w</t>
  </si>
  <si>
    <t>ASCII Value of ‘Lowercase w’ is 119</t>
  </si>
  <si>
    <t>Lowercase x</t>
  </si>
  <si>
    <t>ASCII Value of ‘Lowercase x’ is 120</t>
  </si>
  <si>
    <t>Lowercase y</t>
  </si>
  <si>
    <t>ASCII Value of ‘Lowercase y’ is 121</t>
  </si>
  <si>
    <t>Lowercase z</t>
  </si>
  <si>
    <t>ASCII Value of ‘Lowercase z’ is 122</t>
  </si>
  <si>
    <t>{</t>
  </si>
  <si>
    <t>Opening brace</t>
  </si>
  <si>
    <t>ASCII Value of ‘Opening brace’ is 123</t>
  </si>
  <si>
    <t>Vertical bar</t>
  </si>
  <si>
    <t>ASCII Value of ‘Vertical bar’ is 124</t>
  </si>
  <si>
    <t>}</t>
  </si>
  <si>
    <t>Closing brace</t>
  </si>
  <si>
    <t>ASCII Value of ‘Closing brace’ is 125</t>
  </si>
  <si>
    <t>Equivalency sign – tilde</t>
  </si>
  <si>
    <t>ASCII Value of ‘Equivalency sign – tilde’ is 126</t>
  </si>
  <si>
    <t></t>
  </si>
  <si>
    <t>Delete</t>
  </si>
  <si>
    <t>ASCII Value of ‘Delete’ is 127</t>
  </si>
  <si>
    <t>€</t>
  </si>
  <si>
    <t>Euro sign</t>
  </si>
  <si>
    <t>ASCII Value of ‘Euro sign’ is 128</t>
  </si>
  <si>
    <t>‚</t>
  </si>
  <si>
    <t>Single low-9 quotation mark</t>
  </si>
  <si>
    <t>ASCII Value of ‘Single low-9 quotation mark’ is 130</t>
  </si>
  <si>
    <t>ƒ</t>
  </si>
  <si>
    <t>Latin small letter f with hook</t>
  </si>
  <si>
    <t>ASCII Value of ‘Latin small letter f with hook’ is 131</t>
  </si>
  <si>
    <t>„</t>
  </si>
  <si>
    <t>Double low-9 quotation mark</t>
  </si>
  <si>
    <t>ASCII Value of ‘Double low-9 quotation mark’ is 132</t>
  </si>
  <si>
    <t>…</t>
  </si>
  <si>
    <t>Horizontal ellipsis</t>
  </si>
  <si>
    <t>ASCII Value of ‘Horizontal ellipsis’ is 133</t>
  </si>
  <si>
    <t>†</t>
  </si>
  <si>
    <t>Dagger</t>
  </si>
  <si>
    <t>ASCII Value of ‘Dagger’ is 134</t>
  </si>
  <si>
    <t>‡</t>
  </si>
  <si>
    <t>Double dagger</t>
  </si>
  <si>
    <t>ASCII Value of ‘Double dagger’ is 135</t>
  </si>
  <si>
    <t>ˆ</t>
  </si>
  <si>
    <t>Modifier letter circumflex accent</t>
  </si>
  <si>
    <t>ASCII Value of ‘Modifier letter circumflex accent’ is 136</t>
  </si>
  <si>
    <t>‰</t>
  </si>
  <si>
    <t>Per mille sign</t>
  </si>
  <si>
    <t>ASCII Value of ‘Per mille sign’ is 137</t>
  </si>
  <si>
    <t>Š</t>
  </si>
  <si>
    <t>Latin capital letter S with caron</t>
  </si>
  <si>
    <t>ASCII Value of ‘Latin capital letter S with caron’ is 138</t>
  </si>
  <si>
    <t>‹</t>
  </si>
  <si>
    <t>Single left-pointing angle quotation</t>
  </si>
  <si>
    <t>ASCII Value of ‘Single left-pointing angle quotation’ is 139</t>
  </si>
  <si>
    <t>Œ</t>
  </si>
  <si>
    <t>Latin capital ligature OE</t>
  </si>
  <si>
    <t>ASCII Value of ‘Latin capital ligature OE’ is 140</t>
  </si>
  <si>
    <t></t>
  </si>
  <si>
    <t>ASCII Value of ‘0’ is 141</t>
  </si>
  <si>
    <t>Ž</t>
  </si>
  <si>
    <t>Latin capital letter Z with caron</t>
  </si>
  <si>
    <t>ASCII Value of ‘Latin capital letter Z with caron’ is 142</t>
  </si>
  <si>
    <t></t>
  </si>
  <si>
    <t>ASCII Value of ‘0’ is 143</t>
  </si>
  <si>
    <t></t>
  </si>
  <si>
    <t>ASCII Value of ‘0’ is 144</t>
  </si>
  <si>
    <t>Left single quotation mark</t>
  </si>
  <si>
    <t>ASCII Value of ‘Left single quotation mark’ is 145</t>
  </si>
  <si>
    <t>’</t>
  </si>
  <si>
    <t>Right single quotation mark</t>
  </si>
  <si>
    <t>ASCII Value of ‘Right single quotation mark’ is 146</t>
  </si>
  <si>
    <t>Left double quotation mark</t>
  </si>
  <si>
    <t>ASCII Value of ‘Left double quotation mark’ is 147</t>
  </si>
  <si>
    <t>”</t>
  </si>
  <si>
    <t>Right double quotation mark</t>
  </si>
  <si>
    <t>ASCII Value of ‘Right double quotation mark’ is 148</t>
  </si>
  <si>
    <t>•</t>
  </si>
  <si>
    <t>Bullet</t>
  </si>
  <si>
    <t>ASCII Value of ‘Bullet’ is 149</t>
  </si>
  <si>
    <t>En dash</t>
  </si>
  <si>
    <t>ASCII Value of ‘En dash’ is 150</t>
  </si>
  <si>
    <t>—</t>
  </si>
  <si>
    <t>Em dash</t>
  </si>
  <si>
    <t>ASCII Value of ‘Em dash’ is 151</t>
  </si>
  <si>
    <t>˜</t>
  </si>
  <si>
    <t>Small tilde</t>
  </si>
  <si>
    <t>ASCII Value of ‘Small tilde’ is 152</t>
  </si>
  <si>
    <t>™</t>
  </si>
  <si>
    <t>Trade mark sign</t>
  </si>
  <si>
    <t>ASCII Value of ‘Trade mark sign’ is 153</t>
  </si>
  <si>
    <t>š</t>
  </si>
  <si>
    <t>Latin small letter S with caron</t>
  </si>
  <si>
    <t>ASCII Value of ‘Latin small letter S with caron’ is 154</t>
  </si>
  <si>
    <t>›</t>
  </si>
  <si>
    <t>Single right-pointing angle quotation mark</t>
  </si>
  <si>
    <t>ASCII Value of ‘Single right-pointing angle quotation mark’ is 155</t>
  </si>
  <si>
    <t>œ</t>
  </si>
  <si>
    <t>Latin small ligature oe</t>
  </si>
  <si>
    <t>ASCII Value of ‘Latin small ligature oe’ is 156</t>
  </si>
  <si>
    <t></t>
  </si>
  <si>
    <t>ASCII Value of ‘0’ is 157</t>
  </si>
  <si>
    <t>ž</t>
  </si>
  <si>
    <t>Latin small letter z with caron</t>
  </si>
  <si>
    <t>ASCII Value of ‘Latin small letter z with caron’ is 158</t>
  </si>
  <si>
    <t>Ÿ</t>
  </si>
  <si>
    <t>Latin capital letter Y with diaeresis</t>
  </si>
  <si>
    <t>ASCII Value of ‘Latin capital letter Y with diaeresis’ is 159</t>
  </si>
  <si>
    <t>Non-breaking space</t>
  </si>
  <si>
    <t>ASCII Value of ‘Non-breaking space’ is 160</t>
  </si>
  <si>
    <t>¡</t>
  </si>
  <si>
    <t>Inverted exclamation mark</t>
  </si>
  <si>
    <t>ASCII Value of ‘Inverted exclamation mark’ is 161</t>
  </si>
  <si>
    <t>¢</t>
  </si>
  <si>
    <t>Cent sign</t>
  </si>
  <si>
    <t>ASCII Value of ‘Cent sign’ is 162</t>
  </si>
  <si>
    <t>£</t>
  </si>
  <si>
    <t>Pound sign</t>
  </si>
  <si>
    <t>ASCII Value of ‘Pound sign’ is 163</t>
  </si>
  <si>
    <t>¤</t>
  </si>
  <si>
    <t>Currency sign</t>
  </si>
  <si>
    <t>ASCII Value of ‘Currency sign’ is 164</t>
  </si>
  <si>
    <t>¥</t>
  </si>
  <si>
    <t>Yen sign</t>
  </si>
  <si>
    <t>ASCII Value of ‘Yen sign’ is 165</t>
  </si>
  <si>
    <t>¦</t>
  </si>
  <si>
    <t>Pipe, Broken vertical bar</t>
  </si>
  <si>
    <t>ASCII Value of ‘Pipe, Broken vertical bar’ is 166</t>
  </si>
  <si>
    <t>§</t>
  </si>
  <si>
    <t>Section sign</t>
  </si>
  <si>
    <t>ASCII Value of ‘Section sign’ is 167</t>
  </si>
  <si>
    <t>¨</t>
  </si>
  <si>
    <t>Spacing diaeresis – umlaut</t>
  </si>
  <si>
    <t>ASCII Value of ‘Spacing diaeresis – umlaut’ is 168</t>
  </si>
  <si>
    <t>©</t>
  </si>
  <si>
    <t>Copyright sign</t>
  </si>
  <si>
    <t>ASCII Value of ‘Copyright sign’ is 169</t>
  </si>
  <si>
    <t>ª</t>
  </si>
  <si>
    <t>Feminine ordinal indicator</t>
  </si>
  <si>
    <t>ASCII Value of ‘Feminine ordinal indicator’ is 170</t>
  </si>
  <si>
    <t>«</t>
  </si>
  <si>
    <t>Left double angle quotes</t>
  </si>
  <si>
    <t>ASCII Value of ‘Left double angle quotes’ is 171</t>
  </si>
  <si>
    <t>¬</t>
  </si>
  <si>
    <t>Not sign</t>
  </si>
  <si>
    <t>ASCII Value of ‘Not sign’ is 172</t>
  </si>
  <si>
    <t>­</t>
  </si>
  <si>
    <t>Soft hyphen</t>
  </si>
  <si>
    <t>ASCII Value of ‘Soft hyphen’ is 173</t>
  </si>
  <si>
    <t>®</t>
  </si>
  <si>
    <t>Registered trade mark sign</t>
  </si>
  <si>
    <t>ASCII Value of ‘Registered trade mark sign’ is 174</t>
  </si>
  <si>
    <t>¯</t>
  </si>
  <si>
    <t>Spacing macron – overline</t>
  </si>
  <si>
    <t>ASCII Value of ‘Spacing macron – overline’ is 175</t>
  </si>
  <si>
    <t>°</t>
  </si>
  <si>
    <t>Degree sign</t>
  </si>
  <si>
    <t>ASCII Value of ‘Degree sign’ is 176</t>
  </si>
  <si>
    <t>±</t>
  </si>
  <si>
    <t>Plus-or-minus sign</t>
  </si>
  <si>
    <t>ASCII Value of ‘Plus-or-minus sign’ is 177</t>
  </si>
  <si>
    <t>²</t>
  </si>
  <si>
    <t>Superscript two – squared</t>
  </si>
  <si>
    <t>ASCII Value of ‘Superscript two – squared’ is 178</t>
  </si>
  <si>
    <t>³</t>
  </si>
  <si>
    <t>Superscript three – cubed</t>
  </si>
  <si>
    <t>ASCII Value of ‘Superscript three – cubed’ is 179</t>
  </si>
  <si>
    <t>´</t>
  </si>
  <si>
    <t>Acute accent – spacing acute</t>
  </si>
  <si>
    <t>ASCII Value of ‘Acute accent – spacing acute’ is 180</t>
  </si>
  <si>
    <t>µ</t>
  </si>
  <si>
    <t>Micro sign</t>
  </si>
  <si>
    <t>ASCII Value of ‘Micro sign’ is 181</t>
  </si>
  <si>
    <t>¶</t>
  </si>
  <si>
    <t>Pilcrow sign – paragraph sign</t>
  </si>
  <si>
    <t>ASCII Value of ‘Pilcrow sign – paragraph sign’ is 182</t>
  </si>
  <si>
    <t>·</t>
  </si>
  <si>
    <t>Middle dot – Georgian comma</t>
  </si>
  <si>
    <t>ASCII Value of ‘Middle dot – Georgian comma’ is 183</t>
  </si>
  <si>
    <t>¸</t>
  </si>
  <si>
    <t>Spacing cedilla</t>
  </si>
  <si>
    <t>ASCII Value of ‘Spacing cedilla’ is 184</t>
  </si>
  <si>
    <t>¹</t>
  </si>
  <si>
    <t>Superscript one</t>
  </si>
  <si>
    <t>ASCII Value of ‘Superscript one’ is 185</t>
  </si>
  <si>
    <t>º</t>
  </si>
  <si>
    <t>Masculine ordinal indicator</t>
  </si>
  <si>
    <t>ASCII Value of ‘Masculine ordinal indicator’ is 186</t>
  </si>
  <si>
    <t>»</t>
  </si>
  <si>
    <t>Right double angle quotes</t>
  </si>
  <si>
    <t>ASCII Value of ‘Right double angle quotes’ is 187</t>
  </si>
  <si>
    <t>¼</t>
  </si>
  <si>
    <t>Fraction one quarter</t>
  </si>
  <si>
    <t>ASCII Value of ‘Fraction one quarter’ is 188</t>
  </si>
  <si>
    <t>½</t>
  </si>
  <si>
    <t>Fraction one half</t>
  </si>
  <si>
    <t>ASCII Value of ‘Fraction one half’ is 189</t>
  </si>
  <si>
    <t>¾</t>
  </si>
  <si>
    <t>Fraction three quarters</t>
  </si>
  <si>
    <t>ASCII Value of ‘Fraction three quarters’ is 190</t>
  </si>
  <si>
    <t>¿</t>
  </si>
  <si>
    <t>Inverted question mark</t>
  </si>
  <si>
    <t>ASCII Value of ‘Inverted question mark’ is 191</t>
  </si>
  <si>
    <t>À</t>
  </si>
  <si>
    <t>Latin capital letter A with grave</t>
  </si>
  <si>
    <t>ASCII Value of ‘Latin capital letter A with grave’ is 192</t>
  </si>
  <si>
    <t>Á</t>
  </si>
  <si>
    <t>Latin capital letter A with acute</t>
  </si>
  <si>
    <t>ASCII Value of ‘Latin capital letter A with acute’ is 193</t>
  </si>
  <si>
    <t>Â</t>
  </si>
  <si>
    <t>Latin capital letter A with circumflex</t>
  </si>
  <si>
    <t>ASCII Value of ‘Latin capital letter A with circumflex’ is 194</t>
  </si>
  <si>
    <t>Ã</t>
  </si>
  <si>
    <t>Latin capital letter A with tilde</t>
  </si>
  <si>
    <t>ASCII Value of ‘Latin capital letter A with tilde’ is 195</t>
  </si>
  <si>
    <t>Ä</t>
  </si>
  <si>
    <t>Latin capital letter A with diaeresis</t>
  </si>
  <si>
    <t>ASCII Value of ‘Latin capital letter A with diaeresis’ is 196</t>
  </si>
  <si>
    <t>Å</t>
  </si>
  <si>
    <t>Latin capital letter A with ring above</t>
  </si>
  <si>
    <t>ASCII Value of ‘Latin capital letter A with ring above’ is 197</t>
  </si>
  <si>
    <t>Æ</t>
  </si>
  <si>
    <t>Latin capital letter AE</t>
  </si>
  <si>
    <t>ASCII Value of ‘Latin capital letter AE’ is 198</t>
  </si>
  <si>
    <t>Ç</t>
  </si>
  <si>
    <t>Latin capital letter C with cedilla</t>
  </si>
  <si>
    <t>ASCII Value of ‘Latin capital letter C with cedilla’ is 199</t>
  </si>
  <si>
    <t>È</t>
  </si>
  <si>
    <t>Latin capital letter E with grave</t>
  </si>
  <si>
    <t>ASCII Value of ‘Latin capital letter E with grave’ is 200</t>
  </si>
  <si>
    <t>É</t>
  </si>
  <si>
    <t>Latin capital letter E with acute</t>
  </si>
  <si>
    <t>ASCII Value of ‘Latin capital letter E with acute’ is 201</t>
  </si>
  <si>
    <t>Ê</t>
  </si>
  <si>
    <t>Latin capital letter E with circumflex</t>
  </si>
  <si>
    <t>ASCII Value of ‘Latin capital letter E with circumflex’ is 202</t>
  </si>
  <si>
    <t>Ë</t>
  </si>
  <si>
    <t>Latin capital letter E with diaeresis</t>
  </si>
  <si>
    <t>ASCII Value of ‘Latin capital letter E with diaeresis’ is 203</t>
  </si>
  <si>
    <t>Ì</t>
  </si>
  <si>
    <t>Latin capital letter I with grave</t>
  </si>
  <si>
    <t>ASCII Value of ‘Latin capital letter I with grave’ is 204</t>
  </si>
  <si>
    <t>Í</t>
  </si>
  <si>
    <t>Latin capital letter I with acute</t>
  </si>
  <si>
    <t>ASCII Value of ‘Latin capital letter I with acute’ is 205</t>
  </si>
  <si>
    <t>Î</t>
  </si>
  <si>
    <t>Latin capital letter I with circumflex</t>
  </si>
  <si>
    <t>ASCII Value of ‘Latin capital letter I with circumflex’ is 206</t>
  </si>
  <si>
    <t>Ï</t>
  </si>
  <si>
    <t>Latin capital letter I with diaeresis</t>
  </si>
  <si>
    <t>ASCII Value of ‘Latin capital letter I with diaeresis’ is 207</t>
  </si>
  <si>
    <t>Ð</t>
  </si>
  <si>
    <t>Latin capital letter ETH</t>
  </si>
  <si>
    <t>ASCII Value of ‘Latin capital letter ETH’ is 208</t>
  </si>
  <si>
    <t>Ñ</t>
  </si>
  <si>
    <t>Latin capital letter N with tilde</t>
  </si>
  <si>
    <t>ASCII Value of ‘Latin capital letter N with tilde’ is 209</t>
  </si>
  <si>
    <t>Ò</t>
  </si>
  <si>
    <t>Latin capital letter O with grave</t>
  </si>
  <si>
    <t>ASCII Value of ‘Latin capital letter O with grave’ is 210</t>
  </si>
  <si>
    <t>Ó</t>
  </si>
  <si>
    <t>Latin capital letter O with acute</t>
  </si>
  <si>
    <t>ASCII Value of ‘Latin capital letter O with acute’ is 211</t>
  </si>
  <si>
    <t>Ô</t>
  </si>
  <si>
    <t>Latin capital letter O with circumflex</t>
  </si>
  <si>
    <t>ASCII Value of ‘Latin capital letter O with circumflex’ is 212</t>
  </si>
  <si>
    <t>Õ</t>
  </si>
  <si>
    <t>Latin capital letter O with tilde</t>
  </si>
  <si>
    <t>ASCII Value of ‘Latin capital letter O with tilde’ is 213</t>
  </si>
  <si>
    <t>Ö</t>
  </si>
  <si>
    <t>Latin capital letter O with diaeresis</t>
  </si>
  <si>
    <t>ASCII Value of ‘Latin capital letter O with diaeresis’ is 214</t>
  </si>
  <si>
    <t>×</t>
  </si>
  <si>
    <t>Multiplication sign</t>
  </si>
  <si>
    <t>ASCII Value of ‘Multiplication sign’ is 215</t>
  </si>
  <si>
    <t>Ø</t>
  </si>
  <si>
    <t>Latin capital letter O with slash</t>
  </si>
  <si>
    <t>ASCII Value of ‘Latin capital letter O with slash’ is 216</t>
  </si>
  <si>
    <t>Ù</t>
  </si>
  <si>
    <t>Latin capital letter U with grave</t>
  </si>
  <si>
    <t>ASCII Value of ‘Latin capital letter U with grave’ is 217</t>
  </si>
  <si>
    <t>Ú</t>
  </si>
  <si>
    <t>Latin capital letter U with acute</t>
  </si>
  <si>
    <t>ASCII Value of ‘Latin capital letter U with acute’ is 218</t>
  </si>
  <si>
    <t>Û</t>
  </si>
  <si>
    <t>Latin capital letter U with circumflex</t>
  </si>
  <si>
    <t>ASCII Value of ‘Latin capital letter U with circumflex’ is 219</t>
  </si>
  <si>
    <t>Ü</t>
  </si>
  <si>
    <t>Latin capital letter U with diaeresis</t>
  </si>
  <si>
    <t>ASCII Value of ‘Latin capital letter U with diaeresis’ is 220</t>
  </si>
  <si>
    <t>Ý</t>
  </si>
  <si>
    <t>Latin capital letter Y with acute</t>
  </si>
  <si>
    <t>ASCII Value of ‘Latin capital letter Y with acute’ is 221</t>
  </si>
  <si>
    <t>Þ</t>
  </si>
  <si>
    <t>Latin capital letter THORN</t>
  </si>
  <si>
    <t>ASCII Value of ‘Latin capital letter THORN’ is 222</t>
  </si>
  <si>
    <t>ß</t>
  </si>
  <si>
    <t>Latin small letter sharp s – ess-zed</t>
  </si>
  <si>
    <t>ASCII Value of ‘Latin small letter sharp s – ess-zed’ is 223</t>
  </si>
  <si>
    <t>à</t>
  </si>
  <si>
    <t>Latin small letter a with grave</t>
  </si>
  <si>
    <t>ASCII Value of ‘Latin small letter a with grave’ is 224</t>
  </si>
  <si>
    <t>á</t>
  </si>
  <si>
    <t>Latin small letter a with acute</t>
  </si>
  <si>
    <t>ASCII Value of ‘Latin small letter a with acute’ is 225</t>
  </si>
  <si>
    <t>â</t>
  </si>
  <si>
    <t>Latin small letter a with circumflex</t>
  </si>
  <si>
    <t>ASCII Value of ‘Latin small letter a with circumflex’ is 226</t>
  </si>
  <si>
    <t>ã</t>
  </si>
  <si>
    <t>Latin small letter a with tilde</t>
  </si>
  <si>
    <t>ASCII Value of ‘Latin small letter a with tilde’ is 227</t>
  </si>
  <si>
    <t>ä</t>
  </si>
  <si>
    <t>Latin small letter a with diaeresis</t>
  </si>
  <si>
    <t>ASCII Value of ‘Latin small letter a with diaeresis’ is 228</t>
  </si>
  <si>
    <t>å</t>
  </si>
  <si>
    <t>Latin small letter a with ring above</t>
  </si>
  <si>
    <t>ASCII Value of ‘Latin small letter a with ring above’ is 229</t>
  </si>
  <si>
    <t>æ</t>
  </si>
  <si>
    <t>Latin small letter ae</t>
  </si>
  <si>
    <t>ASCII Value of ‘Latin small letter ae’ is 230</t>
  </si>
  <si>
    <t>ç</t>
  </si>
  <si>
    <t>Latin small letter c with cedilla</t>
  </si>
  <si>
    <t>ASCII Value of ‘Latin small letter c with cedilla’ is 231</t>
  </si>
  <si>
    <t>è</t>
  </si>
  <si>
    <t>Latin small letter e with grave</t>
  </si>
  <si>
    <t>ASCII Value of ‘Latin small letter e with grave’ is 232</t>
  </si>
  <si>
    <t>é</t>
  </si>
  <si>
    <t>Latin small letter e with acute</t>
  </si>
  <si>
    <t>ASCII Value of ‘Latin small letter e with acute’ is 233</t>
  </si>
  <si>
    <t>ê</t>
  </si>
  <si>
    <t>Latin small letter e with circumflex</t>
  </si>
  <si>
    <t>ASCII Value of ‘Latin small letter e with circumflex’ is 234</t>
  </si>
  <si>
    <t>ë</t>
  </si>
  <si>
    <t>Latin small letter e with diaeresis</t>
  </si>
  <si>
    <t>ASCII Value of ‘Latin small letter e with diaeresis’ is 235</t>
  </si>
  <si>
    <t>ì</t>
  </si>
  <si>
    <t>Latin small letter i with grave</t>
  </si>
  <si>
    <t>ASCII Value of ‘Latin small letter i with grave’ is 236</t>
  </si>
  <si>
    <t>í</t>
  </si>
  <si>
    <t>Latin small letter i with acute</t>
  </si>
  <si>
    <t>ASCII Value of ‘Latin small letter i with acute’ is 237</t>
  </si>
  <si>
    <t>î</t>
  </si>
  <si>
    <t>Latin small letter i with circumflex</t>
  </si>
  <si>
    <t>ASCII Value of ‘Latin small letter i with circumflex’ is 238</t>
  </si>
  <si>
    <t>ï</t>
  </si>
  <si>
    <t>Latin small letter i with diaeresis</t>
  </si>
  <si>
    <t>ASCII Value of ‘Latin small letter i with diaeresis’ is 239</t>
  </si>
  <si>
    <t>ð</t>
  </si>
  <si>
    <t>Latin small letter eth</t>
  </si>
  <si>
    <t>ASCII Value of ‘Latin small letter eth’ is 240</t>
  </si>
  <si>
    <t>ñ</t>
  </si>
  <si>
    <t>Latin small letter n with tilde</t>
  </si>
  <si>
    <t>ASCII Value of ‘Latin small letter n with tilde’ is 241</t>
  </si>
  <si>
    <t>ò</t>
  </si>
  <si>
    <t>Latin small letter o with grave</t>
  </si>
  <si>
    <t>ASCII Value of ‘Latin small letter o with grave’ is 242</t>
  </si>
  <si>
    <t>ó</t>
  </si>
  <si>
    <t>Latin small letter o with acute</t>
  </si>
  <si>
    <t>ASCII Value of ‘Latin small letter o with acute’ is 243</t>
  </si>
  <si>
    <t>ô</t>
  </si>
  <si>
    <t>Latin small letter o with circumflex</t>
  </si>
  <si>
    <t>ASCII Value of ‘Latin small letter o with circumflex’ is 244</t>
  </si>
  <si>
    <t>õ</t>
  </si>
  <si>
    <t>Latin small letter o with tilde</t>
  </si>
  <si>
    <t>ASCII Value of ‘Latin small letter o with tilde’ is 245</t>
  </si>
  <si>
    <t>ö</t>
  </si>
  <si>
    <t>Latin small letter o with diaeresis</t>
  </si>
  <si>
    <t>ASCII Value of ‘Latin small letter o with diaeresis’ is 246</t>
  </si>
  <si>
    <t>÷</t>
  </si>
  <si>
    <t>Division sign</t>
  </si>
  <si>
    <t>ASCII Value of ‘Division sign’ is 247</t>
  </si>
  <si>
    <t>ø</t>
  </si>
  <si>
    <t>Latin small letter o with slash</t>
  </si>
  <si>
    <t>ASCII Value of ‘Latin small letter o with slash’ is 248</t>
  </si>
  <si>
    <t>ù</t>
  </si>
  <si>
    <t>Latin small letter u with grave</t>
  </si>
  <si>
    <t>ASCII Value of ‘Latin small letter u with grave’ is 249</t>
  </si>
  <si>
    <t>ú</t>
  </si>
  <si>
    <t>Latin small letter u with acute</t>
  </si>
  <si>
    <t>ASCII Value of ‘Latin small letter u with acute’ is 250</t>
  </si>
  <si>
    <t>û</t>
  </si>
  <si>
    <t>Latin small letter u with circumflex</t>
  </si>
  <si>
    <t>ASCII Value of ‘Latin small letter u with circumflex’ is 251</t>
  </si>
  <si>
    <t>ü</t>
  </si>
  <si>
    <t>Latin small letter u with diaeresis</t>
  </si>
  <si>
    <t>ASCII Value of ‘Latin small letter u with diaeresis’ is 252</t>
  </si>
  <si>
    <t>ý</t>
  </si>
  <si>
    <t>Latin small letter y with acute</t>
  </si>
  <si>
    <t>ASCII Value of ‘Latin small letter y with acute’ is 253</t>
  </si>
  <si>
    <t>þ</t>
  </si>
  <si>
    <t>Latin small letter thorn</t>
  </si>
  <si>
    <t>ASCII Value of ‘Latin small letter thorn’ is 254</t>
  </si>
  <si>
    <t>ÿ</t>
  </si>
  <si>
    <t>Latin small letter y with diaeresis</t>
  </si>
  <si>
    <t>ASCII Value of ‘Latin small letter y with diaeresis’ is 255</t>
  </si>
  <si>
    <t>ASCII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</si>
</sst>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6E7076"/>
      <name val="Var(--h4_typography-font-family"/>
    </font>
    <font>
      <sz val="16"/>
      <color rgb="FF6E70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3972B-ADAF-1244-86A2-E15A1EF9A53A}" name="Tableau1" displayName="Tableau1" ref="B1:F96" totalsRowShown="0">
  <autoFilter ref="B1:F96" xr:uid="{5383972B-ADAF-1244-86A2-E15A1EF9A53A}"/>
  <sortState xmlns:xlrd2="http://schemas.microsoft.com/office/spreadsheetml/2017/richdata2" ref="B2:F96">
    <sortCondition ref="B1:B96"/>
  </sortState>
  <tableColumns count="5">
    <tableColumn id="1" xr3:uid="{F53042DD-AA6E-F748-8C14-470357968B6B}" name="BIN"/>
    <tableColumn id="3" xr3:uid="{1AF49902-9FDE-E847-8864-5C1022C9B6FA}" name="Colonne1" dataDxfId="5"/>
    <tableColumn id="4" xr3:uid="{155C89CA-718B-B543-BA79-B50C36245535}" name="HEX" dataDxfId="4">
      <calculatedColumnFormula>BIN2HEX(Tableau1[[#This Row],[Colonne1]],2)</calculatedColumnFormula>
    </tableColumn>
    <tableColumn id="5" xr3:uid="{9931B538-9200-B844-A0A6-4FE6D2ED480E}" name="Colonne2" dataDxfId="2">
      <calculatedColumnFormula>HEX2BIN(Tableau1[[#This Row],[HEX]],8)</calculatedColumnFormula>
    </tableColumn>
    <tableColumn id="2" xr3:uid="{5FEA38BE-C7FD-D246-B02D-31FF99D7ADC0}" name="Character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6630-F364-C74D-B210-1EB6D237480F}">
  <dimension ref="B1:S257"/>
  <sheetViews>
    <sheetView tabSelected="1" topLeftCell="G1" zoomScale="179" workbookViewId="0">
      <selection activeCell="L66" sqref="L66"/>
    </sheetView>
  </sheetViews>
  <sheetFormatPr baseColWidth="10" defaultRowHeight="16"/>
  <cols>
    <col min="2" max="2" width="11.1640625" bestFit="1" customWidth="1"/>
    <col min="3" max="5" width="11.1640625" customWidth="1"/>
    <col min="6" max="6" width="12.33203125" style="1" customWidth="1"/>
    <col min="7" max="7" width="3.83203125" bestFit="1" customWidth="1"/>
    <col min="9" max="11" width="10.83203125" style="1"/>
    <col min="16" max="17" width="10.83203125" style="1"/>
  </cols>
  <sheetData>
    <row r="1" spans="2:19" ht="20">
      <c r="B1" t="s">
        <v>157</v>
      </c>
      <c r="C1" t="s">
        <v>154</v>
      </c>
      <c r="D1" t="s">
        <v>156</v>
      </c>
      <c r="E1" t="s">
        <v>155</v>
      </c>
      <c r="F1" s="1" t="s">
        <v>153</v>
      </c>
      <c r="I1" s="1" t="s">
        <v>158</v>
      </c>
      <c r="J1" s="1" t="s">
        <v>156</v>
      </c>
      <c r="K1" s="1" t="s">
        <v>157</v>
      </c>
      <c r="L1" s="1" t="s">
        <v>153</v>
      </c>
      <c r="M1" s="1" t="s">
        <v>736</v>
      </c>
      <c r="P1" s="4" t="s">
        <v>159</v>
      </c>
      <c r="Q1" s="4" t="s">
        <v>160</v>
      </c>
      <c r="R1" s="2" t="s">
        <v>161</v>
      </c>
      <c r="S1" s="2" t="s">
        <v>162</v>
      </c>
    </row>
    <row r="2" spans="2:19" ht="20">
      <c r="B2" t="s">
        <v>0</v>
      </c>
      <c r="C2">
        <v>0</v>
      </c>
      <c r="D2" s="1">
        <v>0</v>
      </c>
      <c r="E2" s="1" t="str">
        <f>HEX2BIN(Tableau1[[#This Row],[HEX]],8)</f>
        <v>00000000</v>
      </c>
      <c r="F2" s="1" t="s">
        <v>1</v>
      </c>
      <c r="I2" s="1">
        <v>0</v>
      </c>
      <c r="J2" s="1" t="str">
        <f>DEC2HEX(I2,2)</f>
        <v>00</v>
      </c>
      <c r="K2" s="1" t="str">
        <f>DEC2BIN(I2,8)</f>
        <v>00000000</v>
      </c>
      <c r="L2" s="1" t="str">
        <f t="shared" ref="L2:L65" si="0">IFERROR(_xlfn.XLOOKUP(K2,$E$2:$E$96,$F$2:$F$96),"X")</f>
        <v>(space)</v>
      </c>
      <c r="M2">
        <f>_xlfn.XLOOKUP(L2,$Q$2:$Q$224,$P$2:$P$224)</f>
        <v>32</v>
      </c>
      <c r="P2" s="5">
        <v>32</v>
      </c>
      <c r="Q2" s="5" t="s">
        <v>1</v>
      </c>
      <c r="R2" s="3" t="s">
        <v>163</v>
      </c>
      <c r="S2" s="3" t="s">
        <v>164</v>
      </c>
    </row>
    <row r="3" spans="2:19" ht="20">
      <c r="B3" t="s">
        <v>151</v>
      </c>
      <c r="C3">
        <v>1</v>
      </c>
      <c r="D3" s="1" t="str">
        <f>BIN2HEX(Tableau1[[#This Row],[Colonne1]],2)</f>
        <v>01</v>
      </c>
      <c r="E3" s="1" t="str">
        <f>HEX2BIN(Tableau1[[#This Row],[HEX]],8)</f>
        <v>00000001</v>
      </c>
      <c r="F3" s="1" t="s">
        <v>152</v>
      </c>
      <c r="I3" s="1">
        <v>1</v>
      </c>
      <c r="J3" s="1" t="str">
        <f t="shared" ref="J3:J66" si="1">DEC2HEX(I3,2)</f>
        <v>01</v>
      </c>
      <c r="K3" s="1" t="str">
        <f t="shared" ref="K3:K66" si="2">DEC2BIN(I3,8)</f>
        <v>00000001</v>
      </c>
      <c r="L3" s="1" t="str">
        <f t="shared" si="0"/>
        <v>~</v>
      </c>
      <c r="M3">
        <f t="shared" ref="M3:M66" si="3">_xlfn.XLOOKUP(L3,$Q$2:$Q$224,$P$2:$P$224)</f>
        <v>126</v>
      </c>
      <c r="P3" s="5">
        <v>33</v>
      </c>
      <c r="Q3" s="5" t="s">
        <v>3</v>
      </c>
      <c r="R3" s="3" t="s">
        <v>165</v>
      </c>
      <c r="S3" s="3" t="s">
        <v>166</v>
      </c>
    </row>
    <row r="4" spans="2:19" ht="20">
      <c r="B4" t="s">
        <v>110</v>
      </c>
      <c r="C4">
        <v>10</v>
      </c>
      <c r="D4" s="1" t="str">
        <f>BIN2HEX(Tableau1[[#This Row],[Colonne1]],2)</f>
        <v>02</v>
      </c>
      <c r="E4" s="1" t="str">
        <f>HEX2BIN(Tableau1[[#This Row],[HEX]],8)</f>
        <v>00000010</v>
      </c>
      <c r="F4" s="1" t="s">
        <v>111</v>
      </c>
      <c r="I4" s="1">
        <v>2</v>
      </c>
      <c r="J4" s="1" t="str">
        <f t="shared" si="1"/>
        <v>02</v>
      </c>
      <c r="K4" s="1" t="str">
        <f t="shared" si="2"/>
        <v>00000010</v>
      </c>
      <c r="L4" s="1" t="str">
        <f t="shared" si="0"/>
        <v>`</v>
      </c>
      <c r="M4">
        <f t="shared" si="3"/>
        <v>96</v>
      </c>
      <c r="P4" s="5">
        <v>34</v>
      </c>
      <c r="Q4" s="5" t="s">
        <v>167</v>
      </c>
      <c r="R4" s="3" t="s">
        <v>168</v>
      </c>
      <c r="S4" s="3" t="s">
        <v>169</v>
      </c>
    </row>
    <row r="5" spans="2:19" ht="20">
      <c r="B5" t="s">
        <v>32</v>
      </c>
      <c r="C5">
        <v>110</v>
      </c>
      <c r="D5" s="1" t="str">
        <f>BIN2HEX(Tableau1[[#This Row],[Colonne1]],2)</f>
        <v>06</v>
      </c>
      <c r="E5" s="1" t="str">
        <f>HEX2BIN(Tableau1[[#This Row],[HEX]],8)</f>
        <v>00000110</v>
      </c>
      <c r="F5" s="1">
        <v>1</v>
      </c>
      <c r="I5" s="1">
        <v>3</v>
      </c>
      <c r="J5" s="1" t="str">
        <f t="shared" si="1"/>
        <v>03</v>
      </c>
      <c r="K5" s="1" t="str">
        <f t="shared" si="2"/>
        <v>00000011</v>
      </c>
      <c r="L5" s="1" t="str">
        <f t="shared" si="0"/>
        <v>X</v>
      </c>
      <c r="M5">
        <f t="shared" si="3"/>
        <v>88</v>
      </c>
      <c r="P5" s="5">
        <v>35</v>
      </c>
      <c r="Q5" s="5" t="s">
        <v>7</v>
      </c>
      <c r="R5" s="3" t="s">
        <v>170</v>
      </c>
      <c r="S5" s="3" t="s">
        <v>171</v>
      </c>
    </row>
    <row r="6" spans="2:19" ht="20">
      <c r="B6" t="s">
        <v>37</v>
      </c>
      <c r="C6">
        <v>111</v>
      </c>
      <c r="D6" s="1" t="str">
        <f>BIN2HEX(Tableau1[[#This Row],[Colonne1]],2)</f>
        <v>07</v>
      </c>
      <c r="E6" s="1" t="str">
        <f>HEX2BIN(Tableau1[[#This Row],[HEX]],8)</f>
        <v>00000111</v>
      </c>
      <c r="F6" s="1">
        <v>7</v>
      </c>
      <c r="I6" s="1">
        <v>4</v>
      </c>
      <c r="J6" s="1" t="str">
        <f t="shared" si="1"/>
        <v>04</v>
      </c>
      <c r="K6" s="1" t="str">
        <f t="shared" si="2"/>
        <v>00000100</v>
      </c>
      <c r="L6" s="1" t="str">
        <f t="shared" si="0"/>
        <v>X</v>
      </c>
      <c r="M6">
        <f t="shared" si="3"/>
        <v>88</v>
      </c>
      <c r="P6" s="5">
        <v>36</v>
      </c>
      <c r="Q6" s="5" t="s">
        <v>9</v>
      </c>
      <c r="R6" s="3" t="s">
        <v>172</v>
      </c>
      <c r="S6" s="3" t="s">
        <v>173</v>
      </c>
    </row>
    <row r="7" spans="2:19" ht="20">
      <c r="B7" t="s">
        <v>108</v>
      </c>
      <c r="C7">
        <v>1000</v>
      </c>
      <c r="D7" s="1" t="str">
        <f>BIN2HEX(Tableau1[[#This Row],[Colonne1]],2)</f>
        <v>08</v>
      </c>
      <c r="E7" s="1" t="str">
        <f>HEX2BIN(Tableau1[[#This Row],[HEX]],8)</f>
        <v>00001000</v>
      </c>
      <c r="F7" s="1" t="s">
        <v>109</v>
      </c>
      <c r="I7" s="1">
        <v>5</v>
      </c>
      <c r="J7" s="1" t="str">
        <f t="shared" si="1"/>
        <v>05</v>
      </c>
      <c r="K7" s="1" t="str">
        <f t="shared" si="2"/>
        <v>00000101</v>
      </c>
      <c r="L7" s="1" t="str">
        <f t="shared" si="0"/>
        <v>X</v>
      </c>
      <c r="M7">
        <f t="shared" si="3"/>
        <v>88</v>
      </c>
      <c r="P7" s="5">
        <v>37</v>
      </c>
      <c r="Q7" s="5" t="s">
        <v>11</v>
      </c>
      <c r="R7" s="3" t="s">
        <v>174</v>
      </c>
      <c r="S7" s="3" t="s">
        <v>175</v>
      </c>
    </row>
    <row r="8" spans="2:19" ht="20">
      <c r="B8" t="s">
        <v>40</v>
      </c>
      <c r="C8">
        <v>1001</v>
      </c>
      <c r="D8" s="1" t="str">
        <f>BIN2HEX(Tableau1[[#This Row],[Colonne1]],2)</f>
        <v>09</v>
      </c>
      <c r="E8" s="1" t="str">
        <f>HEX2BIN(Tableau1[[#This Row],[HEX]],8)</f>
        <v>00001001</v>
      </c>
      <c r="F8" s="1" t="s">
        <v>41</v>
      </c>
      <c r="I8" s="1">
        <v>6</v>
      </c>
      <c r="J8" s="1" t="str">
        <f t="shared" si="1"/>
        <v>06</v>
      </c>
      <c r="K8" s="1" t="str">
        <f t="shared" si="2"/>
        <v>00000110</v>
      </c>
      <c r="L8" s="1">
        <f t="shared" si="0"/>
        <v>1</v>
      </c>
      <c r="M8">
        <f t="shared" si="3"/>
        <v>49</v>
      </c>
      <c r="P8" s="5">
        <v>38</v>
      </c>
      <c r="Q8" s="5" t="s">
        <v>13</v>
      </c>
      <c r="R8" s="3" t="s">
        <v>176</v>
      </c>
      <c r="S8" s="3" t="s">
        <v>177</v>
      </c>
    </row>
    <row r="9" spans="2:19" ht="20">
      <c r="B9" t="s">
        <v>18</v>
      </c>
      <c r="C9">
        <v>1011</v>
      </c>
      <c r="D9" s="1" t="str">
        <f>BIN2HEX(Tableau1[[#This Row],[Colonne1]],2)</f>
        <v>0B</v>
      </c>
      <c r="E9" s="1" t="str">
        <f>HEX2BIN(Tableau1[[#This Row],[HEX]],8)</f>
        <v>00001011</v>
      </c>
      <c r="F9" s="1" t="s">
        <v>19</v>
      </c>
      <c r="I9" s="1">
        <v>7</v>
      </c>
      <c r="J9" s="1" t="str">
        <f t="shared" si="1"/>
        <v>07</v>
      </c>
      <c r="K9" s="1" t="str">
        <f t="shared" si="2"/>
        <v>00000111</v>
      </c>
      <c r="L9" s="1">
        <f t="shared" si="0"/>
        <v>7</v>
      </c>
      <c r="M9">
        <f t="shared" si="3"/>
        <v>55</v>
      </c>
      <c r="P9" s="5">
        <v>39</v>
      </c>
      <c r="Q9" s="5" t="s">
        <v>178</v>
      </c>
      <c r="R9" s="3" t="s">
        <v>179</v>
      </c>
      <c r="S9" s="3" t="s">
        <v>180</v>
      </c>
    </row>
    <row r="10" spans="2:19" ht="20">
      <c r="B10" t="s">
        <v>124</v>
      </c>
      <c r="C10">
        <v>1100</v>
      </c>
      <c r="D10" s="1" t="str">
        <f>BIN2HEX(Tableau1[[#This Row],[Colonne1]],2)</f>
        <v>0C</v>
      </c>
      <c r="E10" s="1" t="str">
        <f>HEX2BIN(Tableau1[[#This Row],[HEX]],8)</f>
        <v>00001100</v>
      </c>
      <c r="F10" s="1" t="s">
        <v>125</v>
      </c>
      <c r="I10" s="1">
        <v>8</v>
      </c>
      <c r="J10" s="1" t="str">
        <f t="shared" si="1"/>
        <v>08</v>
      </c>
      <c r="K10" s="1" t="str">
        <f t="shared" si="2"/>
        <v>00001000</v>
      </c>
      <c r="L10" s="1" t="str">
        <f t="shared" si="0"/>
        <v>_</v>
      </c>
      <c r="M10">
        <f t="shared" si="3"/>
        <v>95</v>
      </c>
      <c r="P10" s="5">
        <v>40</v>
      </c>
      <c r="Q10" s="5" t="s">
        <v>17</v>
      </c>
      <c r="R10" s="3" t="s">
        <v>181</v>
      </c>
      <c r="S10" s="3" t="s">
        <v>182</v>
      </c>
    </row>
    <row r="11" spans="2:19" ht="20">
      <c r="B11" t="s">
        <v>42</v>
      </c>
      <c r="C11">
        <v>1101</v>
      </c>
      <c r="D11" s="1" t="str">
        <f>BIN2HEX(Tableau1[[#This Row],[Colonne1]],2)</f>
        <v>0D</v>
      </c>
      <c r="E11" s="1" t="str">
        <f>HEX2BIN(Tableau1[[#This Row],[HEX]],8)</f>
        <v>00001101</v>
      </c>
      <c r="F11" s="1" t="s">
        <v>43</v>
      </c>
      <c r="I11" s="1">
        <v>9</v>
      </c>
      <c r="J11" s="1" t="str">
        <f t="shared" si="1"/>
        <v>09</v>
      </c>
      <c r="K11" s="1" t="str">
        <f t="shared" si="2"/>
        <v>00001001</v>
      </c>
      <c r="L11" s="1" t="str">
        <f t="shared" si="0"/>
        <v>:</v>
      </c>
      <c r="M11">
        <f t="shared" si="3"/>
        <v>58</v>
      </c>
      <c r="P11" s="5">
        <v>41</v>
      </c>
      <c r="Q11" s="5" t="s">
        <v>19</v>
      </c>
      <c r="R11" s="3" t="s">
        <v>183</v>
      </c>
      <c r="S11" s="3" t="s">
        <v>184</v>
      </c>
    </row>
    <row r="12" spans="2:19" ht="20">
      <c r="B12" t="s">
        <v>104</v>
      </c>
      <c r="C12">
        <v>1111</v>
      </c>
      <c r="D12" s="1" t="str">
        <f>BIN2HEX(Tableau1[[#This Row],[Colonne1]],2)</f>
        <v>0F</v>
      </c>
      <c r="E12" s="1" t="str">
        <f>HEX2BIN(Tableau1[[#This Row],[HEX]],8)</f>
        <v>00001111</v>
      </c>
      <c r="F12" s="1" t="s">
        <v>105</v>
      </c>
      <c r="I12" s="1">
        <v>10</v>
      </c>
      <c r="J12" s="1" t="str">
        <f t="shared" si="1"/>
        <v>0A</v>
      </c>
      <c r="K12" s="1" t="str">
        <f t="shared" si="2"/>
        <v>00001010</v>
      </c>
      <c r="L12" s="1" t="str">
        <f t="shared" si="0"/>
        <v>X</v>
      </c>
      <c r="M12">
        <f t="shared" si="3"/>
        <v>88</v>
      </c>
      <c r="P12" s="5">
        <v>42</v>
      </c>
      <c r="Q12" s="5" t="s">
        <v>21</v>
      </c>
      <c r="R12" s="3" t="s">
        <v>185</v>
      </c>
      <c r="S12" s="3" t="s">
        <v>186</v>
      </c>
    </row>
    <row r="13" spans="2:19" ht="20">
      <c r="B13" t="s">
        <v>24</v>
      </c>
      <c r="C13">
        <v>10000</v>
      </c>
      <c r="D13" s="1" t="str">
        <f>BIN2HEX(Tableau1[[#This Row],[Colonne1]],2)</f>
        <v>10</v>
      </c>
      <c r="E13" s="1" t="str">
        <f>HEX2BIN(Tableau1[[#This Row],[HEX]],8)</f>
        <v>00010000</v>
      </c>
      <c r="I13" s="1">
        <v>11</v>
      </c>
      <c r="J13" s="1" t="str">
        <f t="shared" si="1"/>
        <v>0B</v>
      </c>
      <c r="K13" s="1" t="str">
        <f t="shared" si="2"/>
        <v>00001011</v>
      </c>
      <c r="L13" s="1" t="str">
        <f t="shared" si="0"/>
        <v>)</v>
      </c>
      <c r="M13">
        <f t="shared" si="3"/>
        <v>41</v>
      </c>
      <c r="P13" s="5">
        <v>43</v>
      </c>
      <c r="Q13" s="5" t="s">
        <v>23</v>
      </c>
      <c r="R13" s="3" t="s">
        <v>187</v>
      </c>
      <c r="S13" s="3" t="s">
        <v>188</v>
      </c>
    </row>
    <row r="14" spans="2:19" ht="20">
      <c r="B14" t="s">
        <v>24</v>
      </c>
      <c r="C14">
        <v>10000</v>
      </c>
      <c r="D14" s="1" t="str">
        <f>BIN2HEX(Tableau1[[#This Row],[Colonne1]],2)</f>
        <v>10</v>
      </c>
      <c r="E14" s="1" t="str">
        <f>HEX2BIN(Tableau1[[#This Row],[HEX]],8)</f>
        <v>00010000</v>
      </c>
      <c r="F14" s="1" t="s">
        <v>123</v>
      </c>
      <c r="I14" s="1">
        <v>12</v>
      </c>
      <c r="J14" s="1" t="str">
        <f t="shared" si="1"/>
        <v>0C</v>
      </c>
      <c r="K14" s="1" t="str">
        <f t="shared" si="2"/>
        <v>00001100</v>
      </c>
      <c r="L14" s="1" t="str">
        <f t="shared" si="0"/>
        <v>j</v>
      </c>
      <c r="M14">
        <f t="shared" si="3"/>
        <v>74</v>
      </c>
      <c r="P14" s="5">
        <v>44</v>
      </c>
      <c r="Q14" s="5" t="s">
        <v>189</v>
      </c>
      <c r="R14" s="3" t="s">
        <v>190</v>
      </c>
      <c r="S14" s="3" t="s">
        <v>191</v>
      </c>
    </row>
    <row r="15" spans="2:19" ht="20">
      <c r="B15" t="s">
        <v>128</v>
      </c>
      <c r="C15">
        <v>10100</v>
      </c>
      <c r="D15" s="1" t="str">
        <f>BIN2HEX(Tableau1[[#This Row],[Colonne1]],2)</f>
        <v>14</v>
      </c>
      <c r="E15" s="1" t="str">
        <f>HEX2BIN(Tableau1[[#This Row],[HEX]],8)</f>
        <v>00010100</v>
      </c>
      <c r="F15" s="1" t="s">
        <v>129</v>
      </c>
      <c r="I15" s="1">
        <v>13</v>
      </c>
      <c r="J15" s="1" t="str">
        <f t="shared" si="1"/>
        <v>0D</v>
      </c>
      <c r="K15" s="1" t="str">
        <f t="shared" si="2"/>
        <v>00001101</v>
      </c>
      <c r="L15" s="1" t="str">
        <f t="shared" si="0"/>
        <v>;</v>
      </c>
      <c r="M15">
        <f t="shared" si="3"/>
        <v>59</v>
      </c>
      <c r="P15" s="5">
        <v>45</v>
      </c>
      <c r="Q15" s="5" t="s">
        <v>192</v>
      </c>
      <c r="R15" s="3" t="s">
        <v>193</v>
      </c>
      <c r="S15" s="3" t="s">
        <v>194</v>
      </c>
    </row>
    <row r="16" spans="2:19" ht="20">
      <c r="B16" t="s">
        <v>128</v>
      </c>
      <c r="C16">
        <v>10100</v>
      </c>
      <c r="D16" s="1" t="str">
        <f>BIN2HEX(Tableau1[[#This Row],[Colonne1]],2)</f>
        <v>14</v>
      </c>
      <c r="E16" s="1" t="str">
        <f>HEX2BIN(Tableau1[[#This Row],[HEX]],8)</f>
        <v>00010100</v>
      </c>
      <c r="F16" s="1" t="s">
        <v>144</v>
      </c>
      <c r="I16" s="1">
        <v>14</v>
      </c>
      <c r="J16" s="1" t="str">
        <f t="shared" si="1"/>
        <v>0E</v>
      </c>
      <c r="K16" s="1" t="str">
        <f t="shared" si="2"/>
        <v>00001110</v>
      </c>
      <c r="L16" s="1" t="str">
        <f t="shared" si="0"/>
        <v>X</v>
      </c>
      <c r="M16">
        <f t="shared" si="3"/>
        <v>88</v>
      </c>
      <c r="P16" s="5">
        <v>46</v>
      </c>
      <c r="Q16" s="5" t="s">
        <v>28</v>
      </c>
      <c r="R16" s="3" t="s">
        <v>195</v>
      </c>
      <c r="S16" s="3" t="s">
        <v>196</v>
      </c>
    </row>
    <row r="17" spans="2:19" ht="20">
      <c r="B17" t="s">
        <v>78</v>
      </c>
      <c r="C17">
        <v>10101</v>
      </c>
      <c r="D17" s="1" t="str">
        <f>BIN2HEX(Tableau1[[#This Row],[Colonne1]],2)</f>
        <v>15</v>
      </c>
      <c r="E17" s="1" t="str">
        <f>HEX2BIN(Tableau1[[#This Row],[HEX]],8)</f>
        <v>00010101</v>
      </c>
      <c r="F17" s="1" t="s">
        <v>79</v>
      </c>
      <c r="I17" s="1">
        <v>15</v>
      </c>
      <c r="J17" s="1" t="str">
        <f t="shared" si="1"/>
        <v>0F</v>
      </c>
      <c r="K17" s="1" t="str">
        <f t="shared" si="2"/>
        <v>00001111</v>
      </c>
      <c r="L17" s="1" t="str">
        <f t="shared" si="0"/>
        <v>]</v>
      </c>
      <c r="M17">
        <f t="shared" si="3"/>
        <v>93</v>
      </c>
      <c r="P17" s="5">
        <v>47</v>
      </c>
      <c r="Q17" s="5" t="s">
        <v>30</v>
      </c>
      <c r="R17" s="3" t="s">
        <v>197</v>
      </c>
      <c r="S17" s="3" t="s">
        <v>198</v>
      </c>
    </row>
    <row r="18" spans="2:19" ht="20">
      <c r="B18" t="s">
        <v>141</v>
      </c>
      <c r="C18">
        <v>11100</v>
      </c>
      <c r="D18" s="1" t="str">
        <f>BIN2HEX(Tableau1[[#This Row],[Colonne1]],2)</f>
        <v>1C</v>
      </c>
      <c r="E18" s="1" t="str">
        <f>HEX2BIN(Tableau1[[#This Row],[HEX]],8)</f>
        <v>00011100</v>
      </c>
      <c r="F18" s="1" t="s">
        <v>142</v>
      </c>
      <c r="I18" s="1">
        <v>16</v>
      </c>
      <c r="J18" s="1" t="str">
        <f t="shared" si="1"/>
        <v>10</v>
      </c>
      <c r="K18" s="1" t="str">
        <f t="shared" si="2"/>
        <v>00010000</v>
      </c>
      <c r="L18" s="1">
        <f t="shared" si="0"/>
        <v>0</v>
      </c>
      <c r="M18">
        <f t="shared" si="3"/>
        <v>48</v>
      </c>
      <c r="P18" s="5">
        <v>48</v>
      </c>
      <c r="Q18" s="5">
        <v>0</v>
      </c>
      <c r="R18" s="3" t="s">
        <v>199</v>
      </c>
      <c r="S18" s="3" t="s">
        <v>200</v>
      </c>
    </row>
    <row r="19" spans="2:19" ht="20">
      <c r="B19" t="s">
        <v>141</v>
      </c>
      <c r="C19">
        <v>11100</v>
      </c>
      <c r="D19" s="1" t="str">
        <f>BIN2HEX(Tableau1[[#This Row],[Colonne1]],2)</f>
        <v>1C</v>
      </c>
      <c r="E19" s="1" t="str">
        <f>HEX2BIN(Tableau1[[#This Row],[HEX]],8)</f>
        <v>00011100</v>
      </c>
      <c r="F19" s="1" t="s">
        <v>143</v>
      </c>
      <c r="I19" s="1">
        <v>17</v>
      </c>
      <c r="J19" s="1" t="str">
        <f t="shared" si="1"/>
        <v>11</v>
      </c>
      <c r="K19" s="1" t="str">
        <f t="shared" si="2"/>
        <v>00010001</v>
      </c>
      <c r="L19" s="1" t="str">
        <f t="shared" si="0"/>
        <v>X</v>
      </c>
      <c r="M19">
        <f t="shared" si="3"/>
        <v>88</v>
      </c>
      <c r="P19" s="5">
        <v>49</v>
      </c>
      <c r="Q19" s="5">
        <v>1</v>
      </c>
      <c r="R19" s="3" t="s">
        <v>201</v>
      </c>
      <c r="S19" s="3" t="s">
        <v>202</v>
      </c>
    </row>
    <row r="20" spans="2:19" ht="20">
      <c r="B20" t="s">
        <v>72</v>
      </c>
      <c r="C20">
        <v>11110</v>
      </c>
      <c r="D20" s="1" t="str">
        <f>BIN2HEX(Tableau1[[#This Row],[Colonne1]],2)</f>
        <v>1E</v>
      </c>
      <c r="E20" s="1" t="str">
        <f>HEX2BIN(Tableau1[[#This Row],[HEX]],8)</f>
        <v>00011110</v>
      </c>
      <c r="F20" s="1" t="s">
        <v>73</v>
      </c>
      <c r="I20" s="1">
        <v>18</v>
      </c>
      <c r="J20" s="1" t="str">
        <f t="shared" si="1"/>
        <v>12</v>
      </c>
      <c r="K20" s="1" t="str">
        <f t="shared" si="2"/>
        <v>00010010</v>
      </c>
      <c r="L20" s="1" t="str">
        <f t="shared" si="0"/>
        <v>X</v>
      </c>
      <c r="M20">
        <f t="shared" si="3"/>
        <v>88</v>
      </c>
      <c r="P20" s="5">
        <v>50</v>
      </c>
      <c r="Q20" s="5">
        <v>2</v>
      </c>
      <c r="R20" s="3" t="s">
        <v>203</v>
      </c>
      <c r="S20" s="3" t="s">
        <v>204</v>
      </c>
    </row>
    <row r="21" spans="2:19" ht="20">
      <c r="B21" t="s">
        <v>14</v>
      </c>
      <c r="C21">
        <v>100000</v>
      </c>
      <c r="D21" s="1" t="str">
        <f>BIN2HEX(Tableau1[[#This Row],[Colonne1]],2)</f>
        <v>20</v>
      </c>
      <c r="E21" s="1" t="str">
        <f>HEX2BIN(Tableau1[[#This Row],[HEX]],8)</f>
        <v>00100000</v>
      </c>
      <c r="F21" s="1" t="s">
        <v>15</v>
      </c>
      <c r="I21" s="1">
        <v>19</v>
      </c>
      <c r="J21" s="1" t="str">
        <f t="shared" si="1"/>
        <v>13</v>
      </c>
      <c r="K21" s="1" t="str">
        <f t="shared" si="2"/>
        <v>00010011</v>
      </c>
      <c r="L21" s="1" t="str">
        <f t="shared" si="0"/>
        <v>X</v>
      </c>
      <c r="M21">
        <f t="shared" si="3"/>
        <v>88</v>
      </c>
      <c r="P21" s="5">
        <v>51</v>
      </c>
      <c r="Q21" s="5">
        <v>3</v>
      </c>
      <c r="R21" s="3" t="s">
        <v>205</v>
      </c>
      <c r="S21" s="3" t="s">
        <v>206</v>
      </c>
    </row>
    <row r="22" spans="2:19" ht="20">
      <c r="B22" t="s">
        <v>20</v>
      </c>
      <c r="C22">
        <v>100001</v>
      </c>
      <c r="D22" s="1" t="str">
        <f>BIN2HEX(Tableau1[[#This Row],[Colonne1]],2)</f>
        <v>21</v>
      </c>
      <c r="E22" s="1" t="str">
        <f>HEX2BIN(Tableau1[[#This Row],[HEX]],8)</f>
        <v>00100001</v>
      </c>
      <c r="F22" s="1" t="s">
        <v>21</v>
      </c>
      <c r="I22" s="1">
        <v>20</v>
      </c>
      <c r="J22" s="1" t="str">
        <f t="shared" si="1"/>
        <v>14</v>
      </c>
      <c r="K22" s="1" t="str">
        <f t="shared" si="2"/>
        <v>00010100</v>
      </c>
      <c r="L22" s="1" t="str">
        <f t="shared" si="0"/>
        <v>m</v>
      </c>
      <c r="M22">
        <f t="shared" si="3"/>
        <v>77</v>
      </c>
      <c r="P22" s="5">
        <v>52</v>
      </c>
      <c r="Q22" s="5">
        <v>4</v>
      </c>
      <c r="R22" s="3" t="s">
        <v>207</v>
      </c>
      <c r="S22" s="3" t="s">
        <v>208</v>
      </c>
    </row>
    <row r="23" spans="2:19" ht="20">
      <c r="B23" t="s">
        <v>4</v>
      </c>
      <c r="C23">
        <v>100010</v>
      </c>
      <c r="D23" s="1" t="str">
        <f>BIN2HEX(Tableau1[[#This Row],[Colonne1]],2)</f>
        <v>22</v>
      </c>
      <c r="E23" s="1" t="str">
        <f>HEX2BIN(Tableau1[[#This Row],[HEX]],8)</f>
        <v>00100010</v>
      </c>
      <c r="F23" s="1" t="s">
        <v>5</v>
      </c>
      <c r="I23" s="1">
        <v>21</v>
      </c>
      <c r="J23" s="1" t="str">
        <f t="shared" si="1"/>
        <v>15</v>
      </c>
      <c r="K23" s="1" t="str">
        <f t="shared" si="2"/>
        <v>00010101</v>
      </c>
      <c r="L23" s="1" t="str">
        <f t="shared" si="0"/>
        <v>M</v>
      </c>
      <c r="M23">
        <f t="shared" si="3"/>
        <v>77</v>
      </c>
      <c r="P23" s="5">
        <v>53</v>
      </c>
      <c r="Q23" s="5">
        <v>5</v>
      </c>
      <c r="R23" s="3" t="s">
        <v>209</v>
      </c>
      <c r="S23" s="3" t="s">
        <v>210</v>
      </c>
    </row>
    <row r="24" spans="2:19" ht="20">
      <c r="B24" t="s">
        <v>106</v>
      </c>
      <c r="C24">
        <v>100011</v>
      </c>
      <c r="D24" s="1" t="str">
        <f>BIN2HEX(Tableau1[[#This Row],[Colonne1]],2)</f>
        <v>23</v>
      </c>
      <c r="E24" s="1" t="str">
        <f>HEX2BIN(Tableau1[[#This Row],[HEX]],8)</f>
        <v>00100011</v>
      </c>
      <c r="F24" s="1" t="s">
        <v>107</v>
      </c>
      <c r="I24" s="1">
        <v>22</v>
      </c>
      <c r="J24" s="1" t="str">
        <f t="shared" si="1"/>
        <v>16</v>
      </c>
      <c r="K24" s="1" t="str">
        <f t="shared" si="2"/>
        <v>00010110</v>
      </c>
      <c r="L24" s="1" t="str">
        <f t="shared" si="0"/>
        <v>X</v>
      </c>
      <c r="M24">
        <f t="shared" si="3"/>
        <v>88</v>
      </c>
      <c r="P24" s="5">
        <v>54</v>
      </c>
      <c r="Q24" s="5">
        <v>6</v>
      </c>
      <c r="R24" s="3" t="s">
        <v>211</v>
      </c>
      <c r="S24" s="3" t="s">
        <v>212</v>
      </c>
    </row>
    <row r="25" spans="2:19" ht="20">
      <c r="B25" t="s">
        <v>16</v>
      </c>
      <c r="C25">
        <v>101001</v>
      </c>
      <c r="D25" s="1" t="str">
        <f>BIN2HEX(Tableau1[[#This Row],[Colonne1]],2)</f>
        <v>29</v>
      </c>
      <c r="E25" s="1" t="str">
        <f>HEX2BIN(Tableau1[[#This Row],[HEX]],8)</f>
        <v>00101001</v>
      </c>
      <c r="F25" s="1" t="s">
        <v>17</v>
      </c>
      <c r="I25" s="1">
        <v>23</v>
      </c>
      <c r="J25" s="1" t="str">
        <f t="shared" si="1"/>
        <v>17</v>
      </c>
      <c r="K25" s="1" t="str">
        <f t="shared" si="2"/>
        <v>00010111</v>
      </c>
      <c r="L25" s="1" t="str">
        <f t="shared" si="0"/>
        <v>X</v>
      </c>
      <c r="M25">
        <f t="shared" si="3"/>
        <v>88</v>
      </c>
      <c r="P25" s="5">
        <v>55</v>
      </c>
      <c r="Q25" s="5">
        <v>7</v>
      </c>
      <c r="R25" s="3" t="s">
        <v>213</v>
      </c>
      <c r="S25" s="3" t="s">
        <v>214</v>
      </c>
    </row>
    <row r="26" spans="2:19" ht="20">
      <c r="B26" t="s">
        <v>95</v>
      </c>
      <c r="C26">
        <v>101010</v>
      </c>
      <c r="D26" s="1" t="str">
        <f>BIN2HEX(Tableau1[[#This Row],[Colonne1]],2)</f>
        <v>2A</v>
      </c>
      <c r="E26" s="1" t="str">
        <f>HEX2BIN(Tableau1[[#This Row],[HEX]],8)</f>
        <v>00101010</v>
      </c>
      <c r="F26" s="1" t="s">
        <v>96</v>
      </c>
      <c r="I26" s="1">
        <v>24</v>
      </c>
      <c r="J26" s="1" t="str">
        <f t="shared" si="1"/>
        <v>18</v>
      </c>
      <c r="K26" s="1" t="str">
        <f t="shared" si="2"/>
        <v>00011000</v>
      </c>
      <c r="L26" s="1" t="str">
        <f t="shared" si="0"/>
        <v>X</v>
      </c>
      <c r="M26">
        <f t="shared" si="3"/>
        <v>88</v>
      </c>
      <c r="P26" s="5">
        <v>56</v>
      </c>
      <c r="Q26" s="5">
        <v>8</v>
      </c>
      <c r="R26" s="3" t="s">
        <v>215</v>
      </c>
      <c r="S26" s="3" t="s">
        <v>216</v>
      </c>
    </row>
    <row r="27" spans="2:19" ht="20">
      <c r="B27" t="s">
        <v>70</v>
      </c>
      <c r="C27">
        <v>110000</v>
      </c>
      <c r="D27" s="1" t="str">
        <f>BIN2HEX(Tableau1[[#This Row],[Colonne1]],2)</f>
        <v>30</v>
      </c>
      <c r="E27" s="1" t="str">
        <f>HEX2BIN(Tableau1[[#This Row],[HEX]],8)</f>
        <v>00110000</v>
      </c>
      <c r="F27" s="1" t="s">
        <v>71</v>
      </c>
      <c r="I27" s="1">
        <v>25</v>
      </c>
      <c r="J27" s="1" t="str">
        <f t="shared" si="1"/>
        <v>19</v>
      </c>
      <c r="K27" s="1" t="str">
        <f t="shared" si="2"/>
        <v>00011001</v>
      </c>
      <c r="L27" s="1" t="str">
        <f t="shared" si="0"/>
        <v>X</v>
      </c>
      <c r="M27">
        <f t="shared" si="3"/>
        <v>88</v>
      </c>
      <c r="P27" s="5">
        <v>57</v>
      </c>
      <c r="Q27" s="5">
        <v>9</v>
      </c>
      <c r="R27" s="3" t="s">
        <v>217</v>
      </c>
      <c r="S27" s="3" t="s">
        <v>218</v>
      </c>
    </row>
    <row r="28" spans="2:19" ht="20">
      <c r="B28" t="s">
        <v>70</v>
      </c>
      <c r="C28">
        <v>110000</v>
      </c>
      <c r="D28" s="1" t="str">
        <f>BIN2HEX(Tableau1[[#This Row],[Colonne1]],2)</f>
        <v>30</v>
      </c>
      <c r="E28" s="1" t="str">
        <f>HEX2BIN(Tableau1[[#This Row],[HEX]],8)</f>
        <v>00110000</v>
      </c>
      <c r="F28" s="1" t="s">
        <v>127</v>
      </c>
      <c r="I28" s="1">
        <v>26</v>
      </c>
      <c r="J28" s="1" t="str">
        <f t="shared" si="1"/>
        <v>1A</v>
      </c>
      <c r="K28" s="1" t="str">
        <f t="shared" si="2"/>
        <v>00011010</v>
      </c>
      <c r="L28" s="1" t="str">
        <f t="shared" si="0"/>
        <v>X</v>
      </c>
      <c r="M28">
        <f t="shared" si="3"/>
        <v>88</v>
      </c>
      <c r="P28" s="5">
        <v>58</v>
      </c>
      <c r="Q28" s="5" t="s">
        <v>41</v>
      </c>
      <c r="R28" s="3" t="s">
        <v>219</v>
      </c>
      <c r="S28" s="3" t="s">
        <v>220</v>
      </c>
    </row>
    <row r="29" spans="2:19" ht="20">
      <c r="B29" t="s">
        <v>70</v>
      </c>
      <c r="C29">
        <v>110000</v>
      </c>
      <c r="D29" s="1" t="str">
        <f>BIN2HEX(Tableau1[[#This Row],[Colonne1]],2)</f>
        <v>30</v>
      </c>
      <c r="E29" s="1" t="str">
        <f>HEX2BIN(Tableau1[[#This Row],[HEX]],8)</f>
        <v>00110000</v>
      </c>
      <c r="F29" s="1" t="s">
        <v>149</v>
      </c>
      <c r="I29" s="1">
        <v>27</v>
      </c>
      <c r="J29" s="1" t="str">
        <f t="shared" si="1"/>
        <v>1B</v>
      </c>
      <c r="K29" s="1" t="str">
        <f t="shared" si="2"/>
        <v>00011011</v>
      </c>
      <c r="L29" s="1" t="str">
        <f t="shared" si="0"/>
        <v>X</v>
      </c>
      <c r="M29">
        <f t="shared" si="3"/>
        <v>88</v>
      </c>
      <c r="P29" s="5">
        <v>59</v>
      </c>
      <c r="Q29" s="5" t="s">
        <v>43</v>
      </c>
      <c r="R29" s="3" t="s">
        <v>221</v>
      </c>
      <c r="S29" s="3" t="s">
        <v>222</v>
      </c>
    </row>
    <row r="30" spans="2:19" ht="20">
      <c r="B30" t="s">
        <v>87</v>
      </c>
      <c r="C30">
        <v>110011</v>
      </c>
      <c r="D30" s="1" t="str">
        <f>BIN2HEX(Tableau1[[#This Row],[Colonne1]],2)</f>
        <v>33</v>
      </c>
      <c r="E30" s="1" t="str">
        <f>HEX2BIN(Tableau1[[#This Row],[HEX]],8)</f>
        <v>00110011</v>
      </c>
      <c r="F30" s="1" t="s">
        <v>88</v>
      </c>
      <c r="I30" s="1">
        <v>28</v>
      </c>
      <c r="J30" s="1" t="str">
        <f t="shared" si="1"/>
        <v>1C</v>
      </c>
      <c r="K30" s="1" t="str">
        <f t="shared" si="2"/>
        <v>00011100</v>
      </c>
      <c r="L30" s="1" t="str">
        <f t="shared" si="0"/>
        <v>u</v>
      </c>
      <c r="M30">
        <f t="shared" si="3"/>
        <v>85</v>
      </c>
      <c r="P30" s="5">
        <v>60</v>
      </c>
      <c r="Q30" s="5" t="s">
        <v>45</v>
      </c>
      <c r="R30" s="3" t="s">
        <v>223</v>
      </c>
      <c r="S30" s="3" t="s">
        <v>224</v>
      </c>
    </row>
    <row r="31" spans="2:19" ht="20">
      <c r="B31" t="s">
        <v>80</v>
      </c>
      <c r="C31">
        <v>110111</v>
      </c>
      <c r="D31" s="1" t="str">
        <f>BIN2HEX(Tableau1[[#This Row],[Colonne1]],2)</f>
        <v>37</v>
      </c>
      <c r="E31" s="1" t="str">
        <f>HEX2BIN(Tableau1[[#This Row],[HEX]],8)</f>
        <v>00110111</v>
      </c>
      <c r="F31" s="1" t="s">
        <v>81</v>
      </c>
      <c r="I31" s="1">
        <v>29</v>
      </c>
      <c r="J31" s="1" t="str">
        <f t="shared" si="1"/>
        <v>1D</v>
      </c>
      <c r="K31" s="1" t="str">
        <f t="shared" si="2"/>
        <v>00011101</v>
      </c>
      <c r="L31" s="1" t="str">
        <f t="shared" si="0"/>
        <v>X</v>
      </c>
      <c r="M31">
        <f t="shared" si="3"/>
        <v>88</v>
      </c>
      <c r="P31" s="5">
        <v>61</v>
      </c>
      <c r="Q31" s="5" t="s">
        <v>47</v>
      </c>
      <c r="R31" s="3" t="s">
        <v>225</v>
      </c>
      <c r="S31" s="3" t="s">
        <v>226</v>
      </c>
    </row>
    <row r="32" spans="2:19" ht="20">
      <c r="B32" t="s">
        <v>76</v>
      </c>
      <c r="C32">
        <v>111000</v>
      </c>
      <c r="D32" s="1" t="str">
        <f>BIN2HEX(Tableau1[[#This Row],[Colonne1]],2)</f>
        <v>38</v>
      </c>
      <c r="E32" s="1" t="str">
        <f>HEX2BIN(Tableau1[[#This Row],[HEX]],8)</f>
        <v>00111000</v>
      </c>
      <c r="F32" s="1" t="s">
        <v>77</v>
      </c>
      <c r="I32" s="1">
        <v>30</v>
      </c>
      <c r="J32" s="1" t="str">
        <f t="shared" si="1"/>
        <v>1E</v>
      </c>
      <c r="K32" s="1" t="str">
        <f t="shared" si="2"/>
        <v>00011110</v>
      </c>
      <c r="L32" s="1" t="str">
        <f t="shared" si="0"/>
        <v>J</v>
      </c>
      <c r="M32">
        <f t="shared" si="3"/>
        <v>74</v>
      </c>
      <c r="P32" s="5">
        <v>62</v>
      </c>
      <c r="Q32" s="5" t="s">
        <v>49</v>
      </c>
      <c r="R32" s="3" t="s">
        <v>227</v>
      </c>
      <c r="S32" s="3" t="s">
        <v>228</v>
      </c>
    </row>
    <row r="33" spans="2:19" ht="20">
      <c r="B33" t="s">
        <v>58</v>
      </c>
      <c r="C33">
        <v>111001</v>
      </c>
      <c r="D33" s="1" t="str">
        <f>BIN2HEX(Tableau1[[#This Row],[Colonne1]],2)</f>
        <v>39</v>
      </c>
      <c r="E33" s="1" t="str">
        <f>HEX2BIN(Tableau1[[#This Row],[HEX]],8)</f>
        <v>00111001</v>
      </c>
      <c r="F33" s="1" t="s">
        <v>59</v>
      </c>
      <c r="I33" s="1">
        <v>31</v>
      </c>
      <c r="J33" s="1" t="str">
        <f t="shared" si="1"/>
        <v>1F</v>
      </c>
      <c r="K33" s="1" t="str">
        <f t="shared" si="2"/>
        <v>00011111</v>
      </c>
      <c r="L33" s="1" t="str">
        <f t="shared" si="0"/>
        <v>X</v>
      </c>
      <c r="M33">
        <f t="shared" si="3"/>
        <v>88</v>
      </c>
      <c r="P33" s="5">
        <v>63</v>
      </c>
      <c r="Q33" s="5" t="s">
        <v>51</v>
      </c>
      <c r="R33" s="3" t="s">
        <v>229</v>
      </c>
      <c r="S33" s="3" t="s">
        <v>230</v>
      </c>
    </row>
    <row r="34" spans="2:19" ht="20">
      <c r="B34" t="s">
        <v>58</v>
      </c>
      <c r="C34">
        <v>111001</v>
      </c>
      <c r="D34" s="1" t="str">
        <f>BIN2HEX(Tableau1[[#This Row],[Colonne1]],2)</f>
        <v>39</v>
      </c>
      <c r="E34" s="1" t="str">
        <f>HEX2BIN(Tableau1[[#This Row],[HEX]],8)</f>
        <v>00111001</v>
      </c>
      <c r="F34" s="1" t="s">
        <v>101</v>
      </c>
      <c r="I34" s="1">
        <v>32</v>
      </c>
      <c r="J34" s="1" t="str">
        <f t="shared" si="1"/>
        <v>20</v>
      </c>
      <c r="K34" s="1" t="str">
        <f t="shared" si="2"/>
        <v>00100000</v>
      </c>
      <c r="L34" s="1" t="str">
        <f t="shared" si="0"/>
        <v>'</v>
      </c>
      <c r="M34" t="e">
        <f t="shared" si="3"/>
        <v>#N/A</v>
      </c>
      <c r="P34" s="5">
        <v>64</v>
      </c>
      <c r="Q34" s="5" t="s">
        <v>53</v>
      </c>
      <c r="R34" s="3" t="s">
        <v>231</v>
      </c>
      <c r="S34" s="3" t="s">
        <v>232</v>
      </c>
    </row>
    <row r="35" spans="2:19" ht="20">
      <c r="B35" t="s">
        <v>66</v>
      </c>
      <c r="C35">
        <v>111101</v>
      </c>
      <c r="D35" s="1" t="str">
        <f>BIN2HEX(Tableau1[[#This Row],[Colonne1]],2)</f>
        <v>3D</v>
      </c>
      <c r="E35" s="1" t="str">
        <f>HEX2BIN(Tableau1[[#This Row],[HEX]],8)</f>
        <v>00111101</v>
      </c>
      <c r="F35" s="1" t="s">
        <v>67</v>
      </c>
      <c r="I35" s="1">
        <v>33</v>
      </c>
      <c r="J35" s="1" t="str">
        <f t="shared" si="1"/>
        <v>21</v>
      </c>
      <c r="K35" s="1" t="str">
        <f t="shared" si="2"/>
        <v>00100001</v>
      </c>
      <c r="L35" s="1" t="str">
        <f t="shared" si="0"/>
        <v>*</v>
      </c>
      <c r="M35">
        <f t="shared" si="3"/>
        <v>42</v>
      </c>
      <c r="P35" s="5">
        <v>65</v>
      </c>
      <c r="Q35" s="5" t="s">
        <v>55</v>
      </c>
      <c r="R35" s="3" t="s">
        <v>233</v>
      </c>
      <c r="S35" s="3" t="s">
        <v>234</v>
      </c>
    </row>
    <row r="36" spans="2:19" ht="20">
      <c r="B36" t="s">
        <v>92</v>
      </c>
      <c r="C36">
        <v>111110</v>
      </c>
      <c r="D36" s="1" t="str">
        <f>BIN2HEX(Tableau1[[#This Row],[Colonne1]],2)</f>
        <v>3E</v>
      </c>
      <c r="E36" s="1" t="str">
        <f>HEX2BIN(Tableau1[[#This Row],[HEX]],8)</f>
        <v>00111110</v>
      </c>
      <c r="F36" s="1" t="s">
        <v>93</v>
      </c>
      <c r="I36" s="1">
        <v>34</v>
      </c>
      <c r="J36" s="1" t="str">
        <f t="shared" si="1"/>
        <v>22</v>
      </c>
      <c r="K36" s="1" t="str">
        <f t="shared" si="2"/>
        <v>00100010</v>
      </c>
      <c r="L36" s="1" t="str">
        <f t="shared" si="0"/>
        <v xml:space="preserve"> */\</v>
      </c>
      <c r="M36" t="e">
        <f t="shared" si="3"/>
        <v>#N/A</v>
      </c>
      <c r="P36" s="5">
        <v>66</v>
      </c>
      <c r="Q36" s="5" t="s">
        <v>57</v>
      </c>
      <c r="R36" s="3" t="s">
        <v>235</v>
      </c>
      <c r="S36" s="3" t="s">
        <v>236</v>
      </c>
    </row>
    <row r="37" spans="2:19" ht="20">
      <c r="B37" t="s">
        <v>92</v>
      </c>
      <c r="C37">
        <v>111110</v>
      </c>
      <c r="D37" s="1" t="str">
        <f>BIN2HEX(Tableau1[[#This Row],[Colonne1]],2)</f>
        <v>3E</v>
      </c>
      <c r="E37" s="1" t="str">
        <f>HEX2BIN(Tableau1[[#This Row],[HEX]],8)</f>
        <v>00111110</v>
      </c>
      <c r="F37" s="1" t="s">
        <v>94</v>
      </c>
      <c r="I37" s="1">
        <v>35</v>
      </c>
      <c r="J37" s="1" t="str">
        <f t="shared" si="1"/>
        <v>23</v>
      </c>
      <c r="K37" s="1" t="str">
        <f t="shared" si="2"/>
        <v>00100011</v>
      </c>
      <c r="L37" s="1" t="str">
        <f t="shared" si="0"/>
        <v>^</v>
      </c>
      <c r="M37">
        <f t="shared" si="3"/>
        <v>94</v>
      </c>
      <c r="P37" s="5">
        <v>67</v>
      </c>
      <c r="Q37" s="5" t="s">
        <v>59</v>
      </c>
      <c r="R37" s="3" t="s">
        <v>237</v>
      </c>
      <c r="S37" s="3" t="s">
        <v>238</v>
      </c>
    </row>
    <row r="38" spans="2:19" ht="20">
      <c r="B38" t="s">
        <v>31</v>
      </c>
      <c r="C38">
        <v>111111</v>
      </c>
      <c r="D38" s="1" t="str">
        <f>BIN2HEX(Tableau1[[#This Row],[Colonne1]],2)</f>
        <v>3F</v>
      </c>
      <c r="E38" s="1" t="str">
        <f>HEX2BIN(Tableau1[[#This Row],[HEX]],8)</f>
        <v>00111111</v>
      </c>
      <c r="F38" s="1">
        <v>0</v>
      </c>
      <c r="I38" s="1">
        <v>36</v>
      </c>
      <c r="J38" s="1" t="str">
        <f t="shared" si="1"/>
        <v>24</v>
      </c>
      <c r="K38" s="1" t="str">
        <f t="shared" si="2"/>
        <v>00100100</v>
      </c>
      <c r="L38" s="1" t="str">
        <f t="shared" si="0"/>
        <v>X</v>
      </c>
      <c r="M38">
        <f t="shared" si="3"/>
        <v>88</v>
      </c>
      <c r="P38" s="5">
        <v>68</v>
      </c>
      <c r="Q38" s="5" t="s">
        <v>61</v>
      </c>
      <c r="R38" s="3" t="s">
        <v>239</v>
      </c>
      <c r="S38" s="3" t="s">
        <v>240</v>
      </c>
    </row>
    <row r="39" spans="2:19" ht="20">
      <c r="B39" t="s">
        <v>31</v>
      </c>
      <c r="C39">
        <v>111111</v>
      </c>
      <c r="D39" s="1" t="str">
        <f>BIN2HEX(Tableau1[[#This Row],[Colonne1]],2)</f>
        <v>3F</v>
      </c>
      <c r="E39" s="1" t="str">
        <f>HEX2BIN(Tableau1[[#This Row],[HEX]],8)</f>
        <v>00111111</v>
      </c>
      <c r="F39" s="1" t="s">
        <v>82</v>
      </c>
      <c r="I39" s="1">
        <v>37</v>
      </c>
      <c r="J39" s="1" t="str">
        <f t="shared" si="1"/>
        <v>25</v>
      </c>
      <c r="K39" s="1" t="str">
        <f t="shared" si="2"/>
        <v>00100101</v>
      </c>
      <c r="L39" s="1" t="str">
        <f t="shared" si="0"/>
        <v>X</v>
      </c>
      <c r="M39">
        <f t="shared" si="3"/>
        <v>88</v>
      </c>
      <c r="P39" s="5">
        <v>69</v>
      </c>
      <c r="Q39" s="5" t="s">
        <v>63</v>
      </c>
      <c r="R39" s="3" t="s">
        <v>241</v>
      </c>
      <c r="S39" s="3" t="s">
        <v>242</v>
      </c>
    </row>
    <row r="40" spans="2:19" ht="20">
      <c r="B40" t="s">
        <v>25</v>
      </c>
      <c r="C40">
        <v>1000000</v>
      </c>
      <c r="D40" s="1" t="str">
        <f>BIN2HEX(Tableau1[[#This Row],[Colonne1]],2)</f>
        <v>40</v>
      </c>
      <c r="E40" s="1" t="str">
        <f>HEX2BIN(Tableau1[[#This Row],[HEX]],8)</f>
        <v>01000000</v>
      </c>
      <c r="F40" s="1" t="s">
        <v>26</v>
      </c>
      <c r="I40" s="1">
        <v>38</v>
      </c>
      <c r="J40" s="1" t="str">
        <f t="shared" si="1"/>
        <v>26</v>
      </c>
      <c r="K40" s="1" t="str">
        <f t="shared" si="2"/>
        <v>00100110</v>
      </c>
      <c r="L40" s="1" t="str">
        <f t="shared" si="0"/>
        <v>X</v>
      </c>
      <c r="M40">
        <f t="shared" si="3"/>
        <v>88</v>
      </c>
      <c r="P40" s="5">
        <v>70</v>
      </c>
      <c r="Q40" s="5" t="s">
        <v>65</v>
      </c>
      <c r="R40" s="3" t="s">
        <v>243</v>
      </c>
      <c r="S40" s="3" t="s">
        <v>244</v>
      </c>
    </row>
    <row r="41" spans="2:19" ht="20">
      <c r="B41" t="s">
        <v>48</v>
      </c>
      <c r="C41">
        <v>1000011</v>
      </c>
      <c r="D41" s="1" t="str">
        <f>BIN2HEX(Tableau1[[#This Row],[Colonne1]],2)</f>
        <v>43</v>
      </c>
      <c r="E41" s="1" t="str">
        <f>HEX2BIN(Tableau1[[#This Row],[HEX]],8)</f>
        <v>01000011</v>
      </c>
      <c r="F41" s="1" t="s">
        <v>49</v>
      </c>
      <c r="I41" s="1">
        <v>39</v>
      </c>
      <c r="J41" s="1" t="str">
        <f t="shared" si="1"/>
        <v>27</v>
      </c>
      <c r="K41" s="1" t="str">
        <f t="shared" si="2"/>
        <v>00100111</v>
      </c>
      <c r="L41" s="1" t="str">
        <f t="shared" si="0"/>
        <v>X</v>
      </c>
      <c r="M41">
        <f t="shared" si="3"/>
        <v>88</v>
      </c>
      <c r="P41" s="5">
        <v>71</v>
      </c>
      <c r="Q41" s="5" t="s">
        <v>67</v>
      </c>
      <c r="R41" s="3" t="s">
        <v>245</v>
      </c>
      <c r="S41" s="3" t="s">
        <v>246</v>
      </c>
    </row>
    <row r="42" spans="2:19" ht="20">
      <c r="B42" t="s">
        <v>12</v>
      </c>
      <c r="C42">
        <v>1000110</v>
      </c>
      <c r="D42" s="1" t="str">
        <f>BIN2HEX(Tableau1[[#This Row],[Colonne1]],2)</f>
        <v>46</v>
      </c>
      <c r="E42" s="1" t="str">
        <f>HEX2BIN(Tableau1[[#This Row],[HEX]],8)</f>
        <v>01000110</v>
      </c>
      <c r="F42" s="1" t="s">
        <v>13</v>
      </c>
      <c r="I42" s="1">
        <v>40</v>
      </c>
      <c r="J42" s="1" t="str">
        <f t="shared" si="1"/>
        <v>28</v>
      </c>
      <c r="K42" s="1" t="str">
        <f t="shared" si="2"/>
        <v>00101000</v>
      </c>
      <c r="L42" s="1" t="str">
        <f t="shared" si="0"/>
        <v>X</v>
      </c>
      <c r="M42">
        <f t="shared" si="3"/>
        <v>88</v>
      </c>
      <c r="P42" s="5">
        <v>72</v>
      </c>
      <c r="Q42" s="5" t="s">
        <v>69</v>
      </c>
      <c r="R42" s="3" t="s">
        <v>247</v>
      </c>
      <c r="S42" s="3" t="s">
        <v>248</v>
      </c>
    </row>
    <row r="43" spans="2:19" ht="20">
      <c r="B43" t="s">
        <v>12</v>
      </c>
      <c r="C43">
        <v>1000110</v>
      </c>
      <c r="D43" s="1" t="str">
        <f>BIN2HEX(Tableau1[[#This Row],[Colonne1]],2)</f>
        <v>46</v>
      </c>
      <c r="E43" s="1" t="str">
        <f>HEX2BIN(Tableau1[[#This Row],[HEX]],8)</f>
        <v>01000110</v>
      </c>
      <c r="F43" s="1" t="s">
        <v>148</v>
      </c>
      <c r="I43" s="1">
        <v>41</v>
      </c>
      <c r="J43" s="1" t="str">
        <f t="shared" si="1"/>
        <v>29</v>
      </c>
      <c r="K43" s="1" t="str">
        <f t="shared" si="2"/>
        <v>00101001</v>
      </c>
      <c r="L43" s="1" t="str">
        <f t="shared" si="0"/>
        <v>(</v>
      </c>
      <c r="M43">
        <f t="shared" si="3"/>
        <v>40</v>
      </c>
      <c r="P43" s="5">
        <v>73</v>
      </c>
      <c r="Q43" s="5" t="s">
        <v>71</v>
      </c>
      <c r="R43" s="3" t="s">
        <v>249</v>
      </c>
      <c r="S43" s="3" t="s">
        <v>250</v>
      </c>
    </row>
    <row r="44" spans="2:19" ht="20">
      <c r="B44" t="s">
        <v>46</v>
      </c>
      <c r="C44">
        <v>1001000</v>
      </c>
      <c r="D44" s="1" t="str">
        <f>BIN2HEX(Tableau1[[#This Row],[Colonne1]],2)</f>
        <v>48</v>
      </c>
      <c r="E44" s="1" t="str">
        <f>HEX2BIN(Tableau1[[#This Row],[HEX]],8)</f>
        <v>01001000</v>
      </c>
      <c r="F44" s="1" t="s">
        <v>47</v>
      </c>
      <c r="I44" s="1">
        <v>42</v>
      </c>
      <c r="J44" s="1" t="str">
        <f t="shared" si="1"/>
        <v>2A</v>
      </c>
      <c r="K44" s="1" t="str">
        <f t="shared" si="2"/>
        <v>00101010</v>
      </c>
      <c r="L44" s="1" t="str">
        <f t="shared" si="0"/>
        <v>W</v>
      </c>
      <c r="M44">
        <f t="shared" si="3"/>
        <v>87</v>
      </c>
      <c r="P44" s="5">
        <v>74</v>
      </c>
      <c r="Q44" s="5" t="s">
        <v>73</v>
      </c>
      <c r="R44" s="3" t="s">
        <v>251</v>
      </c>
      <c r="S44" s="3" t="s">
        <v>252</v>
      </c>
    </row>
    <row r="45" spans="2:19" ht="20">
      <c r="B45" t="s">
        <v>34</v>
      </c>
      <c r="C45">
        <v>1001111</v>
      </c>
      <c r="D45" s="1" t="str">
        <f>BIN2HEX(Tableau1[[#This Row],[Colonne1]],2)</f>
        <v>4F</v>
      </c>
      <c r="E45" s="1" t="str">
        <f>HEX2BIN(Tableau1[[#This Row],[HEX]],8)</f>
        <v>01001111</v>
      </c>
      <c r="F45" s="1">
        <v>3</v>
      </c>
      <c r="I45" s="1">
        <v>43</v>
      </c>
      <c r="J45" s="1" t="str">
        <f t="shared" si="1"/>
        <v>2B</v>
      </c>
      <c r="K45" s="1" t="str">
        <f t="shared" si="2"/>
        <v>00101011</v>
      </c>
      <c r="L45" s="1" t="str">
        <f t="shared" si="0"/>
        <v>X</v>
      </c>
      <c r="M45">
        <f t="shared" si="3"/>
        <v>88</v>
      </c>
      <c r="P45" s="5">
        <v>75</v>
      </c>
      <c r="Q45" s="5" t="s">
        <v>75</v>
      </c>
      <c r="R45" s="3" t="s">
        <v>253</v>
      </c>
      <c r="S45" s="3" t="s">
        <v>254</v>
      </c>
    </row>
    <row r="46" spans="2:19" ht="20">
      <c r="B46" t="s">
        <v>137</v>
      </c>
      <c r="C46">
        <v>1010000</v>
      </c>
      <c r="D46" s="1" t="str">
        <f>BIN2HEX(Tableau1[[#This Row],[Colonne1]],2)</f>
        <v>50</v>
      </c>
      <c r="E46" s="1" t="str">
        <f>HEX2BIN(Tableau1[[#This Row],[HEX]],8)</f>
        <v>01010000</v>
      </c>
      <c r="F46" s="1" t="s">
        <v>138</v>
      </c>
      <c r="I46" s="1">
        <v>44</v>
      </c>
      <c r="J46" s="1" t="str">
        <f t="shared" si="1"/>
        <v>2C</v>
      </c>
      <c r="K46" s="1" t="str">
        <f t="shared" si="2"/>
        <v>00101100</v>
      </c>
      <c r="L46" s="1" t="str">
        <f t="shared" si="0"/>
        <v>X</v>
      </c>
      <c r="M46">
        <f t="shared" si="3"/>
        <v>88</v>
      </c>
      <c r="P46" s="5">
        <v>76</v>
      </c>
      <c r="Q46" s="5" t="s">
        <v>77</v>
      </c>
      <c r="R46" s="3" t="s">
        <v>255</v>
      </c>
      <c r="S46" s="3" t="s">
        <v>256</v>
      </c>
    </row>
    <row r="47" spans="2:19" ht="20">
      <c r="B47" t="s">
        <v>29</v>
      </c>
      <c r="C47">
        <v>1010010</v>
      </c>
      <c r="D47" s="1" t="str">
        <f>BIN2HEX(Tableau1[[#This Row],[Colonne1]],2)</f>
        <v>52</v>
      </c>
      <c r="E47" s="1" t="str">
        <f>HEX2BIN(Tableau1[[#This Row],[HEX]],8)</f>
        <v>01010010</v>
      </c>
      <c r="F47" s="1" t="s">
        <v>30</v>
      </c>
      <c r="I47" s="1">
        <v>45</v>
      </c>
      <c r="J47" s="1" t="str">
        <f t="shared" si="1"/>
        <v>2D</v>
      </c>
      <c r="K47" s="1" t="str">
        <f t="shared" si="2"/>
        <v>00101101</v>
      </c>
      <c r="L47" s="1" t="str">
        <f t="shared" si="0"/>
        <v>X</v>
      </c>
      <c r="M47">
        <f t="shared" si="3"/>
        <v>88</v>
      </c>
      <c r="P47" s="5">
        <v>77</v>
      </c>
      <c r="Q47" s="5" t="s">
        <v>79</v>
      </c>
      <c r="R47" s="3" t="s">
        <v>257</v>
      </c>
      <c r="S47" s="3" t="s">
        <v>258</v>
      </c>
    </row>
    <row r="48" spans="2:19" ht="20">
      <c r="B48" t="s">
        <v>130</v>
      </c>
      <c r="C48">
        <v>1010100</v>
      </c>
      <c r="D48" s="1" t="str">
        <f>BIN2HEX(Tableau1[[#This Row],[Colonne1]],2)</f>
        <v>54</v>
      </c>
      <c r="E48" s="1" t="str">
        <f>HEX2BIN(Tableau1[[#This Row],[HEX]],8)</f>
        <v>01010100</v>
      </c>
      <c r="F48" s="1" t="s">
        <v>131</v>
      </c>
      <c r="I48" s="1">
        <v>46</v>
      </c>
      <c r="J48" s="1" t="str">
        <f t="shared" si="1"/>
        <v>2E</v>
      </c>
      <c r="K48" s="1" t="str">
        <f t="shared" si="2"/>
        <v>00101110</v>
      </c>
      <c r="L48" s="1" t="str">
        <f t="shared" si="0"/>
        <v>X</v>
      </c>
      <c r="M48">
        <f t="shared" si="3"/>
        <v>88</v>
      </c>
      <c r="P48" s="5">
        <v>78</v>
      </c>
      <c r="Q48" s="5" t="s">
        <v>81</v>
      </c>
      <c r="R48" s="3" t="s">
        <v>259</v>
      </c>
      <c r="S48" s="3" t="s">
        <v>260</v>
      </c>
    </row>
    <row r="49" spans="2:19" ht="20">
      <c r="B49" t="s">
        <v>114</v>
      </c>
      <c r="C49">
        <v>1011000</v>
      </c>
      <c r="D49" s="1" t="str">
        <f>BIN2HEX(Tableau1[[#This Row],[Colonne1]],2)</f>
        <v>58</v>
      </c>
      <c r="E49" s="1" t="str">
        <f>HEX2BIN(Tableau1[[#This Row],[HEX]],8)</f>
        <v>01011000</v>
      </c>
      <c r="F49" s="1" t="s">
        <v>115</v>
      </c>
      <c r="I49" s="1">
        <v>47</v>
      </c>
      <c r="J49" s="1" t="str">
        <f t="shared" si="1"/>
        <v>2F</v>
      </c>
      <c r="K49" s="1" t="str">
        <f t="shared" si="2"/>
        <v>00101111</v>
      </c>
      <c r="L49" s="1" t="str">
        <f t="shared" si="0"/>
        <v>X</v>
      </c>
      <c r="M49">
        <f t="shared" si="3"/>
        <v>88</v>
      </c>
      <c r="P49" s="5">
        <v>79</v>
      </c>
      <c r="Q49" s="5" t="s">
        <v>82</v>
      </c>
      <c r="R49" s="3" t="s">
        <v>261</v>
      </c>
      <c r="S49" s="3" t="s">
        <v>262</v>
      </c>
    </row>
    <row r="50" spans="2:19" ht="20">
      <c r="B50" t="s">
        <v>33</v>
      </c>
      <c r="C50">
        <v>1011011</v>
      </c>
      <c r="D50" s="1" t="str">
        <f>BIN2HEX(Tableau1[[#This Row],[Colonne1]],2)</f>
        <v>5B</v>
      </c>
      <c r="E50" s="1" t="str">
        <f>HEX2BIN(Tableau1[[#This Row],[HEX]],8)</f>
        <v>01011011</v>
      </c>
      <c r="F50" s="1">
        <v>2</v>
      </c>
      <c r="I50" s="1">
        <v>48</v>
      </c>
      <c r="J50" s="1" t="str">
        <f t="shared" si="1"/>
        <v>30</v>
      </c>
      <c r="K50" s="1" t="str">
        <f t="shared" si="2"/>
        <v>00110000</v>
      </c>
      <c r="L50" s="1" t="str">
        <f t="shared" si="0"/>
        <v>I</v>
      </c>
      <c r="M50">
        <f t="shared" si="3"/>
        <v>73</v>
      </c>
      <c r="P50" s="5">
        <v>80</v>
      </c>
      <c r="Q50" s="5" t="s">
        <v>84</v>
      </c>
      <c r="R50" s="3" t="s">
        <v>263</v>
      </c>
      <c r="S50" s="3" t="s">
        <v>264</v>
      </c>
    </row>
    <row r="51" spans="2:19" ht="20">
      <c r="B51" t="s">
        <v>33</v>
      </c>
      <c r="C51">
        <v>1011011</v>
      </c>
      <c r="D51" s="1" t="str">
        <f>BIN2HEX(Tableau1[[#This Row],[Colonne1]],2)</f>
        <v>5B</v>
      </c>
      <c r="E51" s="1" t="str">
        <f>HEX2BIN(Tableau1[[#This Row],[HEX]],8)</f>
        <v>01011011</v>
      </c>
      <c r="F51" s="1" t="s">
        <v>100</v>
      </c>
      <c r="I51" s="1">
        <v>49</v>
      </c>
      <c r="J51" s="1" t="str">
        <f t="shared" si="1"/>
        <v>31</v>
      </c>
      <c r="K51" s="1" t="str">
        <f t="shared" si="2"/>
        <v>00110001</v>
      </c>
      <c r="L51" s="1" t="str">
        <f t="shared" si="0"/>
        <v>X</v>
      </c>
      <c r="M51">
        <f t="shared" si="3"/>
        <v>88</v>
      </c>
      <c r="P51" s="5">
        <v>81</v>
      </c>
      <c r="Q51" s="5" t="s">
        <v>86</v>
      </c>
      <c r="R51" s="3" t="s">
        <v>265</v>
      </c>
      <c r="S51" s="3" t="s">
        <v>266</v>
      </c>
    </row>
    <row r="52" spans="2:19" ht="20">
      <c r="B52" t="s">
        <v>33</v>
      </c>
      <c r="C52">
        <v>1011011</v>
      </c>
      <c r="D52" s="1" t="str">
        <f>BIN2HEX(Tableau1[[#This Row],[Colonne1]],2)</f>
        <v>5B</v>
      </c>
      <c r="E52" s="1" t="str">
        <f>HEX2BIN(Tableau1[[#This Row],[HEX]],8)</f>
        <v>01011011</v>
      </c>
      <c r="F52" s="1" t="s">
        <v>147</v>
      </c>
      <c r="I52" s="1">
        <v>50</v>
      </c>
      <c r="J52" s="1" t="str">
        <f t="shared" si="1"/>
        <v>32</v>
      </c>
      <c r="K52" s="1" t="str">
        <f t="shared" si="2"/>
        <v>00110010</v>
      </c>
      <c r="L52" s="1" t="str">
        <f t="shared" si="0"/>
        <v>X</v>
      </c>
      <c r="M52">
        <f t="shared" si="3"/>
        <v>88</v>
      </c>
      <c r="P52" s="5">
        <v>82</v>
      </c>
      <c r="Q52" s="5" t="s">
        <v>88</v>
      </c>
      <c r="R52" s="3" t="s">
        <v>267</v>
      </c>
      <c r="S52" s="3" t="s">
        <v>268</v>
      </c>
    </row>
    <row r="53" spans="2:19" ht="20">
      <c r="B53" t="s">
        <v>132</v>
      </c>
      <c r="C53">
        <v>1011100</v>
      </c>
      <c r="D53" s="1" t="str">
        <f>BIN2HEX(Tableau1[[#This Row],[Colonne1]],2)</f>
        <v>5C</v>
      </c>
      <c r="E53" s="1" t="str">
        <f>HEX2BIN(Tableau1[[#This Row],[HEX]],8)</f>
        <v>01011100</v>
      </c>
      <c r="F53" s="1" t="s">
        <v>133</v>
      </c>
      <c r="I53" s="1">
        <v>51</v>
      </c>
      <c r="J53" s="1" t="str">
        <f t="shared" si="1"/>
        <v>33</v>
      </c>
      <c r="K53" s="1" t="str">
        <f t="shared" si="2"/>
        <v>00110011</v>
      </c>
      <c r="L53" s="1" t="str">
        <f t="shared" si="0"/>
        <v>R</v>
      </c>
      <c r="M53">
        <f t="shared" si="3"/>
        <v>82</v>
      </c>
      <c r="P53" s="5">
        <v>83</v>
      </c>
      <c r="Q53" s="5" t="s">
        <v>89</v>
      </c>
      <c r="R53" s="3" t="s">
        <v>269</v>
      </c>
      <c r="S53" s="3" t="s">
        <v>270</v>
      </c>
    </row>
    <row r="54" spans="2:19" ht="20">
      <c r="B54" t="s">
        <v>60</v>
      </c>
      <c r="C54">
        <v>1011110</v>
      </c>
      <c r="D54" s="1" t="str">
        <f>BIN2HEX(Tableau1[[#This Row],[Colonne1]],2)</f>
        <v>5E</v>
      </c>
      <c r="E54" s="1" t="str">
        <f>HEX2BIN(Tableau1[[#This Row],[HEX]],8)</f>
        <v>01011110</v>
      </c>
      <c r="F54" s="1" t="s">
        <v>61</v>
      </c>
      <c r="I54" s="1">
        <v>52</v>
      </c>
      <c r="J54" s="1" t="str">
        <f t="shared" si="1"/>
        <v>34</v>
      </c>
      <c r="K54" s="1" t="str">
        <f t="shared" si="2"/>
        <v>00110100</v>
      </c>
      <c r="L54" s="1" t="str">
        <f t="shared" si="0"/>
        <v>X</v>
      </c>
      <c r="M54">
        <f t="shared" si="3"/>
        <v>88</v>
      </c>
      <c r="P54" s="5">
        <v>84</v>
      </c>
      <c r="Q54" s="5" t="s">
        <v>91</v>
      </c>
      <c r="R54" s="3" t="s">
        <v>271</v>
      </c>
      <c r="S54" s="3" t="s">
        <v>272</v>
      </c>
    </row>
    <row r="55" spans="2:19" ht="20">
      <c r="B55" t="s">
        <v>60</v>
      </c>
      <c r="C55">
        <v>1011110</v>
      </c>
      <c r="D55" s="1" t="str">
        <f>BIN2HEX(Tableau1[[#This Row],[Colonne1]],2)</f>
        <v>5E</v>
      </c>
      <c r="E55" s="1" t="str">
        <f>HEX2BIN(Tableau1[[#This Row],[HEX]],8)</f>
        <v>01011110</v>
      </c>
      <c r="F55" s="1" t="s">
        <v>116</v>
      </c>
      <c r="I55" s="1">
        <v>53</v>
      </c>
      <c r="J55" s="1" t="str">
        <f t="shared" si="1"/>
        <v>35</v>
      </c>
      <c r="K55" s="1" t="str">
        <f t="shared" si="2"/>
        <v>00110101</v>
      </c>
      <c r="L55" s="1" t="str">
        <f t="shared" si="0"/>
        <v>X</v>
      </c>
      <c r="M55">
        <f t="shared" si="3"/>
        <v>88</v>
      </c>
      <c r="P55" s="5">
        <v>85</v>
      </c>
      <c r="Q55" s="5" t="s">
        <v>93</v>
      </c>
      <c r="R55" s="3" t="s">
        <v>273</v>
      </c>
      <c r="S55" s="3" t="s">
        <v>274</v>
      </c>
    </row>
    <row r="56" spans="2:19" ht="20">
      <c r="B56" t="s">
        <v>52</v>
      </c>
      <c r="C56">
        <v>1011111</v>
      </c>
      <c r="D56" s="1" t="str">
        <f>BIN2HEX(Tableau1[[#This Row],[Colonne1]],2)</f>
        <v>5F</v>
      </c>
      <c r="E56" s="1" t="str">
        <f>HEX2BIN(Tableau1[[#This Row],[HEX]],8)</f>
        <v>01011111</v>
      </c>
      <c r="F56" s="1" t="s">
        <v>53</v>
      </c>
      <c r="I56" s="1">
        <v>54</v>
      </c>
      <c r="J56" s="1" t="str">
        <f t="shared" si="1"/>
        <v>36</v>
      </c>
      <c r="K56" s="1" t="str">
        <f t="shared" si="2"/>
        <v>00110110</v>
      </c>
      <c r="L56" s="1" t="str">
        <f t="shared" si="0"/>
        <v>X</v>
      </c>
      <c r="M56">
        <f t="shared" si="3"/>
        <v>88</v>
      </c>
      <c r="P56" s="5">
        <v>86</v>
      </c>
      <c r="Q56" s="5" t="s">
        <v>94</v>
      </c>
      <c r="R56" s="3" t="s">
        <v>275</v>
      </c>
      <c r="S56" s="3" t="s">
        <v>276</v>
      </c>
    </row>
    <row r="57" spans="2:19" ht="20">
      <c r="B57" t="s">
        <v>52</v>
      </c>
      <c r="C57">
        <v>1011111</v>
      </c>
      <c r="D57" s="1" t="str">
        <f>BIN2HEX(Tableau1[[#This Row],[Colonne1]],2)</f>
        <v>5F</v>
      </c>
      <c r="E57" s="1" t="str">
        <f>HEX2BIN(Tableau1[[#This Row],[HEX]],8)</f>
        <v>01011111</v>
      </c>
      <c r="F57" s="1" t="s">
        <v>112</v>
      </c>
      <c r="I57" s="1">
        <v>55</v>
      </c>
      <c r="J57" s="1" t="str">
        <f t="shared" si="1"/>
        <v>37</v>
      </c>
      <c r="K57" s="1" t="str">
        <f t="shared" si="2"/>
        <v>00110111</v>
      </c>
      <c r="L57" s="1" t="str">
        <f t="shared" si="0"/>
        <v>N</v>
      </c>
      <c r="M57">
        <f t="shared" si="3"/>
        <v>78</v>
      </c>
      <c r="P57" s="5">
        <v>87</v>
      </c>
      <c r="Q57" s="5" t="s">
        <v>96</v>
      </c>
      <c r="R57" s="3" t="s">
        <v>277</v>
      </c>
      <c r="S57" s="3" t="s">
        <v>278</v>
      </c>
    </row>
    <row r="58" spans="2:19" ht="20">
      <c r="B58" t="s">
        <v>44</v>
      </c>
      <c r="C58">
        <v>1100001</v>
      </c>
      <c r="D58" s="1" t="str">
        <f>BIN2HEX(Tableau1[[#This Row],[Colonne1]],2)</f>
        <v>61</v>
      </c>
      <c r="E58" s="1" t="str">
        <f>HEX2BIN(Tableau1[[#This Row],[HEX]],8)</f>
        <v>01100001</v>
      </c>
      <c r="F58" s="1" t="s">
        <v>45</v>
      </c>
      <c r="I58" s="1">
        <v>56</v>
      </c>
      <c r="J58" s="1" t="str">
        <f t="shared" si="1"/>
        <v>38</v>
      </c>
      <c r="K58" s="1" t="str">
        <f t="shared" si="2"/>
        <v>00111000</v>
      </c>
      <c r="L58" s="1" t="str">
        <f t="shared" si="0"/>
        <v>L</v>
      </c>
      <c r="M58">
        <f t="shared" si="3"/>
        <v>76</v>
      </c>
      <c r="P58" s="5">
        <v>88</v>
      </c>
      <c r="Q58" s="5" t="s">
        <v>97</v>
      </c>
      <c r="R58" s="3" t="s">
        <v>279</v>
      </c>
      <c r="S58" s="3" t="s">
        <v>280</v>
      </c>
    </row>
    <row r="59" spans="2:19" ht="20">
      <c r="B59" t="s">
        <v>102</v>
      </c>
      <c r="C59">
        <v>1100100</v>
      </c>
      <c r="D59" s="1" t="str">
        <f>BIN2HEX(Tableau1[[#This Row],[Colonne1]],2)</f>
        <v>64</v>
      </c>
      <c r="E59" s="1" t="str">
        <f>HEX2BIN(Tableau1[[#This Row],[HEX]],8)</f>
        <v>01100100</v>
      </c>
      <c r="F59" s="1" t="s">
        <v>103</v>
      </c>
      <c r="I59" s="1">
        <v>57</v>
      </c>
      <c r="J59" s="1" t="str">
        <f t="shared" si="1"/>
        <v>39</v>
      </c>
      <c r="K59" s="1" t="str">
        <f t="shared" si="2"/>
        <v>00111001</v>
      </c>
      <c r="L59" s="1" t="str">
        <f t="shared" si="0"/>
        <v>C</v>
      </c>
      <c r="M59">
        <f t="shared" si="3"/>
        <v>67</v>
      </c>
      <c r="P59" s="5">
        <v>89</v>
      </c>
      <c r="Q59" s="5" t="s">
        <v>99</v>
      </c>
      <c r="R59" s="3" t="s">
        <v>281</v>
      </c>
      <c r="S59" s="3" t="s">
        <v>282</v>
      </c>
    </row>
    <row r="60" spans="2:19" ht="20">
      <c r="B60" t="s">
        <v>35</v>
      </c>
      <c r="C60">
        <v>1100110</v>
      </c>
      <c r="D60" s="1" t="str">
        <f>BIN2HEX(Tableau1[[#This Row],[Colonne1]],2)</f>
        <v>66</v>
      </c>
      <c r="E60" s="1" t="str">
        <f>HEX2BIN(Tableau1[[#This Row],[HEX]],8)</f>
        <v>01100110</v>
      </c>
      <c r="F60" s="1">
        <v>4</v>
      </c>
      <c r="I60" s="1">
        <v>58</v>
      </c>
      <c r="J60" s="1" t="str">
        <f t="shared" si="1"/>
        <v>3A</v>
      </c>
      <c r="K60" s="1" t="str">
        <f t="shared" si="2"/>
        <v>00111010</v>
      </c>
      <c r="L60" s="1" t="str">
        <f t="shared" si="0"/>
        <v>X</v>
      </c>
      <c r="M60">
        <f t="shared" si="3"/>
        <v>88</v>
      </c>
      <c r="P60" s="5">
        <v>90</v>
      </c>
      <c r="Q60" s="5" t="s">
        <v>100</v>
      </c>
      <c r="R60" s="3" t="s">
        <v>283</v>
      </c>
      <c r="S60" s="3" t="s">
        <v>284</v>
      </c>
    </row>
    <row r="61" spans="2:19" ht="20">
      <c r="B61" t="s">
        <v>135</v>
      </c>
      <c r="C61">
        <v>1100111</v>
      </c>
      <c r="D61" s="1" t="str">
        <f>BIN2HEX(Tableau1[[#This Row],[Colonne1]],2)</f>
        <v>67</v>
      </c>
      <c r="E61" s="1" t="str">
        <f>HEX2BIN(Tableau1[[#This Row],[HEX]],8)</f>
        <v>01100111</v>
      </c>
      <c r="F61" s="1" t="s">
        <v>136</v>
      </c>
      <c r="I61" s="1">
        <v>59</v>
      </c>
      <c r="J61" s="1" t="str">
        <f t="shared" si="1"/>
        <v>3B</v>
      </c>
      <c r="K61" s="1" t="str">
        <f t="shared" si="2"/>
        <v>00111011</v>
      </c>
      <c r="L61" s="1" t="str">
        <f t="shared" si="0"/>
        <v>X</v>
      </c>
      <c r="M61">
        <f t="shared" si="3"/>
        <v>88</v>
      </c>
      <c r="P61" s="5">
        <v>91</v>
      </c>
      <c r="Q61" s="5" t="s">
        <v>101</v>
      </c>
      <c r="R61" s="3" t="s">
        <v>285</v>
      </c>
      <c r="S61" s="3" t="s">
        <v>286</v>
      </c>
    </row>
    <row r="62" spans="2:19" ht="20">
      <c r="B62" t="s">
        <v>85</v>
      </c>
      <c r="C62">
        <v>1101011</v>
      </c>
      <c r="D62" s="1" t="str">
        <f>BIN2HEX(Tableau1[[#This Row],[Colonne1]],2)</f>
        <v>6B</v>
      </c>
      <c r="E62" s="1" t="str">
        <f>HEX2BIN(Tableau1[[#This Row],[HEX]],8)</f>
        <v>01101011</v>
      </c>
      <c r="F62" s="1" t="s">
        <v>86</v>
      </c>
      <c r="I62" s="1">
        <v>60</v>
      </c>
      <c r="J62" s="1" t="str">
        <f t="shared" si="1"/>
        <v>3C</v>
      </c>
      <c r="K62" s="1" t="str">
        <f t="shared" si="2"/>
        <v>00111100</v>
      </c>
      <c r="L62" s="1" t="str">
        <f t="shared" si="0"/>
        <v>X</v>
      </c>
      <c r="M62">
        <f t="shared" si="3"/>
        <v>88</v>
      </c>
      <c r="P62" s="5">
        <v>92</v>
      </c>
      <c r="Q62" s="5" t="s">
        <v>287</v>
      </c>
      <c r="R62" s="3" t="s">
        <v>288</v>
      </c>
      <c r="S62" s="3" t="s">
        <v>289</v>
      </c>
    </row>
    <row r="63" spans="2:19" ht="20">
      <c r="B63" t="s">
        <v>8</v>
      </c>
      <c r="C63">
        <v>1101101</v>
      </c>
      <c r="D63" s="1" t="str">
        <f>BIN2HEX(Tableau1[[#This Row],[Colonne1]],2)</f>
        <v>6D</v>
      </c>
      <c r="E63" s="1" t="str">
        <f>HEX2BIN(Tableau1[[#This Row],[HEX]],8)</f>
        <v>01101101</v>
      </c>
      <c r="F63" s="1" t="s">
        <v>9</v>
      </c>
      <c r="I63" s="1">
        <v>61</v>
      </c>
      <c r="J63" s="1" t="str">
        <f t="shared" si="1"/>
        <v>3D</v>
      </c>
      <c r="K63" s="1" t="str">
        <f t="shared" si="2"/>
        <v>00111101</v>
      </c>
      <c r="L63" s="1" t="str">
        <f t="shared" si="0"/>
        <v>G</v>
      </c>
      <c r="M63">
        <f t="shared" si="3"/>
        <v>71</v>
      </c>
      <c r="P63" s="5">
        <v>93</v>
      </c>
      <c r="Q63" s="5" t="s">
        <v>105</v>
      </c>
      <c r="R63" s="3" t="s">
        <v>290</v>
      </c>
      <c r="S63" s="3" t="s">
        <v>291</v>
      </c>
    </row>
    <row r="64" spans="2:19" ht="20">
      <c r="B64" t="s">
        <v>8</v>
      </c>
      <c r="C64">
        <v>1101101</v>
      </c>
      <c r="D64" s="1" t="str">
        <f>BIN2HEX(Tableau1[[#This Row],[Colonne1]],2)</f>
        <v>6D</v>
      </c>
      <c r="E64" s="1" t="str">
        <f>HEX2BIN(Tableau1[[#This Row],[HEX]],8)</f>
        <v>01101101</v>
      </c>
      <c r="F64" s="1">
        <v>5</v>
      </c>
      <c r="I64" s="1">
        <v>62</v>
      </c>
      <c r="J64" s="1" t="str">
        <f t="shared" si="1"/>
        <v>3E</v>
      </c>
      <c r="K64" s="1" t="str">
        <f t="shared" si="2"/>
        <v>00111110</v>
      </c>
      <c r="L64" s="1" t="str">
        <f t="shared" si="0"/>
        <v>U</v>
      </c>
      <c r="M64">
        <f t="shared" si="3"/>
        <v>85</v>
      </c>
      <c r="P64" s="5">
        <v>94</v>
      </c>
      <c r="Q64" s="5" t="s">
        <v>107</v>
      </c>
      <c r="R64" s="3" t="s">
        <v>292</v>
      </c>
      <c r="S64" s="3" t="s">
        <v>293</v>
      </c>
    </row>
    <row r="65" spans="2:19" ht="20">
      <c r="B65" t="s">
        <v>8</v>
      </c>
      <c r="C65">
        <v>1101101</v>
      </c>
      <c r="D65" s="1" t="str">
        <f>BIN2HEX(Tableau1[[#This Row],[Colonne1]],2)</f>
        <v>6D</v>
      </c>
      <c r="E65" s="1" t="str">
        <f>HEX2BIN(Tableau1[[#This Row],[HEX]],8)</f>
        <v>01101101</v>
      </c>
      <c r="F65" s="1" t="s">
        <v>89</v>
      </c>
      <c r="I65" s="1">
        <v>63</v>
      </c>
      <c r="J65" s="1" t="str">
        <f t="shared" si="1"/>
        <v>3F</v>
      </c>
      <c r="K65" s="1" t="str">
        <f t="shared" si="2"/>
        <v>00111111</v>
      </c>
      <c r="L65" s="1">
        <f t="shared" si="0"/>
        <v>0</v>
      </c>
      <c r="M65">
        <f t="shared" si="3"/>
        <v>48</v>
      </c>
      <c r="P65" s="5">
        <v>95</v>
      </c>
      <c r="Q65" s="5" t="s">
        <v>109</v>
      </c>
      <c r="R65" s="3" t="s">
        <v>294</v>
      </c>
      <c r="S65" s="3" t="s">
        <v>295</v>
      </c>
    </row>
    <row r="66" spans="2:19" ht="20">
      <c r="B66" t="s">
        <v>8</v>
      </c>
      <c r="C66">
        <v>1101101</v>
      </c>
      <c r="D66" s="1" t="str">
        <f>BIN2HEX(Tableau1[[#This Row],[Colonne1]],2)</f>
        <v>6D</v>
      </c>
      <c r="E66" s="1" t="str">
        <f>HEX2BIN(Tableau1[[#This Row],[HEX]],8)</f>
        <v>01101101</v>
      </c>
      <c r="F66" s="1" t="s">
        <v>139</v>
      </c>
      <c r="I66" s="1">
        <v>64</v>
      </c>
      <c r="J66" s="1" t="str">
        <f t="shared" si="1"/>
        <v>40</v>
      </c>
      <c r="K66" s="1" t="str">
        <f t="shared" si="2"/>
        <v>01000000</v>
      </c>
      <c r="L66" s="1" t="str">
        <f t="shared" ref="L66:L129" si="4">IFERROR(_xlfn.XLOOKUP(K66,$E$2:$E$96,$F$2:$F$96),"X")</f>
        <v>-</v>
      </c>
      <c r="M66" t="e">
        <f t="shared" si="3"/>
        <v>#N/A</v>
      </c>
      <c r="P66" s="5">
        <v>96</v>
      </c>
      <c r="Q66" s="5" t="s">
        <v>111</v>
      </c>
      <c r="R66" s="3" t="s">
        <v>296</v>
      </c>
      <c r="S66" s="3" t="s">
        <v>297</v>
      </c>
    </row>
    <row r="67" spans="2:19" ht="20">
      <c r="B67" t="s">
        <v>98</v>
      </c>
      <c r="C67">
        <v>1101110</v>
      </c>
      <c r="D67" s="1" t="str">
        <f>BIN2HEX(Tableau1[[#This Row],[Colonne1]],2)</f>
        <v>6E</v>
      </c>
      <c r="E67" s="1" t="str">
        <f>HEX2BIN(Tableau1[[#This Row],[HEX]],8)</f>
        <v>01101110</v>
      </c>
      <c r="F67" s="1" t="s">
        <v>99</v>
      </c>
      <c r="I67" s="1">
        <v>65</v>
      </c>
      <c r="J67" s="1" t="str">
        <f t="shared" ref="J67:J130" si="5">DEC2HEX(I67,2)</f>
        <v>41</v>
      </c>
      <c r="K67" s="1" t="str">
        <f t="shared" ref="K67:K130" si="6">DEC2BIN(I67,8)</f>
        <v>01000001</v>
      </c>
      <c r="L67" s="1" t="str">
        <f t="shared" si="4"/>
        <v>X</v>
      </c>
      <c r="M67">
        <f t="shared" ref="M67:M130" si="7">_xlfn.XLOOKUP(L67,$Q$2:$Q$224,$P$2:$P$224)</f>
        <v>88</v>
      </c>
      <c r="P67" s="5">
        <v>97</v>
      </c>
      <c r="Q67" s="5" t="s">
        <v>112</v>
      </c>
      <c r="R67" s="3" t="s">
        <v>298</v>
      </c>
      <c r="S67" s="3" t="s">
        <v>299</v>
      </c>
    </row>
    <row r="68" spans="2:19" ht="20">
      <c r="B68" t="s">
        <v>98</v>
      </c>
      <c r="C68">
        <v>1101110</v>
      </c>
      <c r="D68" s="1" t="str">
        <f>BIN2HEX(Tableau1[[#This Row],[Colonne1]],2)</f>
        <v>6E</v>
      </c>
      <c r="E68" s="1" t="str">
        <f>HEX2BIN(Tableau1[[#This Row],[HEX]],8)</f>
        <v>01101110</v>
      </c>
      <c r="F68" s="1" t="s">
        <v>146</v>
      </c>
      <c r="I68" s="1">
        <v>66</v>
      </c>
      <c r="J68" s="1" t="str">
        <f t="shared" si="5"/>
        <v>42</v>
      </c>
      <c r="K68" s="1" t="str">
        <f t="shared" si="6"/>
        <v>01000010</v>
      </c>
      <c r="L68" s="1" t="str">
        <f t="shared" si="4"/>
        <v>X</v>
      </c>
      <c r="M68">
        <f t="shared" si="7"/>
        <v>88</v>
      </c>
      <c r="P68" s="5">
        <v>98</v>
      </c>
      <c r="Q68" s="5" t="s">
        <v>113</v>
      </c>
      <c r="R68" s="3" t="s">
        <v>300</v>
      </c>
      <c r="S68" s="3" t="s">
        <v>301</v>
      </c>
    </row>
    <row r="69" spans="2:19" ht="20">
      <c r="B69" t="s">
        <v>39</v>
      </c>
      <c r="C69">
        <v>1101111</v>
      </c>
      <c r="D69" s="1" t="str">
        <f>BIN2HEX(Tableau1[[#This Row],[Colonne1]],2)</f>
        <v>6F</v>
      </c>
      <c r="E69" s="1" t="str">
        <f>HEX2BIN(Tableau1[[#This Row],[HEX]],8)</f>
        <v>01101111</v>
      </c>
      <c r="F69" s="1">
        <v>9</v>
      </c>
      <c r="I69" s="1">
        <v>67</v>
      </c>
      <c r="J69" s="1" t="str">
        <f t="shared" si="5"/>
        <v>43</v>
      </c>
      <c r="K69" s="1" t="str">
        <f t="shared" si="6"/>
        <v>01000011</v>
      </c>
      <c r="L69" s="1" t="str">
        <f t="shared" si="4"/>
        <v>&gt;</v>
      </c>
      <c r="M69">
        <f t="shared" si="7"/>
        <v>62</v>
      </c>
      <c r="P69" s="5">
        <v>99</v>
      </c>
      <c r="Q69" s="5" t="s">
        <v>115</v>
      </c>
      <c r="R69" s="3" t="s">
        <v>302</v>
      </c>
      <c r="S69" s="3" t="s">
        <v>303</v>
      </c>
    </row>
    <row r="70" spans="2:19" ht="20">
      <c r="B70" t="s">
        <v>39</v>
      </c>
      <c r="C70">
        <v>1101111</v>
      </c>
      <c r="D70" s="1" t="str">
        <f>BIN2HEX(Tableau1[[#This Row],[Colonne1]],2)</f>
        <v>6F</v>
      </c>
      <c r="E70" s="1" t="str">
        <f>HEX2BIN(Tableau1[[#This Row],[HEX]],8)</f>
        <v>01101111</v>
      </c>
      <c r="F70" s="1" t="s">
        <v>120</v>
      </c>
      <c r="I70" s="1">
        <v>68</v>
      </c>
      <c r="J70" s="1" t="str">
        <f t="shared" si="5"/>
        <v>44</v>
      </c>
      <c r="K70" s="1" t="str">
        <f t="shared" si="6"/>
        <v>01000100</v>
      </c>
      <c r="L70" s="1" t="str">
        <f t="shared" si="4"/>
        <v>X</v>
      </c>
      <c r="M70">
        <f t="shared" si="7"/>
        <v>88</v>
      </c>
      <c r="P70" s="5">
        <v>100</v>
      </c>
      <c r="Q70" s="5" t="s">
        <v>116</v>
      </c>
      <c r="R70" s="3" t="s">
        <v>304</v>
      </c>
      <c r="S70" s="3" t="s">
        <v>305</v>
      </c>
    </row>
    <row r="71" spans="2:19" ht="20">
      <c r="B71" t="s">
        <v>22</v>
      </c>
      <c r="C71">
        <v>1110000</v>
      </c>
      <c r="D71" s="1" t="str">
        <f>BIN2HEX(Tableau1[[#This Row],[Colonne1]],2)</f>
        <v>70</v>
      </c>
      <c r="E71" s="1" t="str">
        <f>HEX2BIN(Tableau1[[#This Row],[HEX]],8)</f>
        <v>01110000</v>
      </c>
      <c r="F71" s="1" t="s">
        <v>23</v>
      </c>
      <c r="I71" s="1">
        <v>69</v>
      </c>
      <c r="J71" s="1" t="str">
        <f t="shared" si="5"/>
        <v>45</v>
      </c>
      <c r="K71" s="1" t="str">
        <f t="shared" si="6"/>
        <v>01000101</v>
      </c>
      <c r="L71" s="1" t="str">
        <f t="shared" si="4"/>
        <v>X</v>
      </c>
      <c r="M71">
        <f t="shared" si="7"/>
        <v>88</v>
      </c>
      <c r="P71" s="5">
        <v>101</v>
      </c>
      <c r="Q71" s="5" t="s">
        <v>118</v>
      </c>
      <c r="R71" s="3" t="s">
        <v>306</v>
      </c>
      <c r="S71" s="3" t="s">
        <v>307</v>
      </c>
    </row>
    <row r="72" spans="2:19" ht="20">
      <c r="B72" t="s">
        <v>22</v>
      </c>
      <c r="C72">
        <v>1110000</v>
      </c>
      <c r="D72" s="1" t="str">
        <f>BIN2HEX(Tableau1[[#This Row],[Colonne1]],2)</f>
        <v>70</v>
      </c>
      <c r="E72" s="1" t="str">
        <f>HEX2BIN(Tableau1[[#This Row],[HEX]],8)</f>
        <v>01110000</v>
      </c>
      <c r="F72" s="1" t="s">
        <v>150</v>
      </c>
      <c r="I72" s="1">
        <v>70</v>
      </c>
      <c r="J72" s="1" t="str">
        <f t="shared" si="5"/>
        <v>46</v>
      </c>
      <c r="K72" s="1" t="str">
        <f t="shared" si="6"/>
        <v>01000110</v>
      </c>
      <c r="L72" s="1" t="str">
        <f t="shared" si="4"/>
        <v>&amp;</v>
      </c>
      <c r="M72">
        <f t="shared" si="7"/>
        <v>38</v>
      </c>
      <c r="P72" s="5">
        <v>102</v>
      </c>
      <c r="Q72" s="5" t="s">
        <v>119</v>
      </c>
      <c r="R72" s="3" t="s">
        <v>308</v>
      </c>
      <c r="S72" s="3" t="s">
        <v>309</v>
      </c>
    </row>
    <row r="73" spans="2:19" ht="20">
      <c r="B73" t="s">
        <v>64</v>
      </c>
      <c r="C73">
        <v>1110001</v>
      </c>
      <c r="D73" s="1" t="str">
        <f>BIN2HEX(Tableau1[[#This Row],[Colonne1]],2)</f>
        <v>71</v>
      </c>
      <c r="E73" s="1" t="str">
        <f>HEX2BIN(Tableau1[[#This Row],[HEX]],8)</f>
        <v>01110001</v>
      </c>
      <c r="F73" s="1" t="s">
        <v>65</v>
      </c>
      <c r="I73" s="1">
        <v>71</v>
      </c>
      <c r="J73" s="1" t="str">
        <f t="shared" si="5"/>
        <v>47</v>
      </c>
      <c r="K73" s="1" t="str">
        <f t="shared" si="6"/>
        <v>01000111</v>
      </c>
      <c r="L73" s="1" t="str">
        <f t="shared" si="4"/>
        <v>X</v>
      </c>
      <c r="M73">
        <f t="shared" si="7"/>
        <v>88</v>
      </c>
      <c r="P73" s="5">
        <v>103</v>
      </c>
      <c r="Q73" s="5" t="s">
        <v>120</v>
      </c>
      <c r="R73" s="3" t="s">
        <v>310</v>
      </c>
      <c r="S73" s="3" t="s">
        <v>311</v>
      </c>
    </row>
    <row r="74" spans="2:19" ht="20">
      <c r="B74" t="s">
        <v>64</v>
      </c>
      <c r="C74">
        <v>1110001</v>
      </c>
      <c r="D74" s="1" t="str">
        <f>BIN2HEX(Tableau1[[#This Row],[Colonne1]],2)</f>
        <v>71</v>
      </c>
      <c r="E74" s="1" t="str">
        <f>HEX2BIN(Tableau1[[#This Row],[HEX]],8)</f>
        <v>01110001</v>
      </c>
      <c r="F74" s="1" t="s">
        <v>119</v>
      </c>
      <c r="I74" s="1">
        <v>72</v>
      </c>
      <c r="J74" s="1" t="str">
        <f t="shared" si="5"/>
        <v>48</v>
      </c>
      <c r="K74" s="1" t="str">
        <f t="shared" si="6"/>
        <v>01001000</v>
      </c>
      <c r="L74" s="1" t="str">
        <f t="shared" si="4"/>
        <v>=</v>
      </c>
      <c r="M74">
        <f t="shared" si="7"/>
        <v>61</v>
      </c>
      <c r="P74" s="5">
        <v>104</v>
      </c>
      <c r="Q74" s="5" t="s">
        <v>122</v>
      </c>
      <c r="R74" s="3" t="s">
        <v>312</v>
      </c>
      <c r="S74" s="3" t="s">
        <v>313</v>
      </c>
    </row>
    <row r="75" spans="2:19" ht="20">
      <c r="B75" t="s">
        <v>83</v>
      </c>
      <c r="C75">
        <v>1110011</v>
      </c>
      <c r="D75" s="1" t="str">
        <f>BIN2HEX(Tableau1[[#This Row],[Colonne1]],2)</f>
        <v>73</v>
      </c>
      <c r="E75" s="1" t="str">
        <f>HEX2BIN(Tableau1[[#This Row],[HEX]],8)</f>
        <v>01110011</v>
      </c>
      <c r="F75" s="1" t="s">
        <v>84</v>
      </c>
      <c r="I75" s="1">
        <v>73</v>
      </c>
      <c r="J75" s="1" t="str">
        <f t="shared" si="5"/>
        <v>49</v>
      </c>
      <c r="K75" s="1" t="str">
        <f t="shared" si="6"/>
        <v>01001001</v>
      </c>
      <c r="L75" s="1" t="str">
        <f t="shared" si="4"/>
        <v>X</v>
      </c>
      <c r="M75">
        <f t="shared" si="7"/>
        <v>88</v>
      </c>
      <c r="P75" s="5">
        <v>105</v>
      </c>
      <c r="Q75" s="5" t="s">
        <v>123</v>
      </c>
      <c r="R75" s="3" t="s">
        <v>314</v>
      </c>
      <c r="S75" s="3" t="s">
        <v>315</v>
      </c>
    </row>
    <row r="76" spans="2:19" ht="20">
      <c r="B76" t="s">
        <v>83</v>
      </c>
      <c r="C76">
        <v>1110011</v>
      </c>
      <c r="D76" s="1" t="str">
        <f>BIN2HEX(Tableau1[[#This Row],[Colonne1]],2)</f>
        <v>73</v>
      </c>
      <c r="E76" s="1" t="str">
        <f>HEX2BIN(Tableau1[[#This Row],[HEX]],8)</f>
        <v>01110011</v>
      </c>
      <c r="F76" s="1" t="s">
        <v>134</v>
      </c>
      <c r="I76" s="1">
        <v>74</v>
      </c>
      <c r="J76" s="1" t="str">
        <f t="shared" si="5"/>
        <v>4A</v>
      </c>
      <c r="K76" s="1" t="str">
        <f t="shared" si="6"/>
        <v>01001010</v>
      </c>
      <c r="L76" s="1" t="str">
        <f t="shared" si="4"/>
        <v>X</v>
      </c>
      <c r="M76">
        <f t="shared" si="7"/>
        <v>88</v>
      </c>
      <c r="P76" s="5">
        <v>106</v>
      </c>
      <c r="Q76" s="5" t="s">
        <v>125</v>
      </c>
      <c r="R76" s="3" t="s">
        <v>316</v>
      </c>
      <c r="S76" s="3" t="s">
        <v>317</v>
      </c>
    </row>
    <row r="77" spans="2:19" ht="20">
      <c r="B77" t="s">
        <v>121</v>
      </c>
      <c r="C77">
        <v>1110100</v>
      </c>
      <c r="D77" s="1" t="str">
        <f>BIN2HEX(Tableau1[[#This Row],[Colonne1]],2)</f>
        <v>74</v>
      </c>
      <c r="E77" s="1" t="str">
        <f>HEX2BIN(Tableau1[[#This Row],[HEX]],8)</f>
        <v>01110100</v>
      </c>
      <c r="F77" s="1" t="s">
        <v>122</v>
      </c>
      <c r="I77" s="1">
        <v>75</v>
      </c>
      <c r="J77" s="1" t="str">
        <f t="shared" si="5"/>
        <v>4B</v>
      </c>
      <c r="K77" s="1" t="str">
        <f t="shared" si="6"/>
        <v>01001011</v>
      </c>
      <c r="L77" s="1" t="str">
        <f t="shared" si="4"/>
        <v>X</v>
      </c>
      <c r="M77">
        <f t="shared" si="7"/>
        <v>88</v>
      </c>
      <c r="P77" s="5">
        <v>107</v>
      </c>
      <c r="Q77" s="5" t="s">
        <v>126</v>
      </c>
      <c r="R77" s="3" t="s">
        <v>318</v>
      </c>
      <c r="S77" s="3" t="s">
        <v>319</v>
      </c>
    </row>
    <row r="78" spans="2:19" ht="20">
      <c r="B78" t="s">
        <v>74</v>
      </c>
      <c r="C78">
        <v>1110101</v>
      </c>
      <c r="D78" s="1" t="str">
        <f>BIN2HEX(Tableau1[[#This Row],[Colonne1]],2)</f>
        <v>75</v>
      </c>
      <c r="E78" s="1" t="str">
        <f>HEX2BIN(Tableau1[[#This Row],[HEX]],8)</f>
        <v>01110101</v>
      </c>
      <c r="F78" s="1" t="s">
        <v>75</v>
      </c>
      <c r="I78" s="1">
        <v>76</v>
      </c>
      <c r="J78" s="1" t="str">
        <f t="shared" si="5"/>
        <v>4C</v>
      </c>
      <c r="K78" s="1" t="str">
        <f t="shared" si="6"/>
        <v>01001100</v>
      </c>
      <c r="L78" s="1" t="str">
        <f t="shared" si="4"/>
        <v>X</v>
      </c>
      <c r="M78">
        <f t="shared" si="7"/>
        <v>88</v>
      </c>
      <c r="P78" s="5">
        <v>108</v>
      </c>
      <c r="Q78" s="5" t="s">
        <v>127</v>
      </c>
      <c r="R78" s="3" t="s">
        <v>320</v>
      </c>
      <c r="S78" s="3" t="s">
        <v>321</v>
      </c>
    </row>
    <row r="79" spans="2:19" ht="20">
      <c r="B79" t="s">
        <v>74</v>
      </c>
      <c r="C79">
        <v>1110101</v>
      </c>
      <c r="D79" s="1" t="str">
        <f>BIN2HEX(Tableau1[[#This Row],[Colonne1]],2)</f>
        <v>75</v>
      </c>
      <c r="E79" s="1" t="str">
        <f>HEX2BIN(Tableau1[[#This Row],[HEX]],8)</f>
        <v>01110101</v>
      </c>
      <c r="F79" s="1" t="s">
        <v>126</v>
      </c>
      <c r="I79" s="1">
        <v>77</v>
      </c>
      <c r="J79" s="1" t="str">
        <f t="shared" si="5"/>
        <v>4D</v>
      </c>
      <c r="K79" s="1" t="str">
        <f t="shared" si="6"/>
        <v>01001101</v>
      </c>
      <c r="L79" s="1" t="str">
        <f t="shared" si="4"/>
        <v>X</v>
      </c>
      <c r="M79">
        <f t="shared" si="7"/>
        <v>88</v>
      </c>
      <c r="P79" s="5">
        <v>109</v>
      </c>
      <c r="Q79" s="5" t="s">
        <v>129</v>
      </c>
      <c r="R79" s="3" t="s">
        <v>322</v>
      </c>
      <c r="S79" s="3" t="s">
        <v>323</v>
      </c>
    </row>
    <row r="80" spans="2:19" ht="20">
      <c r="B80" t="s">
        <v>68</v>
      </c>
      <c r="C80">
        <v>1110110</v>
      </c>
      <c r="D80" s="1" t="str">
        <f>BIN2HEX(Tableau1[[#This Row],[Colonne1]],2)</f>
        <v>76</v>
      </c>
      <c r="E80" s="1" t="str">
        <f>HEX2BIN(Tableau1[[#This Row],[HEX]],8)</f>
        <v>01110110</v>
      </c>
      <c r="F80" s="1" t="s">
        <v>69</v>
      </c>
      <c r="I80" s="1">
        <v>78</v>
      </c>
      <c r="J80" s="1" t="str">
        <f t="shared" si="5"/>
        <v>4E</v>
      </c>
      <c r="K80" s="1" t="str">
        <f t="shared" si="6"/>
        <v>01001110</v>
      </c>
      <c r="L80" s="1" t="str">
        <f t="shared" si="4"/>
        <v>X</v>
      </c>
      <c r="M80">
        <f t="shared" si="7"/>
        <v>88</v>
      </c>
      <c r="P80" s="5">
        <v>110</v>
      </c>
      <c r="Q80" s="5" t="s">
        <v>131</v>
      </c>
      <c r="R80" s="3" t="s">
        <v>324</v>
      </c>
      <c r="S80" s="3" t="s">
        <v>325</v>
      </c>
    </row>
    <row r="81" spans="2:19" ht="20">
      <c r="B81" t="s">
        <v>68</v>
      </c>
      <c r="C81">
        <v>1110110</v>
      </c>
      <c r="D81" s="1" t="str">
        <f>BIN2HEX(Tableau1[[#This Row],[Colonne1]],2)</f>
        <v>76</v>
      </c>
      <c r="E81" s="1" t="str">
        <f>HEX2BIN(Tableau1[[#This Row],[HEX]],8)</f>
        <v>01110110</v>
      </c>
      <c r="F81" s="1" t="s">
        <v>97</v>
      </c>
      <c r="I81" s="1">
        <v>79</v>
      </c>
      <c r="J81" s="1" t="str">
        <f t="shared" si="5"/>
        <v>4F</v>
      </c>
      <c r="K81" s="1" t="str">
        <f t="shared" si="6"/>
        <v>01001111</v>
      </c>
      <c r="L81" s="1">
        <f t="shared" si="4"/>
        <v>3</v>
      </c>
      <c r="M81">
        <f t="shared" si="7"/>
        <v>51</v>
      </c>
      <c r="P81" s="5">
        <v>111</v>
      </c>
      <c r="Q81" s="5" t="s">
        <v>133</v>
      </c>
      <c r="R81" s="3" t="s">
        <v>326</v>
      </c>
      <c r="S81" s="3" t="s">
        <v>327</v>
      </c>
    </row>
    <row r="82" spans="2:19" ht="20">
      <c r="B82" t="s">
        <v>68</v>
      </c>
      <c r="C82">
        <v>1110110</v>
      </c>
      <c r="D82" s="1" t="str">
        <f>BIN2HEX(Tableau1[[#This Row],[Colonne1]],2)</f>
        <v>76</v>
      </c>
      <c r="E82" s="1" t="str">
        <f>HEX2BIN(Tableau1[[#This Row],[HEX]],8)</f>
        <v>01110110</v>
      </c>
      <c r="F82" s="1" t="s">
        <v>145</v>
      </c>
      <c r="I82" s="1">
        <v>80</v>
      </c>
      <c r="J82" s="1" t="str">
        <f t="shared" si="5"/>
        <v>50</v>
      </c>
      <c r="K82" s="1" t="str">
        <f t="shared" si="6"/>
        <v>01010000</v>
      </c>
      <c r="L82" s="1" t="str">
        <f t="shared" si="4"/>
        <v>r</v>
      </c>
      <c r="M82">
        <f t="shared" si="7"/>
        <v>82</v>
      </c>
      <c r="P82" s="5">
        <v>112</v>
      </c>
      <c r="Q82" s="5" t="s">
        <v>134</v>
      </c>
      <c r="R82" s="3" t="s">
        <v>328</v>
      </c>
      <c r="S82" s="3" t="s">
        <v>329</v>
      </c>
    </row>
    <row r="83" spans="2:19" ht="20">
      <c r="B83" t="s">
        <v>54</v>
      </c>
      <c r="C83">
        <v>1110111</v>
      </c>
      <c r="D83" s="1" t="str">
        <f>BIN2HEX(Tableau1[[#This Row],[Colonne1]],2)</f>
        <v>77</v>
      </c>
      <c r="E83" s="1" t="str">
        <f>HEX2BIN(Tableau1[[#This Row],[HEX]],8)</f>
        <v>01110111</v>
      </c>
      <c r="F83" s="1" t="s">
        <v>55</v>
      </c>
      <c r="I83" s="1">
        <v>81</v>
      </c>
      <c r="J83" s="1" t="str">
        <f t="shared" si="5"/>
        <v>51</v>
      </c>
      <c r="K83" s="1" t="str">
        <f t="shared" si="6"/>
        <v>01010001</v>
      </c>
      <c r="L83" s="1" t="str">
        <f t="shared" si="4"/>
        <v>X</v>
      </c>
      <c r="M83">
        <f t="shared" si="7"/>
        <v>88</v>
      </c>
      <c r="P83" s="5">
        <v>113</v>
      </c>
      <c r="Q83" s="5" t="s">
        <v>136</v>
      </c>
      <c r="R83" s="3" t="s">
        <v>330</v>
      </c>
      <c r="S83" s="3" t="s">
        <v>331</v>
      </c>
    </row>
    <row r="84" spans="2:19" ht="20">
      <c r="B84" t="s">
        <v>90</v>
      </c>
      <c r="C84">
        <v>1111000</v>
      </c>
      <c r="D84" s="1" t="str">
        <f>BIN2HEX(Tableau1[[#This Row],[Colonne1]],2)</f>
        <v>78</v>
      </c>
      <c r="E84" s="1" t="str">
        <f>HEX2BIN(Tableau1[[#This Row],[HEX]],8)</f>
        <v>01111000</v>
      </c>
      <c r="F84" s="1" t="s">
        <v>91</v>
      </c>
      <c r="I84" s="1">
        <v>82</v>
      </c>
      <c r="J84" s="1" t="str">
        <f t="shared" si="5"/>
        <v>52</v>
      </c>
      <c r="K84" s="1" t="str">
        <f t="shared" si="6"/>
        <v>01010010</v>
      </c>
      <c r="L84" s="1" t="str">
        <f t="shared" si="4"/>
        <v>/</v>
      </c>
      <c r="M84">
        <f t="shared" si="7"/>
        <v>47</v>
      </c>
      <c r="P84" s="5">
        <v>114</v>
      </c>
      <c r="Q84" s="5" t="s">
        <v>138</v>
      </c>
      <c r="R84" s="3" t="s">
        <v>332</v>
      </c>
      <c r="S84" s="3" t="s">
        <v>333</v>
      </c>
    </row>
    <row r="85" spans="2:19" ht="20">
      <c r="B85" t="s">
        <v>90</v>
      </c>
      <c r="C85">
        <v>1111000</v>
      </c>
      <c r="D85" s="1" t="str">
        <f>BIN2HEX(Tableau1[[#This Row],[Colonne1]],2)</f>
        <v>78</v>
      </c>
      <c r="E85" s="1" t="str">
        <f>HEX2BIN(Tableau1[[#This Row],[HEX]],8)</f>
        <v>01111000</v>
      </c>
      <c r="F85" s="1" t="s">
        <v>140</v>
      </c>
      <c r="I85" s="1">
        <v>83</v>
      </c>
      <c r="J85" s="1" t="str">
        <f t="shared" si="5"/>
        <v>53</v>
      </c>
      <c r="K85" s="1" t="str">
        <f t="shared" si="6"/>
        <v>01010011</v>
      </c>
      <c r="L85" s="1" t="str">
        <f t="shared" si="4"/>
        <v>X</v>
      </c>
      <c r="M85">
        <f t="shared" si="7"/>
        <v>88</v>
      </c>
      <c r="P85" s="5">
        <v>115</v>
      </c>
      <c r="Q85" s="5" t="s">
        <v>139</v>
      </c>
      <c r="R85" s="3" t="s">
        <v>334</v>
      </c>
      <c r="S85" s="3" t="s">
        <v>335</v>
      </c>
    </row>
    <row r="86" spans="2:19" ht="20">
      <c r="B86" t="s">
        <v>62</v>
      </c>
      <c r="C86">
        <v>1111001</v>
      </c>
      <c r="D86" s="1" t="str">
        <f>BIN2HEX(Tableau1[[#This Row],[Colonne1]],2)</f>
        <v>79</v>
      </c>
      <c r="E86" s="1" t="str">
        <f>HEX2BIN(Tableau1[[#This Row],[HEX]],8)</f>
        <v>01111001</v>
      </c>
      <c r="F86" s="1" t="s">
        <v>63</v>
      </c>
      <c r="I86" s="1">
        <v>84</v>
      </c>
      <c r="J86" s="1" t="str">
        <f t="shared" si="5"/>
        <v>54</v>
      </c>
      <c r="K86" s="1" t="str">
        <f t="shared" si="6"/>
        <v>01010100</v>
      </c>
      <c r="L86" s="1" t="str">
        <f t="shared" si="4"/>
        <v>n</v>
      </c>
      <c r="M86">
        <f t="shared" si="7"/>
        <v>78</v>
      </c>
      <c r="P86" s="5">
        <v>116</v>
      </c>
      <c r="Q86" s="5" t="s">
        <v>140</v>
      </c>
      <c r="R86" s="3" t="s">
        <v>336</v>
      </c>
      <c r="S86" s="3" t="s">
        <v>337</v>
      </c>
    </row>
    <row r="87" spans="2:19" ht="20">
      <c r="B87" t="s">
        <v>117</v>
      </c>
      <c r="C87">
        <v>1111011</v>
      </c>
      <c r="D87" s="1" t="str">
        <f>BIN2HEX(Tableau1[[#This Row],[Colonne1]],2)</f>
        <v>7B</v>
      </c>
      <c r="E87" s="1" t="str">
        <f>HEX2BIN(Tableau1[[#This Row],[HEX]],8)</f>
        <v>01111011</v>
      </c>
      <c r="F87" s="1" t="s">
        <v>118</v>
      </c>
      <c r="I87" s="1">
        <v>85</v>
      </c>
      <c r="J87" s="1" t="str">
        <f t="shared" si="5"/>
        <v>55</v>
      </c>
      <c r="K87" s="1" t="str">
        <f t="shared" si="6"/>
        <v>01010101</v>
      </c>
      <c r="L87" s="1" t="str">
        <f t="shared" si="4"/>
        <v>X</v>
      </c>
      <c r="M87">
        <f t="shared" si="7"/>
        <v>88</v>
      </c>
      <c r="P87" s="5">
        <v>117</v>
      </c>
      <c r="Q87" s="5" t="s">
        <v>142</v>
      </c>
      <c r="R87" s="3" t="s">
        <v>338</v>
      </c>
      <c r="S87" s="3" t="s">
        <v>339</v>
      </c>
    </row>
    <row r="88" spans="2:19" ht="20">
      <c r="B88" t="s">
        <v>56</v>
      </c>
      <c r="C88">
        <v>1111100</v>
      </c>
      <c r="D88" s="1" t="str">
        <f>BIN2HEX(Tableau1[[#This Row],[Colonne1]],2)</f>
        <v>7C</v>
      </c>
      <c r="E88" s="1" t="str">
        <f>HEX2BIN(Tableau1[[#This Row],[HEX]],8)</f>
        <v>01111100</v>
      </c>
      <c r="F88" s="1" t="s">
        <v>57</v>
      </c>
      <c r="I88" s="1">
        <v>86</v>
      </c>
      <c r="J88" s="1" t="str">
        <f t="shared" si="5"/>
        <v>56</v>
      </c>
      <c r="K88" s="1" t="str">
        <f t="shared" si="6"/>
        <v>01010110</v>
      </c>
      <c r="L88" s="1" t="str">
        <f t="shared" si="4"/>
        <v>X</v>
      </c>
      <c r="M88">
        <f t="shared" si="7"/>
        <v>88</v>
      </c>
      <c r="P88" s="5">
        <v>118</v>
      </c>
      <c r="Q88" s="5" t="s">
        <v>143</v>
      </c>
      <c r="R88" s="3" t="s">
        <v>340</v>
      </c>
      <c r="S88" s="3" t="s">
        <v>341</v>
      </c>
    </row>
    <row r="89" spans="2:19" ht="20">
      <c r="B89" t="s">
        <v>56</v>
      </c>
      <c r="C89">
        <v>1111100</v>
      </c>
      <c r="D89" s="1" t="str">
        <f>BIN2HEX(Tableau1[[#This Row],[Colonne1]],2)</f>
        <v>7C</v>
      </c>
      <c r="E89" s="1" t="str">
        <f>HEX2BIN(Tableau1[[#This Row],[HEX]],8)</f>
        <v>01111100</v>
      </c>
      <c r="F89" s="1" t="s">
        <v>113</v>
      </c>
      <c r="I89" s="1">
        <v>87</v>
      </c>
      <c r="J89" s="1" t="str">
        <f t="shared" si="5"/>
        <v>57</v>
      </c>
      <c r="K89" s="1" t="str">
        <f t="shared" si="6"/>
        <v>01010111</v>
      </c>
      <c r="L89" s="1" t="str">
        <f t="shared" si="4"/>
        <v>X</v>
      </c>
      <c r="M89">
        <f t="shared" si="7"/>
        <v>88</v>
      </c>
      <c r="P89" s="5">
        <v>119</v>
      </c>
      <c r="Q89" s="5" t="s">
        <v>144</v>
      </c>
      <c r="R89" s="3" t="s">
        <v>342</v>
      </c>
      <c r="S89" s="3" t="s">
        <v>343</v>
      </c>
    </row>
    <row r="90" spans="2:19" ht="20">
      <c r="B90" t="s">
        <v>36</v>
      </c>
      <c r="C90">
        <v>1111101</v>
      </c>
      <c r="D90" s="1" t="str">
        <f>BIN2HEX(Tableau1[[#This Row],[Colonne1]],2)</f>
        <v>7D</v>
      </c>
      <c r="E90" s="1" t="str">
        <f>HEX2BIN(Tableau1[[#This Row],[HEX]],8)</f>
        <v>01111101</v>
      </c>
      <c r="F90" s="1">
        <v>6</v>
      </c>
      <c r="I90" s="1">
        <v>88</v>
      </c>
      <c r="J90" s="1" t="str">
        <f t="shared" si="5"/>
        <v>58</v>
      </c>
      <c r="K90" s="1" t="str">
        <f t="shared" si="6"/>
        <v>01011000</v>
      </c>
      <c r="L90" s="1" t="str">
        <f t="shared" si="4"/>
        <v>c</v>
      </c>
      <c r="M90">
        <f t="shared" si="7"/>
        <v>67</v>
      </c>
      <c r="P90" s="5">
        <v>120</v>
      </c>
      <c r="Q90" s="5" t="s">
        <v>145</v>
      </c>
      <c r="R90" s="3" t="s">
        <v>344</v>
      </c>
      <c r="S90" s="3" t="s">
        <v>345</v>
      </c>
    </row>
    <row r="91" spans="2:19" ht="20">
      <c r="B91" t="s">
        <v>6</v>
      </c>
      <c r="C91">
        <v>1111110</v>
      </c>
      <c r="D91" s="1" t="str">
        <f>BIN2HEX(Tableau1[[#This Row],[Colonne1]],2)</f>
        <v>7E</v>
      </c>
      <c r="E91" s="1" t="str">
        <f>HEX2BIN(Tableau1[[#This Row],[HEX]],8)</f>
        <v>01111110</v>
      </c>
      <c r="F91" s="1" t="s">
        <v>7</v>
      </c>
      <c r="I91" s="1">
        <v>89</v>
      </c>
      <c r="J91" s="1" t="str">
        <f t="shared" si="5"/>
        <v>59</v>
      </c>
      <c r="K91" s="1" t="str">
        <f t="shared" si="6"/>
        <v>01011001</v>
      </c>
      <c r="L91" s="1" t="str">
        <f t="shared" si="4"/>
        <v>X</v>
      </c>
      <c r="M91">
        <f t="shared" si="7"/>
        <v>88</v>
      </c>
      <c r="P91" s="5">
        <v>121</v>
      </c>
      <c r="Q91" s="5" t="s">
        <v>146</v>
      </c>
      <c r="R91" s="3" t="s">
        <v>346</v>
      </c>
      <c r="S91" s="3" t="s">
        <v>347</v>
      </c>
    </row>
    <row r="92" spans="2:19" ht="20">
      <c r="B92" t="s">
        <v>38</v>
      </c>
      <c r="C92">
        <v>1111111</v>
      </c>
      <c r="D92" s="1" t="str">
        <f>BIN2HEX(Tableau1[[#This Row],[Colonne1]],2)</f>
        <v>7F</v>
      </c>
      <c r="E92" s="1" t="str">
        <f>HEX2BIN(Tableau1[[#This Row],[HEX]],8)</f>
        <v>01111111</v>
      </c>
      <c r="F92" s="1">
        <v>8</v>
      </c>
      <c r="I92" s="1">
        <v>90</v>
      </c>
      <c r="J92" s="1" t="str">
        <f t="shared" si="5"/>
        <v>5A</v>
      </c>
      <c r="K92" s="1" t="str">
        <f t="shared" si="6"/>
        <v>01011010</v>
      </c>
      <c r="L92" s="1" t="str">
        <f t="shared" si="4"/>
        <v>X</v>
      </c>
      <c r="M92">
        <f t="shared" si="7"/>
        <v>88</v>
      </c>
      <c r="P92" s="5">
        <v>122</v>
      </c>
      <c r="Q92" s="5" t="s">
        <v>147</v>
      </c>
      <c r="R92" s="3" t="s">
        <v>348</v>
      </c>
      <c r="S92" s="3" t="s">
        <v>349</v>
      </c>
    </row>
    <row r="93" spans="2:19" ht="20">
      <c r="B93" t="s">
        <v>27</v>
      </c>
      <c r="C93">
        <v>10000000</v>
      </c>
      <c r="D93" s="1" t="str">
        <f>BIN2HEX(Tableau1[[#This Row],[Colonne1]],2)</f>
        <v>80</v>
      </c>
      <c r="E93" s="1" t="str">
        <f>HEX2BIN(Tableau1[[#This Row],[HEX]],8)</f>
        <v>10000000</v>
      </c>
      <c r="F93" s="1" t="s">
        <v>28</v>
      </c>
      <c r="I93" s="1">
        <v>91</v>
      </c>
      <c r="J93" s="1" t="str">
        <f t="shared" si="5"/>
        <v>5B</v>
      </c>
      <c r="K93" s="1" t="str">
        <f t="shared" si="6"/>
        <v>01011011</v>
      </c>
      <c r="L93" s="1">
        <f t="shared" si="4"/>
        <v>2</v>
      </c>
      <c r="M93">
        <f t="shared" si="7"/>
        <v>50</v>
      </c>
      <c r="P93" s="5">
        <v>123</v>
      </c>
      <c r="Q93" s="5" t="s">
        <v>350</v>
      </c>
      <c r="R93" s="3" t="s">
        <v>351</v>
      </c>
      <c r="S93" s="3" t="s">
        <v>352</v>
      </c>
    </row>
    <row r="94" spans="2:19" ht="20">
      <c r="B94" t="s">
        <v>2</v>
      </c>
      <c r="C94">
        <v>10000110</v>
      </c>
      <c r="D94" s="1" t="str">
        <f>BIN2HEX(Tableau1[[#This Row],[Colonne1]],2)</f>
        <v>86</v>
      </c>
      <c r="E94" s="1" t="str">
        <f>HEX2BIN(Tableau1[[#This Row],[HEX]],8)</f>
        <v>10000110</v>
      </c>
      <c r="F94" s="1" t="s">
        <v>3</v>
      </c>
      <c r="I94" s="1">
        <v>92</v>
      </c>
      <c r="J94" s="1" t="str">
        <f t="shared" si="5"/>
        <v>5C</v>
      </c>
      <c r="K94" s="1" t="str">
        <f t="shared" si="6"/>
        <v>01011100</v>
      </c>
      <c r="L94" s="1" t="str">
        <f t="shared" si="4"/>
        <v>o</v>
      </c>
      <c r="M94">
        <f t="shared" si="7"/>
        <v>79</v>
      </c>
      <c r="P94" s="5">
        <v>124</v>
      </c>
      <c r="Q94" s="5" t="s">
        <v>149</v>
      </c>
      <c r="R94" s="3" t="s">
        <v>353</v>
      </c>
      <c r="S94" s="3" t="s">
        <v>354</v>
      </c>
    </row>
    <row r="95" spans="2:19" ht="20">
      <c r="B95" t="s">
        <v>10</v>
      </c>
      <c r="C95">
        <v>11010010</v>
      </c>
      <c r="D95" s="1" t="str">
        <f>BIN2HEX(Tableau1[[#This Row],[Colonne1]],2)</f>
        <v>D2</v>
      </c>
      <c r="E95" s="1" t="str">
        <f>HEX2BIN(Tableau1[[#This Row],[HEX]],8)</f>
        <v>11010010</v>
      </c>
      <c r="F95" s="1" t="s">
        <v>11</v>
      </c>
      <c r="I95" s="1">
        <v>93</v>
      </c>
      <c r="J95" s="1" t="str">
        <f t="shared" si="5"/>
        <v>5D</v>
      </c>
      <c r="K95" s="1" t="str">
        <f t="shared" si="6"/>
        <v>01011101</v>
      </c>
      <c r="L95" s="1" t="str">
        <f t="shared" si="4"/>
        <v>X</v>
      </c>
      <c r="M95">
        <f t="shared" si="7"/>
        <v>88</v>
      </c>
      <c r="P95" s="5">
        <v>125</v>
      </c>
      <c r="Q95" s="5" t="s">
        <v>355</v>
      </c>
      <c r="R95" s="3" t="s">
        <v>356</v>
      </c>
      <c r="S95" s="3" t="s">
        <v>357</v>
      </c>
    </row>
    <row r="96" spans="2:19" ht="20">
      <c r="B96" t="s">
        <v>50</v>
      </c>
      <c r="C96">
        <v>11010011</v>
      </c>
      <c r="D96" s="1" t="str">
        <f>BIN2HEX(Tableau1[[#This Row],[Colonne1]],2)</f>
        <v>D3</v>
      </c>
      <c r="E96" s="1" t="str">
        <f>HEX2BIN(Tableau1[[#This Row],[HEX]],8)</f>
        <v>11010011</v>
      </c>
      <c r="F96" s="1" t="s">
        <v>51</v>
      </c>
      <c r="I96" s="1">
        <v>94</v>
      </c>
      <c r="J96" s="1" t="str">
        <f t="shared" si="5"/>
        <v>5E</v>
      </c>
      <c r="K96" s="1" t="str">
        <f t="shared" si="6"/>
        <v>01011110</v>
      </c>
      <c r="L96" s="1" t="str">
        <f t="shared" si="4"/>
        <v>D</v>
      </c>
      <c r="M96">
        <f t="shared" si="7"/>
        <v>68</v>
      </c>
      <c r="P96" s="5">
        <v>126</v>
      </c>
      <c r="Q96" s="5" t="s">
        <v>152</v>
      </c>
      <c r="R96" s="3" t="s">
        <v>358</v>
      </c>
      <c r="S96" s="3" t="s">
        <v>359</v>
      </c>
    </row>
    <row r="97" spans="9:19" ht="20">
      <c r="I97" s="1">
        <v>95</v>
      </c>
      <c r="J97" s="1" t="str">
        <f t="shared" si="5"/>
        <v>5F</v>
      </c>
      <c r="K97" s="1" t="str">
        <f t="shared" si="6"/>
        <v>01011111</v>
      </c>
      <c r="L97" s="1" t="str">
        <f t="shared" si="4"/>
        <v>@</v>
      </c>
      <c r="M97">
        <f t="shared" si="7"/>
        <v>64</v>
      </c>
      <c r="P97" s="5">
        <v>127</v>
      </c>
      <c r="Q97" s="5" t="s">
        <v>360</v>
      </c>
      <c r="R97" s="3" t="s">
        <v>361</v>
      </c>
      <c r="S97" s="3" t="s">
        <v>362</v>
      </c>
    </row>
    <row r="98" spans="9:19" ht="20">
      <c r="I98" s="1">
        <v>96</v>
      </c>
      <c r="J98" s="1" t="str">
        <f t="shared" si="5"/>
        <v>60</v>
      </c>
      <c r="K98" s="1" t="str">
        <f t="shared" si="6"/>
        <v>01100000</v>
      </c>
      <c r="L98" s="1" t="str">
        <f t="shared" si="4"/>
        <v>X</v>
      </c>
      <c r="M98">
        <f t="shared" si="7"/>
        <v>88</v>
      </c>
      <c r="P98" s="5">
        <v>128</v>
      </c>
      <c r="Q98" s="5" t="s">
        <v>363</v>
      </c>
      <c r="R98" s="3" t="s">
        <v>364</v>
      </c>
      <c r="S98" s="3" t="s">
        <v>365</v>
      </c>
    </row>
    <row r="99" spans="9:19" ht="20">
      <c r="I99" s="1">
        <v>97</v>
      </c>
      <c r="J99" s="1" t="str">
        <f t="shared" si="5"/>
        <v>61</v>
      </c>
      <c r="K99" s="1" t="str">
        <f t="shared" si="6"/>
        <v>01100001</v>
      </c>
      <c r="L99" s="1" t="str">
        <f t="shared" si="4"/>
        <v>&lt;</v>
      </c>
      <c r="M99">
        <f t="shared" si="7"/>
        <v>60</v>
      </c>
      <c r="P99" s="5">
        <v>130</v>
      </c>
      <c r="Q99" s="5" t="s">
        <v>366</v>
      </c>
      <c r="R99" s="3" t="s">
        <v>367</v>
      </c>
      <c r="S99" s="3" t="s">
        <v>368</v>
      </c>
    </row>
    <row r="100" spans="9:19" ht="20">
      <c r="I100" s="1">
        <v>98</v>
      </c>
      <c r="J100" s="1" t="str">
        <f t="shared" si="5"/>
        <v>62</v>
      </c>
      <c r="K100" s="1" t="str">
        <f t="shared" si="6"/>
        <v>01100010</v>
      </c>
      <c r="L100" s="1" t="str">
        <f t="shared" si="4"/>
        <v>X</v>
      </c>
      <c r="M100">
        <f t="shared" si="7"/>
        <v>88</v>
      </c>
      <c r="P100" s="5">
        <v>131</v>
      </c>
      <c r="Q100" s="5" t="s">
        <v>369</v>
      </c>
      <c r="R100" s="3" t="s">
        <v>370</v>
      </c>
      <c r="S100" s="3" t="s">
        <v>371</v>
      </c>
    </row>
    <row r="101" spans="9:19" ht="20">
      <c r="I101" s="1">
        <v>99</v>
      </c>
      <c r="J101" s="1" t="str">
        <f t="shared" si="5"/>
        <v>63</v>
      </c>
      <c r="K101" s="1" t="str">
        <f t="shared" si="6"/>
        <v>01100011</v>
      </c>
      <c r="L101" s="1" t="str">
        <f t="shared" si="4"/>
        <v>X</v>
      </c>
      <c r="M101">
        <f t="shared" si="7"/>
        <v>88</v>
      </c>
      <c r="P101" s="5">
        <v>132</v>
      </c>
      <c r="Q101" s="5" t="s">
        <v>372</v>
      </c>
      <c r="R101" s="3" t="s">
        <v>373</v>
      </c>
      <c r="S101" s="3" t="s">
        <v>374</v>
      </c>
    </row>
    <row r="102" spans="9:19" ht="20">
      <c r="I102" s="1">
        <v>100</v>
      </c>
      <c r="J102" s="1" t="str">
        <f t="shared" si="5"/>
        <v>64</v>
      </c>
      <c r="K102" s="1" t="str">
        <f t="shared" si="6"/>
        <v>01100100</v>
      </c>
      <c r="L102" s="1" t="str">
        <f t="shared" si="4"/>
        <v>\\</v>
      </c>
      <c r="M102" t="e">
        <f t="shared" si="7"/>
        <v>#N/A</v>
      </c>
      <c r="P102" s="5">
        <v>133</v>
      </c>
      <c r="Q102" s="5" t="s">
        <v>375</v>
      </c>
      <c r="R102" s="3" t="s">
        <v>376</v>
      </c>
      <c r="S102" s="3" t="s">
        <v>377</v>
      </c>
    </row>
    <row r="103" spans="9:19" ht="20">
      <c r="I103" s="1">
        <v>101</v>
      </c>
      <c r="J103" s="1" t="str">
        <f t="shared" si="5"/>
        <v>65</v>
      </c>
      <c r="K103" s="1" t="str">
        <f t="shared" si="6"/>
        <v>01100101</v>
      </c>
      <c r="L103" s="1" t="str">
        <f t="shared" si="4"/>
        <v>X</v>
      </c>
      <c r="M103">
        <f t="shared" si="7"/>
        <v>88</v>
      </c>
      <c r="P103" s="5">
        <v>134</v>
      </c>
      <c r="Q103" s="5" t="s">
        <v>378</v>
      </c>
      <c r="R103" s="3" t="s">
        <v>379</v>
      </c>
      <c r="S103" s="3" t="s">
        <v>380</v>
      </c>
    </row>
    <row r="104" spans="9:19" ht="20">
      <c r="I104" s="1">
        <v>102</v>
      </c>
      <c r="J104" s="1" t="str">
        <f t="shared" si="5"/>
        <v>66</v>
      </c>
      <c r="K104" s="1" t="str">
        <f t="shared" si="6"/>
        <v>01100110</v>
      </c>
      <c r="L104" s="1">
        <f t="shared" si="4"/>
        <v>4</v>
      </c>
      <c r="M104">
        <f t="shared" si="7"/>
        <v>52</v>
      </c>
      <c r="P104" s="5">
        <v>135</v>
      </c>
      <c r="Q104" s="5" t="s">
        <v>381</v>
      </c>
      <c r="R104" s="3" t="s">
        <v>382</v>
      </c>
      <c r="S104" s="3" t="s">
        <v>383</v>
      </c>
    </row>
    <row r="105" spans="9:19" ht="20">
      <c r="I105" s="1">
        <v>103</v>
      </c>
      <c r="J105" s="1" t="str">
        <f t="shared" si="5"/>
        <v>67</v>
      </c>
      <c r="K105" s="1" t="str">
        <f t="shared" si="6"/>
        <v>01100111</v>
      </c>
      <c r="L105" s="1" t="str">
        <f t="shared" si="4"/>
        <v>q</v>
      </c>
      <c r="M105">
        <f t="shared" si="7"/>
        <v>81</v>
      </c>
      <c r="P105" s="5">
        <v>136</v>
      </c>
      <c r="Q105" s="5" t="s">
        <v>384</v>
      </c>
      <c r="R105" s="3" t="s">
        <v>385</v>
      </c>
      <c r="S105" s="3" t="s">
        <v>386</v>
      </c>
    </row>
    <row r="106" spans="9:19" ht="20">
      <c r="I106" s="1">
        <v>104</v>
      </c>
      <c r="J106" s="1" t="str">
        <f t="shared" si="5"/>
        <v>68</v>
      </c>
      <c r="K106" s="1" t="str">
        <f t="shared" si="6"/>
        <v>01101000</v>
      </c>
      <c r="L106" s="1" t="str">
        <f t="shared" si="4"/>
        <v>X</v>
      </c>
      <c r="M106">
        <f t="shared" si="7"/>
        <v>88</v>
      </c>
      <c r="P106" s="5">
        <v>137</v>
      </c>
      <c r="Q106" s="5" t="s">
        <v>387</v>
      </c>
      <c r="R106" s="3" t="s">
        <v>388</v>
      </c>
      <c r="S106" s="3" t="s">
        <v>389</v>
      </c>
    </row>
    <row r="107" spans="9:19" ht="20">
      <c r="I107" s="1">
        <v>105</v>
      </c>
      <c r="J107" s="1" t="str">
        <f t="shared" si="5"/>
        <v>69</v>
      </c>
      <c r="K107" s="1" t="str">
        <f t="shared" si="6"/>
        <v>01101001</v>
      </c>
      <c r="L107" s="1" t="str">
        <f t="shared" si="4"/>
        <v>X</v>
      </c>
      <c r="M107">
        <f t="shared" si="7"/>
        <v>88</v>
      </c>
      <c r="P107" s="5">
        <v>138</v>
      </c>
      <c r="Q107" s="5" t="s">
        <v>390</v>
      </c>
      <c r="R107" s="3" t="s">
        <v>391</v>
      </c>
      <c r="S107" s="3" t="s">
        <v>392</v>
      </c>
    </row>
    <row r="108" spans="9:19" ht="20">
      <c r="I108" s="1">
        <v>106</v>
      </c>
      <c r="J108" s="1" t="str">
        <f t="shared" si="5"/>
        <v>6A</v>
      </c>
      <c r="K108" s="1" t="str">
        <f t="shared" si="6"/>
        <v>01101010</v>
      </c>
      <c r="L108" s="1" t="str">
        <f t="shared" si="4"/>
        <v>X</v>
      </c>
      <c r="M108">
        <f t="shared" si="7"/>
        <v>88</v>
      </c>
      <c r="P108" s="5">
        <v>139</v>
      </c>
      <c r="Q108" s="5" t="s">
        <v>393</v>
      </c>
      <c r="R108" s="3" t="s">
        <v>394</v>
      </c>
      <c r="S108" s="3" t="s">
        <v>395</v>
      </c>
    </row>
    <row r="109" spans="9:19" ht="20">
      <c r="I109" s="1">
        <v>107</v>
      </c>
      <c r="J109" s="1" t="str">
        <f t="shared" si="5"/>
        <v>6B</v>
      </c>
      <c r="K109" s="1" t="str">
        <f t="shared" si="6"/>
        <v>01101011</v>
      </c>
      <c r="L109" s="1" t="str">
        <f t="shared" si="4"/>
        <v>Q</v>
      </c>
      <c r="M109">
        <f t="shared" si="7"/>
        <v>81</v>
      </c>
      <c r="P109" s="5">
        <v>140</v>
      </c>
      <c r="Q109" s="5" t="s">
        <v>396</v>
      </c>
      <c r="R109" s="3" t="s">
        <v>397</v>
      </c>
      <c r="S109" s="3" t="s">
        <v>398</v>
      </c>
    </row>
    <row r="110" spans="9:19" ht="20">
      <c r="I110" s="1">
        <v>108</v>
      </c>
      <c r="J110" s="1" t="str">
        <f t="shared" si="5"/>
        <v>6C</v>
      </c>
      <c r="K110" s="1" t="str">
        <f t="shared" si="6"/>
        <v>01101100</v>
      </c>
      <c r="L110" s="1" t="str">
        <f t="shared" si="4"/>
        <v>X</v>
      </c>
      <c r="M110">
        <f t="shared" si="7"/>
        <v>88</v>
      </c>
      <c r="P110" s="5">
        <v>141</v>
      </c>
      <c r="Q110" s="5" t="s">
        <v>399</v>
      </c>
      <c r="R110" s="3">
        <v>0</v>
      </c>
      <c r="S110" s="3" t="s">
        <v>400</v>
      </c>
    </row>
    <row r="111" spans="9:19" ht="20">
      <c r="I111" s="1">
        <v>109</v>
      </c>
      <c r="J111" s="1" t="str">
        <f t="shared" si="5"/>
        <v>6D</v>
      </c>
      <c r="K111" s="1" t="str">
        <f t="shared" si="6"/>
        <v>01101101</v>
      </c>
      <c r="L111" s="1" t="str">
        <f t="shared" si="4"/>
        <v>$</v>
      </c>
      <c r="M111">
        <f t="shared" si="7"/>
        <v>36</v>
      </c>
      <c r="P111" s="5">
        <v>142</v>
      </c>
      <c r="Q111" s="5" t="s">
        <v>401</v>
      </c>
      <c r="R111" s="3" t="s">
        <v>402</v>
      </c>
      <c r="S111" s="3" t="s">
        <v>403</v>
      </c>
    </row>
    <row r="112" spans="9:19" ht="20">
      <c r="I112" s="1">
        <v>110</v>
      </c>
      <c r="J112" s="1" t="str">
        <f t="shared" si="5"/>
        <v>6E</v>
      </c>
      <c r="K112" s="1" t="str">
        <f t="shared" si="6"/>
        <v>01101110</v>
      </c>
      <c r="L112" s="1" t="str">
        <f t="shared" si="4"/>
        <v>Y</v>
      </c>
      <c r="M112">
        <f t="shared" si="7"/>
        <v>89</v>
      </c>
      <c r="P112" s="5">
        <v>143</v>
      </c>
      <c r="Q112" s="5" t="s">
        <v>404</v>
      </c>
      <c r="R112" s="3">
        <v>0</v>
      </c>
      <c r="S112" s="3" t="s">
        <v>405</v>
      </c>
    </row>
    <row r="113" spans="9:19" ht="20">
      <c r="I113" s="1">
        <v>111</v>
      </c>
      <c r="J113" s="1" t="str">
        <f t="shared" si="5"/>
        <v>6F</v>
      </c>
      <c r="K113" s="1" t="str">
        <f t="shared" si="6"/>
        <v>01101111</v>
      </c>
      <c r="L113" s="1">
        <f t="shared" si="4"/>
        <v>9</v>
      </c>
      <c r="M113">
        <f t="shared" si="7"/>
        <v>57</v>
      </c>
      <c r="P113" s="5">
        <v>144</v>
      </c>
      <c r="Q113" s="5" t="s">
        <v>406</v>
      </c>
      <c r="R113" s="3">
        <v>0</v>
      </c>
      <c r="S113" s="3" t="s">
        <v>407</v>
      </c>
    </row>
    <row r="114" spans="9:19" ht="20">
      <c r="I114" s="1">
        <v>112</v>
      </c>
      <c r="J114" s="1" t="str">
        <f t="shared" si="5"/>
        <v>70</v>
      </c>
      <c r="K114" s="1" t="str">
        <f t="shared" si="6"/>
        <v>01110000</v>
      </c>
      <c r="L114" s="1" t="str">
        <f t="shared" si="4"/>
        <v>+</v>
      </c>
      <c r="M114">
        <f t="shared" si="7"/>
        <v>43</v>
      </c>
      <c r="P114" s="5">
        <v>145</v>
      </c>
      <c r="Q114" s="5" t="s">
        <v>178</v>
      </c>
      <c r="R114" s="3" t="s">
        <v>408</v>
      </c>
      <c r="S114" s="3" t="s">
        <v>409</v>
      </c>
    </row>
    <row r="115" spans="9:19" ht="20">
      <c r="I115" s="1">
        <v>113</v>
      </c>
      <c r="J115" s="1" t="str">
        <f t="shared" si="5"/>
        <v>71</v>
      </c>
      <c r="K115" s="1" t="str">
        <f t="shared" si="6"/>
        <v>01110001</v>
      </c>
      <c r="L115" s="1" t="str">
        <f t="shared" si="4"/>
        <v>F</v>
      </c>
      <c r="M115">
        <f t="shared" si="7"/>
        <v>70</v>
      </c>
      <c r="P115" s="5">
        <v>146</v>
      </c>
      <c r="Q115" s="5" t="s">
        <v>410</v>
      </c>
      <c r="R115" s="3" t="s">
        <v>411</v>
      </c>
      <c r="S115" s="3" t="s">
        <v>412</v>
      </c>
    </row>
    <row r="116" spans="9:19" ht="20">
      <c r="I116" s="1">
        <v>114</v>
      </c>
      <c r="J116" s="1" t="str">
        <f t="shared" si="5"/>
        <v>72</v>
      </c>
      <c r="K116" s="1" t="str">
        <f t="shared" si="6"/>
        <v>01110010</v>
      </c>
      <c r="L116" s="1" t="str">
        <f t="shared" si="4"/>
        <v>X</v>
      </c>
      <c r="M116">
        <f t="shared" si="7"/>
        <v>88</v>
      </c>
      <c r="P116" s="5">
        <v>147</v>
      </c>
      <c r="Q116" s="5" t="s">
        <v>167</v>
      </c>
      <c r="R116" s="3" t="s">
        <v>413</v>
      </c>
      <c r="S116" s="3" t="s">
        <v>414</v>
      </c>
    </row>
    <row r="117" spans="9:19" ht="20">
      <c r="I117" s="1">
        <v>115</v>
      </c>
      <c r="J117" s="1" t="str">
        <f t="shared" si="5"/>
        <v>73</v>
      </c>
      <c r="K117" s="1" t="str">
        <f t="shared" si="6"/>
        <v>01110011</v>
      </c>
      <c r="L117" s="1" t="str">
        <f t="shared" si="4"/>
        <v>P</v>
      </c>
      <c r="M117">
        <f t="shared" si="7"/>
        <v>80</v>
      </c>
      <c r="P117" s="5">
        <v>148</v>
      </c>
      <c r="Q117" s="5" t="s">
        <v>415</v>
      </c>
      <c r="R117" s="3" t="s">
        <v>416</v>
      </c>
      <c r="S117" s="3" t="s">
        <v>417</v>
      </c>
    </row>
    <row r="118" spans="9:19" ht="20">
      <c r="I118" s="1">
        <v>116</v>
      </c>
      <c r="J118" s="1" t="str">
        <f t="shared" si="5"/>
        <v>74</v>
      </c>
      <c r="K118" s="1" t="str">
        <f t="shared" si="6"/>
        <v>01110100</v>
      </c>
      <c r="L118" s="1" t="str">
        <f t="shared" si="4"/>
        <v>h</v>
      </c>
      <c r="M118">
        <f t="shared" si="7"/>
        <v>72</v>
      </c>
      <c r="P118" s="5">
        <v>149</v>
      </c>
      <c r="Q118" s="5" t="s">
        <v>418</v>
      </c>
      <c r="R118" s="3" t="s">
        <v>419</v>
      </c>
      <c r="S118" s="3" t="s">
        <v>420</v>
      </c>
    </row>
    <row r="119" spans="9:19" ht="20">
      <c r="I119" s="1">
        <v>117</v>
      </c>
      <c r="J119" s="1" t="str">
        <f t="shared" si="5"/>
        <v>75</v>
      </c>
      <c r="K119" s="1" t="str">
        <f t="shared" si="6"/>
        <v>01110101</v>
      </c>
      <c r="L119" s="1" t="str">
        <f t="shared" si="4"/>
        <v>K</v>
      </c>
      <c r="M119">
        <f t="shared" si="7"/>
        <v>75</v>
      </c>
      <c r="P119" s="5">
        <v>150</v>
      </c>
      <c r="Q119" s="5" t="s">
        <v>192</v>
      </c>
      <c r="R119" s="3" t="s">
        <v>421</v>
      </c>
      <c r="S119" s="3" t="s">
        <v>422</v>
      </c>
    </row>
    <row r="120" spans="9:19" ht="20">
      <c r="I120" s="1">
        <v>118</v>
      </c>
      <c r="J120" s="1" t="str">
        <f t="shared" si="5"/>
        <v>76</v>
      </c>
      <c r="K120" s="1" t="str">
        <f t="shared" si="6"/>
        <v>01110110</v>
      </c>
      <c r="L120" s="1" t="str">
        <f t="shared" si="4"/>
        <v>H</v>
      </c>
      <c r="M120">
        <f t="shared" si="7"/>
        <v>72</v>
      </c>
      <c r="P120" s="5">
        <v>151</v>
      </c>
      <c r="Q120" s="5" t="s">
        <v>423</v>
      </c>
      <c r="R120" s="3" t="s">
        <v>424</v>
      </c>
      <c r="S120" s="3" t="s">
        <v>425</v>
      </c>
    </row>
    <row r="121" spans="9:19" ht="20">
      <c r="I121" s="1">
        <v>119</v>
      </c>
      <c r="J121" s="1" t="str">
        <f t="shared" si="5"/>
        <v>77</v>
      </c>
      <c r="K121" s="1" t="str">
        <f t="shared" si="6"/>
        <v>01110111</v>
      </c>
      <c r="L121" s="1" t="str">
        <f t="shared" si="4"/>
        <v>A</v>
      </c>
      <c r="M121">
        <f t="shared" si="7"/>
        <v>65</v>
      </c>
      <c r="P121" s="5">
        <v>152</v>
      </c>
      <c r="Q121" s="5" t="s">
        <v>426</v>
      </c>
      <c r="R121" s="3" t="s">
        <v>427</v>
      </c>
      <c r="S121" s="3" t="s">
        <v>428</v>
      </c>
    </row>
    <row r="122" spans="9:19" ht="20">
      <c r="I122" s="1">
        <v>120</v>
      </c>
      <c r="J122" s="1" t="str">
        <f t="shared" si="5"/>
        <v>78</v>
      </c>
      <c r="K122" s="1" t="str">
        <f t="shared" si="6"/>
        <v>01111000</v>
      </c>
      <c r="L122" s="1" t="str">
        <f t="shared" si="4"/>
        <v>T</v>
      </c>
      <c r="M122">
        <f t="shared" si="7"/>
        <v>84</v>
      </c>
      <c r="P122" s="5">
        <v>153</v>
      </c>
      <c r="Q122" s="5" t="s">
        <v>429</v>
      </c>
      <c r="R122" s="3" t="s">
        <v>430</v>
      </c>
      <c r="S122" s="3" t="s">
        <v>431</v>
      </c>
    </row>
    <row r="123" spans="9:19" ht="20">
      <c r="I123" s="1">
        <v>121</v>
      </c>
      <c r="J123" s="1" t="str">
        <f t="shared" si="5"/>
        <v>79</v>
      </c>
      <c r="K123" s="1" t="str">
        <f t="shared" si="6"/>
        <v>01111001</v>
      </c>
      <c r="L123" s="1" t="str">
        <f t="shared" si="4"/>
        <v>E</v>
      </c>
      <c r="M123">
        <f t="shared" si="7"/>
        <v>69</v>
      </c>
      <c r="P123" s="5">
        <v>154</v>
      </c>
      <c r="Q123" s="5" t="s">
        <v>432</v>
      </c>
      <c r="R123" s="3" t="s">
        <v>433</v>
      </c>
      <c r="S123" s="3" t="s">
        <v>434</v>
      </c>
    </row>
    <row r="124" spans="9:19" ht="20">
      <c r="I124" s="1">
        <v>122</v>
      </c>
      <c r="J124" s="1" t="str">
        <f t="shared" si="5"/>
        <v>7A</v>
      </c>
      <c r="K124" s="1" t="str">
        <f t="shared" si="6"/>
        <v>01111010</v>
      </c>
      <c r="L124" s="1" t="str">
        <f t="shared" si="4"/>
        <v>X</v>
      </c>
      <c r="M124">
        <f t="shared" si="7"/>
        <v>88</v>
      </c>
      <c r="P124" s="5">
        <v>155</v>
      </c>
      <c r="Q124" s="5" t="s">
        <v>435</v>
      </c>
      <c r="R124" s="3" t="s">
        <v>436</v>
      </c>
      <c r="S124" s="3" t="s">
        <v>437</v>
      </c>
    </row>
    <row r="125" spans="9:19" ht="20">
      <c r="I125" s="1">
        <v>123</v>
      </c>
      <c r="J125" s="1" t="str">
        <f t="shared" si="5"/>
        <v>7B</v>
      </c>
      <c r="K125" s="1" t="str">
        <f t="shared" si="6"/>
        <v>01111011</v>
      </c>
      <c r="L125" s="1" t="str">
        <f t="shared" si="4"/>
        <v>e</v>
      </c>
      <c r="M125">
        <f t="shared" si="7"/>
        <v>69</v>
      </c>
      <c r="P125" s="5">
        <v>156</v>
      </c>
      <c r="Q125" s="5" t="s">
        <v>438</v>
      </c>
      <c r="R125" s="3" t="s">
        <v>439</v>
      </c>
      <c r="S125" s="3" t="s">
        <v>440</v>
      </c>
    </row>
    <row r="126" spans="9:19" ht="20">
      <c r="I126" s="1">
        <v>124</v>
      </c>
      <c r="J126" s="1" t="str">
        <f t="shared" si="5"/>
        <v>7C</v>
      </c>
      <c r="K126" s="1" t="str">
        <f t="shared" si="6"/>
        <v>01111100</v>
      </c>
      <c r="L126" s="1" t="str">
        <f t="shared" si="4"/>
        <v>B</v>
      </c>
      <c r="M126">
        <f t="shared" si="7"/>
        <v>66</v>
      </c>
      <c r="P126" s="5">
        <v>157</v>
      </c>
      <c r="Q126" s="5" t="s">
        <v>441</v>
      </c>
      <c r="R126" s="3">
        <v>0</v>
      </c>
      <c r="S126" s="3" t="s">
        <v>442</v>
      </c>
    </row>
    <row r="127" spans="9:19" ht="20">
      <c r="I127" s="1">
        <v>125</v>
      </c>
      <c r="J127" s="1" t="str">
        <f t="shared" si="5"/>
        <v>7D</v>
      </c>
      <c r="K127" s="1" t="str">
        <f t="shared" si="6"/>
        <v>01111101</v>
      </c>
      <c r="L127" s="1">
        <f t="shared" si="4"/>
        <v>6</v>
      </c>
      <c r="M127">
        <f t="shared" si="7"/>
        <v>54</v>
      </c>
      <c r="P127" s="5">
        <v>158</v>
      </c>
      <c r="Q127" s="5" t="s">
        <v>443</v>
      </c>
      <c r="R127" s="3" t="s">
        <v>444</v>
      </c>
      <c r="S127" s="3" t="s">
        <v>445</v>
      </c>
    </row>
    <row r="128" spans="9:19" ht="20">
      <c r="I128" s="1">
        <v>126</v>
      </c>
      <c r="J128" s="1" t="str">
        <f t="shared" si="5"/>
        <v>7E</v>
      </c>
      <c r="K128" s="1" t="str">
        <f t="shared" si="6"/>
        <v>01111110</v>
      </c>
      <c r="L128" s="1" t="str">
        <f t="shared" si="4"/>
        <v>#</v>
      </c>
      <c r="M128">
        <f t="shared" si="7"/>
        <v>35</v>
      </c>
      <c r="P128" s="5">
        <v>159</v>
      </c>
      <c r="Q128" s="5" t="s">
        <v>446</v>
      </c>
      <c r="R128" s="3" t="s">
        <v>447</v>
      </c>
      <c r="S128" s="3" t="s">
        <v>448</v>
      </c>
    </row>
    <row r="129" spans="9:19" ht="20">
      <c r="I129" s="1">
        <v>127</v>
      </c>
      <c r="J129" s="1" t="str">
        <f t="shared" si="5"/>
        <v>7F</v>
      </c>
      <c r="K129" s="1" t="str">
        <f t="shared" si="6"/>
        <v>01111111</v>
      </c>
      <c r="L129" s="1">
        <f t="shared" si="4"/>
        <v>8</v>
      </c>
      <c r="M129">
        <f t="shared" si="7"/>
        <v>56</v>
      </c>
      <c r="P129" s="5">
        <v>160</v>
      </c>
      <c r="Q129" s="5"/>
      <c r="R129" s="3" t="s">
        <v>449</v>
      </c>
      <c r="S129" s="3" t="s">
        <v>450</v>
      </c>
    </row>
    <row r="130" spans="9:19" ht="20">
      <c r="I130" s="1">
        <v>128</v>
      </c>
      <c r="J130" s="1" t="str">
        <f t="shared" si="5"/>
        <v>80</v>
      </c>
      <c r="K130" s="1" t="str">
        <f t="shared" si="6"/>
        <v>10000000</v>
      </c>
      <c r="L130" s="1" t="str">
        <f t="shared" ref="L130:L193" si="8">IFERROR(_xlfn.XLOOKUP(K130,$E$2:$E$96,$F$2:$F$96),"X")</f>
        <v>.</v>
      </c>
      <c r="M130">
        <f t="shared" si="7"/>
        <v>46</v>
      </c>
      <c r="P130" s="5">
        <v>161</v>
      </c>
      <c r="Q130" s="5" t="s">
        <v>451</v>
      </c>
      <c r="R130" s="3" t="s">
        <v>452</v>
      </c>
      <c r="S130" s="3" t="s">
        <v>453</v>
      </c>
    </row>
    <row r="131" spans="9:19" ht="20">
      <c r="I131" s="1">
        <v>129</v>
      </c>
      <c r="J131" s="1" t="str">
        <f t="shared" ref="J131:J194" si="9">DEC2HEX(I131,2)</f>
        <v>81</v>
      </c>
      <c r="K131" s="1" t="str">
        <f t="shared" ref="K131:K194" si="10">DEC2BIN(I131,8)</f>
        <v>10000001</v>
      </c>
      <c r="L131" s="1" t="str">
        <f t="shared" si="8"/>
        <v>X</v>
      </c>
      <c r="M131">
        <f t="shared" ref="M131:M194" si="11">_xlfn.XLOOKUP(L131,$Q$2:$Q$224,$P$2:$P$224)</f>
        <v>88</v>
      </c>
      <c r="P131" s="5">
        <v>162</v>
      </c>
      <c r="Q131" s="5" t="s">
        <v>454</v>
      </c>
      <c r="R131" s="3" t="s">
        <v>455</v>
      </c>
      <c r="S131" s="3" t="s">
        <v>456</v>
      </c>
    </row>
    <row r="132" spans="9:19" ht="20">
      <c r="I132" s="1">
        <v>130</v>
      </c>
      <c r="J132" s="1" t="str">
        <f t="shared" si="9"/>
        <v>82</v>
      </c>
      <c r="K132" s="1" t="str">
        <f t="shared" si="10"/>
        <v>10000010</v>
      </c>
      <c r="L132" s="1" t="str">
        <f t="shared" si="8"/>
        <v>X</v>
      </c>
      <c r="M132">
        <f t="shared" si="11"/>
        <v>88</v>
      </c>
      <c r="P132" s="5">
        <v>163</v>
      </c>
      <c r="Q132" s="5" t="s">
        <v>457</v>
      </c>
      <c r="R132" s="3" t="s">
        <v>458</v>
      </c>
      <c r="S132" s="3" t="s">
        <v>459</v>
      </c>
    </row>
    <row r="133" spans="9:19" ht="20">
      <c r="I133" s="1">
        <v>131</v>
      </c>
      <c r="J133" s="1" t="str">
        <f t="shared" si="9"/>
        <v>83</v>
      </c>
      <c r="K133" s="1" t="str">
        <f t="shared" si="10"/>
        <v>10000011</v>
      </c>
      <c r="L133" s="1" t="str">
        <f t="shared" si="8"/>
        <v>X</v>
      </c>
      <c r="M133">
        <f t="shared" si="11"/>
        <v>88</v>
      </c>
      <c r="P133" s="5">
        <v>164</v>
      </c>
      <c r="Q133" s="5" t="s">
        <v>460</v>
      </c>
      <c r="R133" s="3" t="s">
        <v>461</v>
      </c>
      <c r="S133" s="3" t="s">
        <v>462</v>
      </c>
    </row>
    <row r="134" spans="9:19" ht="20">
      <c r="I134" s="1">
        <v>132</v>
      </c>
      <c r="J134" s="1" t="str">
        <f t="shared" si="9"/>
        <v>84</v>
      </c>
      <c r="K134" s="1" t="str">
        <f t="shared" si="10"/>
        <v>10000100</v>
      </c>
      <c r="L134" s="1" t="str">
        <f t="shared" si="8"/>
        <v>X</v>
      </c>
      <c r="M134">
        <f t="shared" si="11"/>
        <v>88</v>
      </c>
      <c r="P134" s="5">
        <v>165</v>
      </c>
      <c r="Q134" s="5" t="s">
        <v>463</v>
      </c>
      <c r="R134" s="3" t="s">
        <v>464</v>
      </c>
      <c r="S134" s="3" t="s">
        <v>465</v>
      </c>
    </row>
    <row r="135" spans="9:19" ht="20">
      <c r="I135" s="1">
        <v>133</v>
      </c>
      <c r="J135" s="1" t="str">
        <f t="shared" si="9"/>
        <v>85</v>
      </c>
      <c r="K135" s="1" t="str">
        <f t="shared" si="10"/>
        <v>10000101</v>
      </c>
      <c r="L135" s="1" t="str">
        <f t="shared" si="8"/>
        <v>X</v>
      </c>
      <c r="M135">
        <f t="shared" si="11"/>
        <v>88</v>
      </c>
      <c r="P135" s="5">
        <v>166</v>
      </c>
      <c r="Q135" s="5" t="s">
        <v>466</v>
      </c>
      <c r="R135" s="3" t="s">
        <v>467</v>
      </c>
      <c r="S135" s="3" t="s">
        <v>468</v>
      </c>
    </row>
    <row r="136" spans="9:19" ht="20">
      <c r="I136" s="1">
        <v>134</v>
      </c>
      <c r="J136" s="1" t="str">
        <f t="shared" si="9"/>
        <v>86</v>
      </c>
      <c r="K136" s="1" t="str">
        <f t="shared" si="10"/>
        <v>10000110</v>
      </c>
      <c r="L136" s="1" t="str">
        <f t="shared" si="8"/>
        <v>!</v>
      </c>
      <c r="M136">
        <f t="shared" si="11"/>
        <v>33</v>
      </c>
      <c r="P136" s="5">
        <v>167</v>
      </c>
      <c r="Q136" s="5" t="s">
        <v>469</v>
      </c>
      <c r="R136" s="3" t="s">
        <v>470</v>
      </c>
      <c r="S136" s="3" t="s">
        <v>471</v>
      </c>
    </row>
    <row r="137" spans="9:19" ht="20">
      <c r="I137" s="1">
        <v>135</v>
      </c>
      <c r="J137" s="1" t="str">
        <f t="shared" si="9"/>
        <v>87</v>
      </c>
      <c r="K137" s="1" t="str">
        <f t="shared" si="10"/>
        <v>10000111</v>
      </c>
      <c r="L137" s="1" t="str">
        <f t="shared" si="8"/>
        <v>X</v>
      </c>
      <c r="M137">
        <f t="shared" si="11"/>
        <v>88</v>
      </c>
      <c r="P137" s="5">
        <v>168</v>
      </c>
      <c r="Q137" s="5" t="s">
        <v>472</v>
      </c>
      <c r="R137" s="3" t="s">
        <v>473</v>
      </c>
      <c r="S137" s="3" t="s">
        <v>474</v>
      </c>
    </row>
    <row r="138" spans="9:19" ht="20">
      <c r="I138" s="1">
        <v>136</v>
      </c>
      <c r="J138" s="1" t="str">
        <f t="shared" si="9"/>
        <v>88</v>
      </c>
      <c r="K138" s="1" t="str">
        <f t="shared" si="10"/>
        <v>10001000</v>
      </c>
      <c r="L138" s="1" t="str">
        <f t="shared" si="8"/>
        <v>X</v>
      </c>
      <c r="M138">
        <f t="shared" si="11"/>
        <v>88</v>
      </c>
      <c r="P138" s="5">
        <v>169</v>
      </c>
      <c r="Q138" s="5" t="s">
        <v>475</v>
      </c>
      <c r="R138" s="3" t="s">
        <v>476</v>
      </c>
      <c r="S138" s="3" t="s">
        <v>477</v>
      </c>
    </row>
    <row r="139" spans="9:19" ht="20">
      <c r="I139" s="1">
        <v>137</v>
      </c>
      <c r="J139" s="1" t="str">
        <f t="shared" si="9"/>
        <v>89</v>
      </c>
      <c r="K139" s="1" t="str">
        <f t="shared" si="10"/>
        <v>10001001</v>
      </c>
      <c r="L139" s="1" t="str">
        <f t="shared" si="8"/>
        <v>X</v>
      </c>
      <c r="M139">
        <f t="shared" si="11"/>
        <v>88</v>
      </c>
      <c r="P139" s="5">
        <v>170</v>
      </c>
      <c r="Q139" s="5" t="s">
        <v>478</v>
      </c>
      <c r="R139" s="3" t="s">
        <v>479</v>
      </c>
      <c r="S139" s="3" t="s">
        <v>480</v>
      </c>
    </row>
    <row r="140" spans="9:19" ht="20">
      <c r="I140" s="1">
        <v>138</v>
      </c>
      <c r="J140" s="1" t="str">
        <f t="shared" si="9"/>
        <v>8A</v>
      </c>
      <c r="K140" s="1" t="str">
        <f t="shared" si="10"/>
        <v>10001010</v>
      </c>
      <c r="L140" s="1" t="str">
        <f t="shared" si="8"/>
        <v>X</v>
      </c>
      <c r="M140">
        <f t="shared" si="11"/>
        <v>88</v>
      </c>
      <c r="P140" s="5">
        <v>171</v>
      </c>
      <c r="Q140" s="5" t="s">
        <v>481</v>
      </c>
      <c r="R140" s="3" t="s">
        <v>482</v>
      </c>
      <c r="S140" s="3" t="s">
        <v>483</v>
      </c>
    </row>
    <row r="141" spans="9:19" ht="20">
      <c r="I141" s="1">
        <v>139</v>
      </c>
      <c r="J141" s="1" t="str">
        <f t="shared" si="9"/>
        <v>8B</v>
      </c>
      <c r="K141" s="1" t="str">
        <f t="shared" si="10"/>
        <v>10001011</v>
      </c>
      <c r="L141" s="1" t="str">
        <f t="shared" si="8"/>
        <v>X</v>
      </c>
      <c r="M141">
        <f t="shared" si="11"/>
        <v>88</v>
      </c>
      <c r="P141" s="5">
        <v>172</v>
      </c>
      <c r="Q141" s="5" t="s">
        <v>484</v>
      </c>
      <c r="R141" s="3" t="s">
        <v>485</v>
      </c>
      <c r="S141" s="3" t="s">
        <v>486</v>
      </c>
    </row>
    <row r="142" spans="9:19" ht="20">
      <c r="I142" s="1">
        <v>140</v>
      </c>
      <c r="J142" s="1" t="str">
        <f t="shared" si="9"/>
        <v>8C</v>
      </c>
      <c r="K142" s="1" t="str">
        <f t="shared" si="10"/>
        <v>10001100</v>
      </c>
      <c r="L142" s="1" t="str">
        <f t="shared" si="8"/>
        <v>X</v>
      </c>
      <c r="M142">
        <f t="shared" si="11"/>
        <v>88</v>
      </c>
      <c r="P142" s="5">
        <v>173</v>
      </c>
      <c r="Q142" s="5" t="s">
        <v>487</v>
      </c>
      <c r="R142" s="3" t="s">
        <v>488</v>
      </c>
      <c r="S142" s="3" t="s">
        <v>489</v>
      </c>
    </row>
    <row r="143" spans="9:19" ht="20">
      <c r="I143" s="1">
        <v>141</v>
      </c>
      <c r="J143" s="1" t="str">
        <f t="shared" si="9"/>
        <v>8D</v>
      </c>
      <c r="K143" s="1" t="str">
        <f t="shared" si="10"/>
        <v>10001101</v>
      </c>
      <c r="L143" s="1" t="str">
        <f t="shared" si="8"/>
        <v>X</v>
      </c>
      <c r="M143">
        <f t="shared" si="11"/>
        <v>88</v>
      </c>
      <c r="P143" s="5">
        <v>174</v>
      </c>
      <c r="Q143" s="5" t="s">
        <v>490</v>
      </c>
      <c r="R143" s="3" t="s">
        <v>491</v>
      </c>
      <c r="S143" s="3" t="s">
        <v>492</v>
      </c>
    </row>
    <row r="144" spans="9:19" ht="20">
      <c r="I144" s="1">
        <v>142</v>
      </c>
      <c r="J144" s="1" t="str">
        <f t="shared" si="9"/>
        <v>8E</v>
      </c>
      <c r="K144" s="1" t="str">
        <f t="shared" si="10"/>
        <v>10001110</v>
      </c>
      <c r="L144" s="1" t="str">
        <f t="shared" si="8"/>
        <v>X</v>
      </c>
      <c r="M144">
        <f t="shared" si="11"/>
        <v>88</v>
      </c>
      <c r="P144" s="5">
        <v>175</v>
      </c>
      <c r="Q144" s="5" t="s">
        <v>493</v>
      </c>
      <c r="R144" s="3" t="s">
        <v>494</v>
      </c>
      <c r="S144" s="3" t="s">
        <v>495</v>
      </c>
    </row>
    <row r="145" spans="9:19" ht="20">
      <c r="I145" s="1">
        <v>143</v>
      </c>
      <c r="J145" s="1" t="str">
        <f t="shared" si="9"/>
        <v>8F</v>
      </c>
      <c r="K145" s="1" t="str">
        <f t="shared" si="10"/>
        <v>10001111</v>
      </c>
      <c r="L145" s="1" t="str">
        <f t="shared" si="8"/>
        <v>X</v>
      </c>
      <c r="M145">
        <f t="shared" si="11"/>
        <v>88</v>
      </c>
      <c r="P145" s="5">
        <v>176</v>
      </c>
      <c r="Q145" s="5" t="s">
        <v>496</v>
      </c>
      <c r="R145" s="3" t="s">
        <v>497</v>
      </c>
      <c r="S145" s="3" t="s">
        <v>498</v>
      </c>
    </row>
    <row r="146" spans="9:19" ht="20">
      <c r="I146" s="1">
        <v>144</v>
      </c>
      <c r="J146" s="1" t="str">
        <f t="shared" si="9"/>
        <v>90</v>
      </c>
      <c r="K146" s="1" t="str">
        <f t="shared" si="10"/>
        <v>10010000</v>
      </c>
      <c r="L146" s="1" t="str">
        <f t="shared" si="8"/>
        <v>X</v>
      </c>
      <c r="M146">
        <f t="shared" si="11"/>
        <v>88</v>
      </c>
      <c r="P146" s="5">
        <v>177</v>
      </c>
      <c r="Q146" s="5" t="s">
        <v>499</v>
      </c>
      <c r="R146" s="3" t="s">
        <v>500</v>
      </c>
      <c r="S146" s="3" t="s">
        <v>501</v>
      </c>
    </row>
    <row r="147" spans="9:19" ht="20">
      <c r="I147" s="1">
        <v>145</v>
      </c>
      <c r="J147" s="1" t="str">
        <f t="shared" si="9"/>
        <v>91</v>
      </c>
      <c r="K147" s="1" t="str">
        <f t="shared" si="10"/>
        <v>10010001</v>
      </c>
      <c r="L147" s="1" t="str">
        <f t="shared" si="8"/>
        <v>X</v>
      </c>
      <c r="M147">
        <f t="shared" si="11"/>
        <v>88</v>
      </c>
      <c r="P147" s="5">
        <v>178</v>
      </c>
      <c r="Q147" s="5" t="s">
        <v>502</v>
      </c>
      <c r="R147" s="3" t="s">
        <v>503</v>
      </c>
      <c r="S147" s="3" t="s">
        <v>504</v>
      </c>
    </row>
    <row r="148" spans="9:19" ht="20">
      <c r="I148" s="1">
        <v>146</v>
      </c>
      <c r="J148" s="1" t="str">
        <f t="shared" si="9"/>
        <v>92</v>
      </c>
      <c r="K148" s="1" t="str">
        <f t="shared" si="10"/>
        <v>10010010</v>
      </c>
      <c r="L148" s="1" t="str">
        <f t="shared" si="8"/>
        <v>X</v>
      </c>
      <c r="M148">
        <f t="shared" si="11"/>
        <v>88</v>
      </c>
      <c r="P148" s="5">
        <v>179</v>
      </c>
      <c r="Q148" s="5" t="s">
        <v>505</v>
      </c>
      <c r="R148" s="3" t="s">
        <v>506</v>
      </c>
      <c r="S148" s="3" t="s">
        <v>507</v>
      </c>
    </row>
    <row r="149" spans="9:19" ht="20">
      <c r="I149" s="1">
        <v>147</v>
      </c>
      <c r="J149" s="1" t="str">
        <f t="shared" si="9"/>
        <v>93</v>
      </c>
      <c r="K149" s="1" t="str">
        <f t="shared" si="10"/>
        <v>10010011</v>
      </c>
      <c r="L149" s="1" t="str">
        <f t="shared" si="8"/>
        <v>X</v>
      </c>
      <c r="M149">
        <f t="shared" si="11"/>
        <v>88</v>
      </c>
      <c r="P149" s="5">
        <v>180</v>
      </c>
      <c r="Q149" s="5" t="s">
        <v>508</v>
      </c>
      <c r="R149" s="3" t="s">
        <v>509</v>
      </c>
      <c r="S149" s="3" t="s">
        <v>510</v>
      </c>
    </row>
    <row r="150" spans="9:19" ht="20">
      <c r="I150" s="1">
        <v>148</v>
      </c>
      <c r="J150" s="1" t="str">
        <f t="shared" si="9"/>
        <v>94</v>
      </c>
      <c r="K150" s="1" t="str">
        <f t="shared" si="10"/>
        <v>10010100</v>
      </c>
      <c r="L150" s="1" t="str">
        <f t="shared" si="8"/>
        <v>X</v>
      </c>
      <c r="M150">
        <f t="shared" si="11"/>
        <v>88</v>
      </c>
      <c r="P150" s="5">
        <v>181</v>
      </c>
      <c r="Q150" s="5" t="s">
        <v>511</v>
      </c>
      <c r="R150" s="3" t="s">
        <v>512</v>
      </c>
      <c r="S150" s="3" t="s">
        <v>513</v>
      </c>
    </row>
    <row r="151" spans="9:19" ht="20">
      <c r="I151" s="1">
        <v>149</v>
      </c>
      <c r="J151" s="1" t="str">
        <f t="shared" si="9"/>
        <v>95</v>
      </c>
      <c r="K151" s="1" t="str">
        <f t="shared" si="10"/>
        <v>10010101</v>
      </c>
      <c r="L151" s="1" t="str">
        <f t="shared" si="8"/>
        <v>X</v>
      </c>
      <c r="M151">
        <f t="shared" si="11"/>
        <v>88</v>
      </c>
      <c r="P151" s="5">
        <v>182</v>
      </c>
      <c r="Q151" s="5" t="s">
        <v>514</v>
      </c>
      <c r="R151" s="3" t="s">
        <v>515</v>
      </c>
      <c r="S151" s="3" t="s">
        <v>516</v>
      </c>
    </row>
    <row r="152" spans="9:19" ht="20">
      <c r="I152" s="1">
        <v>150</v>
      </c>
      <c r="J152" s="1" t="str">
        <f t="shared" si="9"/>
        <v>96</v>
      </c>
      <c r="K152" s="1" t="str">
        <f t="shared" si="10"/>
        <v>10010110</v>
      </c>
      <c r="L152" s="1" t="str">
        <f t="shared" si="8"/>
        <v>X</v>
      </c>
      <c r="M152">
        <f t="shared" si="11"/>
        <v>88</v>
      </c>
      <c r="P152" s="5">
        <v>183</v>
      </c>
      <c r="Q152" s="5" t="s">
        <v>517</v>
      </c>
      <c r="R152" s="3" t="s">
        <v>518</v>
      </c>
      <c r="S152" s="3" t="s">
        <v>519</v>
      </c>
    </row>
    <row r="153" spans="9:19" ht="20">
      <c r="I153" s="1">
        <v>151</v>
      </c>
      <c r="J153" s="1" t="str">
        <f t="shared" si="9"/>
        <v>97</v>
      </c>
      <c r="K153" s="1" t="str">
        <f t="shared" si="10"/>
        <v>10010111</v>
      </c>
      <c r="L153" s="1" t="str">
        <f t="shared" si="8"/>
        <v>X</v>
      </c>
      <c r="M153">
        <f t="shared" si="11"/>
        <v>88</v>
      </c>
      <c r="P153" s="5">
        <v>184</v>
      </c>
      <c r="Q153" s="5" t="s">
        <v>520</v>
      </c>
      <c r="R153" s="3" t="s">
        <v>521</v>
      </c>
      <c r="S153" s="3" t="s">
        <v>522</v>
      </c>
    </row>
    <row r="154" spans="9:19" ht="20">
      <c r="I154" s="1">
        <v>152</v>
      </c>
      <c r="J154" s="1" t="str">
        <f t="shared" si="9"/>
        <v>98</v>
      </c>
      <c r="K154" s="1" t="str">
        <f t="shared" si="10"/>
        <v>10011000</v>
      </c>
      <c r="L154" s="1" t="str">
        <f t="shared" si="8"/>
        <v>X</v>
      </c>
      <c r="M154">
        <f t="shared" si="11"/>
        <v>88</v>
      </c>
      <c r="P154" s="5">
        <v>185</v>
      </c>
      <c r="Q154" s="5" t="s">
        <v>523</v>
      </c>
      <c r="R154" s="3" t="s">
        <v>524</v>
      </c>
      <c r="S154" s="3" t="s">
        <v>525</v>
      </c>
    </row>
    <row r="155" spans="9:19" ht="20">
      <c r="I155" s="1">
        <v>153</v>
      </c>
      <c r="J155" s="1" t="str">
        <f t="shared" si="9"/>
        <v>99</v>
      </c>
      <c r="K155" s="1" t="str">
        <f t="shared" si="10"/>
        <v>10011001</v>
      </c>
      <c r="L155" s="1" t="str">
        <f t="shared" si="8"/>
        <v>X</v>
      </c>
      <c r="M155">
        <f t="shared" si="11"/>
        <v>88</v>
      </c>
      <c r="P155" s="5">
        <v>186</v>
      </c>
      <c r="Q155" s="5" t="s">
        <v>526</v>
      </c>
      <c r="R155" s="3" t="s">
        <v>527</v>
      </c>
      <c r="S155" s="3" t="s">
        <v>528</v>
      </c>
    </row>
    <row r="156" spans="9:19" ht="20">
      <c r="I156" s="1">
        <v>154</v>
      </c>
      <c r="J156" s="1" t="str">
        <f t="shared" si="9"/>
        <v>9A</v>
      </c>
      <c r="K156" s="1" t="str">
        <f t="shared" si="10"/>
        <v>10011010</v>
      </c>
      <c r="L156" s="1" t="str">
        <f t="shared" si="8"/>
        <v>X</v>
      </c>
      <c r="M156">
        <f t="shared" si="11"/>
        <v>88</v>
      </c>
      <c r="P156" s="5">
        <v>187</v>
      </c>
      <c r="Q156" s="5" t="s">
        <v>529</v>
      </c>
      <c r="R156" s="3" t="s">
        <v>530</v>
      </c>
      <c r="S156" s="3" t="s">
        <v>531</v>
      </c>
    </row>
    <row r="157" spans="9:19" ht="20">
      <c r="I157" s="1">
        <v>155</v>
      </c>
      <c r="J157" s="1" t="str">
        <f t="shared" si="9"/>
        <v>9B</v>
      </c>
      <c r="K157" s="1" t="str">
        <f t="shared" si="10"/>
        <v>10011011</v>
      </c>
      <c r="L157" s="1" t="str">
        <f t="shared" si="8"/>
        <v>X</v>
      </c>
      <c r="M157">
        <f t="shared" si="11"/>
        <v>88</v>
      </c>
      <c r="P157" s="5">
        <v>188</v>
      </c>
      <c r="Q157" s="5" t="s">
        <v>532</v>
      </c>
      <c r="R157" s="3" t="s">
        <v>533</v>
      </c>
      <c r="S157" s="3" t="s">
        <v>534</v>
      </c>
    </row>
    <row r="158" spans="9:19" ht="20">
      <c r="I158" s="1">
        <v>156</v>
      </c>
      <c r="J158" s="1" t="str">
        <f t="shared" si="9"/>
        <v>9C</v>
      </c>
      <c r="K158" s="1" t="str">
        <f t="shared" si="10"/>
        <v>10011100</v>
      </c>
      <c r="L158" s="1" t="str">
        <f t="shared" si="8"/>
        <v>X</v>
      </c>
      <c r="M158">
        <f t="shared" si="11"/>
        <v>88</v>
      </c>
      <c r="P158" s="5">
        <v>189</v>
      </c>
      <c r="Q158" s="5" t="s">
        <v>535</v>
      </c>
      <c r="R158" s="3" t="s">
        <v>536</v>
      </c>
      <c r="S158" s="3" t="s">
        <v>537</v>
      </c>
    </row>
    <row r="159" spans="9:19" ht="20">
      <c r="I159" s="1">
        <v>157</v>
      </c>
      <c r="J159" s="1" t="str">
        <f t="shared" si="9"/>
        <v>9D</v>
      </c>
      <c r="K159" s="1" t="str">
        <f t="shared" si="10"/>
        <v>10011101</v>
      </c>
      <c r="L159" s="1" t="str">
        <f t="shared" si="8"/>
        <v>X</v>
      </c>
      <c r="M159">
        <f t="shared" si="11"/>
        <v>88</v>
      </c>
      <c r="P159" s="5">
        <v>190</v>
      </c>
      <c r="Q159" s="5" t="s">
        <v>538</v>
      </c>
      <c r="R159" s="3" t="s">
        <v>539</v>
      </c>
      <c r="S159" s="3" t="s">
        <v>540</v>
      </c>
    </row>
    <row r="160" spans="9:19" ht="20">
      <c r="I160" s="1">
        <v>158</v>
      </c>
      <c r="J160" s="1" t="str">
        <f t="shared" si="9"/>
        <v>9E</v>
      </c>
      <c r="K160" s="1" t="str">
        <f t="shared" si="10"/>
        <v>10011110</v>
      </c>
      <c r="L160" s="1" t="str">
        <f t="shared" si="8"/>
        <v>X</v>
      </c>
      <c r="M160">
        <f t="shared" si="11"/>
        <v>88</v>
      </c>
      <c r="P160" s="5">
        <v>191</v>
      </c>
      <c r="Q160" s="5" t="s">
        <v>541</v>
      </c>
      <c r="R160" s="3" t="s">
        <v>542</v>
      </c>
      <c r="S160" s="3" t="s">
        <v>543</v>
      </c>
    </row>
    <row r="161" spans="9:19" ht="20">
      <c r="I161" s="1">
        <v>159</v>
      </c>
      <c r="J161" s="1" t="str">
        <f t="shared" si="9"/>
        <v>9F</v>
      </c>
      <c r="K161" s="1" t="str">
        <f t="shared" si="10"/>
        <v>10011111</v>
      </c>
      <c r="L161" s="1" t="str">
        <f t="shared" si="8"/>
        <v>X</v>
      </c>
      <c r="M161">
        <f t="shared" si="11"/>
        <v>88</v>
      </c>
      <c r="P161" s="5">
        <v>192</v>
      </c>
      <c r="Q161" s="5" t="s">
        <v>544</v>
      </c>
      <c r="R161" s="3" t="s">
        <v>545</v>
      </c>
      <c r="S161" s="3" t="s">
        <v>546</v>
      </c>
    </row>
    <row r="162" spans="9:19" ht="20">
      <c r="I162" s="1">
        <v>160</v>
      </c>
      <c r="J162" s="1" t="str">
        <f t="shared" si="9"/>
        <v>A0</v>
      </c>
      <c r="K162" s="1" t="str">
        <f t="shared" si="10"/>
        <v>10100000</v>
      </c>
      <c r="L162" s="1" t="str">
        <f t="shared" si="8"/>
        <v>X</v>
      </c>
      <c r="M162">
        <f t="shared" si="11"/>
        <v>88</v>
      </c>
      <c r="P162" s="5">
        <v>193</v>
      </c>
      <c r="Q162" s="5" t="s">
        <v>547</v>
      </c>
      <c r="R162" s="3" t="s">
        <v>548</v>
      </c>
      <c r="S162" s="3" t="s">
        <v>549</v>
      </c>
    </row>
    <row r="163" spans="9:19" ht="20">
      <c r="I163" s="1">
        <v>161</v>
      </c>
      <c r="J163" s="1" t="str">
        <f t="shared" si="9"/>
        <v>A1</v>
      </c>
      <c r="K163" s="1" t="str">
        <f t="shared" si="10"/>
        <v>10100001</v>
      </c>
      <c r="L163" s="1" t="str">
        <f t="shared" si="8"/>
        <v>X</v>
      </c>
      <c r="M163">
        <f t="shared" si="11"/>
        <v>88</v>
      </c>
      <c r="P163" s="5">
        <v>194</v>
      </c>
      <c r="Q163" s="5" t="s">
        <v>550</v>
      </c>
      <c r="R163" s="3" t="s">
        <v>551</v>
      </c>
      <c r="S163" s="3" t="s">
        <v>552</v>
      </c>
    </row>
    <row r="164" spans="9:19" ht="20">
      <c r="I164" s="1">
        <v>162</v>
      </c>
      <c r="J164" s="1" t="str">
        <f t="shared" si="9"/>
        <v>A2</v>
      </c>
      <c r="K164" s="1" t="str">
        <f t="shared" si="10"/>
        <v>10100010</v>
      </c>
      <c r="L164" s="1" t="str">
        <f t="shared" si="8"/>
        <v>X</v>
      </c>
      <c r="M164">
        <f t="shared" si="11"/>
        <v>88</v>
      </c>
      <c r="P164" s="5">
        <v>195</v>
      </c>
      <c r="Q164" s="5" t="s">
        <v>553</v>
      </c>
      <c r="R164" s="3" t="s">
        <v>554</v>
      </c>
      <c r="S164" s="3" t="s">
        <v>555</v>
      </c>
    </row>
    <row r="165" spans="9:19" ht="20">
      <c r="I165" s="1">
        <v>163</v>
      </c>
      <c r="J165" s="1" t="str">
        <f t="shared" si="9"/>
        <v>A3</v>
      </c>
      <c r="K165" s="1" t="str">
        <f t="shared" si="10"/>
        <v>10100011</v>
      </c>
      <c r="L165" s="1" t="str">
        <f t="shared" si="8"/>
        <v>X</v>
      </c>
      <c r="M165">
        <f t="shared" si="11"/>
        <v>88</v>
      </c>
      <c r="P165" s="5">
        <v>196</v>
      </c>
      <c r="Q165" s="5" t="s">
        <v>556</v>
      </c>
      <c r="R165" s="3" t="s">
        <v>557</v>
      </c>
      <c r="S165" s="3" t="s">
        <v>558</v>
      </c>
    </row>
    <row r="166" spans="9:19" ht="20">
      <c r="I166" s="1">
        <v>164</v>
      </c>
      <c r="J166" s="1" t="str">
        <f t="shared" si="9"/>
        <v>A4</v>
      </c>
      <c r="K166" s="1" t="str">
        <f t="shared" si="10"/>
        <v>10100100</v>
      </c>
      <c r="L166" s="1" t="str">
        <f t="shared" si="8"/>
        <v>X</v>
      </c>
      <c r="M166">
        <f t="shared" si="11"/>
        <v>88</v>
      </c>
      <c r="P166" s="5">
        <v>197</v>
      </c>
      <c r="Q166" s="5" t="s">
        <v>559</v>
      </c>
      <c r="R166" s="3" t="s">
        <v>560</v>
      </c>
      <c r="S166" s="3" t="s">
        <v>561</v>
      </c>
    </row>
    <row r="167" spans="9:19" ht="20">
      <c r="I167" s="1">
        <v>165</v>
      </c>
      <c r="J167" s="1" t="str">
        <f t="shared" si="9"/>
        <v>A5</v>
      </c>
      <c r="K167" s="1" t="str">
        <f t="shared" si="10"/>
        <v>10100101</v>
      </c>
      <c r="L167" s="1" t="str">
        <f t="shared" si="8"/>
        <v>X</v>
      </c>
      <c r="M167">
        <f t="shared" si="11"/>
        <v>88</v>
      </c>
      <c r="P167" s="5">
        <v>198</v>
      </c>
      <c r="Q167" s="5" t="s">
        <v>562</v>
      </c>
      <c r="R167" s="3" t="s">
        <v>563</v>
      </c>
      <c r="S167" s="3" t="s">
        <v>564</v>
      </c>
    </row>
    <row r="168" spans="9:19" ht="20">
      <c r="I168" s="1">
        <v>166</v>
      </c>
      <c r="J168" s="1" t="str">
        <f t="shared" si="9"/>
        <v>A6</v>
      </c>
      <c r="K168" s="1" t="str">
        <f t="shared" si="10"/>
        <v>10100110</v>
      </c>
      <c r="L168" s="1" t="str">
        <f t="shared" si="8"/>
        <v>X</v>
      </c>
      <c r="M168">
        <f t="shared" si="11"/>
        <v>88</v>
      </c>
      <c r="P168" s="5">
        <v>199</v>
      </c>
      <c r="Q168" s="5" t="s">
        <v>565</v>
      </c>
      <c r="R168" s="3" t="s">
        <v>566</v>
      </c>
      <c r="S168" s="3" t="s">
        <v>567</v>
      </c>
    </row>
    <row r="169" spans="9:19" ht="20">
      <c r="I169" s="1">
        <v>167</v>
      </c>
      <c r="J169" s="1" t="str">
        <f t="shared" si="9"/>
        <v>A7</v>
      </c>
      <c r="K169" s="1" t="str">
        <f t="shared" si="10"/>
        <v>10100111</v>
      </c>
      <c r="L169" s="1" t="str">
        <f t="shared" si="8"/>
        <v>X</v>
      </c>
      <c r="M169">
        <f t="shared" si="11"/>
        <v>88</v>
      </c>
      <c r="P169" s="5">
        <v>200</v>
      </c>
      <c r="Q169" s="5" t="s">
        <v>568</v>
      </c>
      <c r="R169" s="3" t="s">
        <v>569</v>
      </c>
      <c r="S169" s="3" t="s">
        <v>570</v>
      </c>
    </row>
    <row r="170" spans="9:19" ht="20">
      <c r="I170" s="1">
        <v>168</v>
      </c>
      <c r="J170" s="1" t="str">
        <f t="shared" si="9"/>
        <v>A8</v>
      </c>
      <c r="K170" s="1" t="str">
        <f t="shared" si="10"/>
        <v>10101000</v>
      </c>
      <c r="L170" s="1" t="str">
        <f t="shared" si="8"/>
        <v>X</v>
      </c>
      <c r="M170">
        <f t="shared" si="11"/>
        <v>88</v>
      </c>
      <c r="P170" s="5">
        <v>201</v>
      </c>
      <c r="Q170" s="5" t="s">
        <v>571</v>
      </c>
      <c r="R170" s="3" t="s">
        <v>572</v>
      </c>
      <c r="S170" s="3" t="s">
        <v>573</v>
      </c>
    </row>
    <row r="171" spans="9:19" ht="20">
      <c r="I171" s="1">
        <v>169</v>
      </c>
      <c r="J171" s="1" t="str">
        <f t="shared" si="9"/>
        <v>A9</v>
      </c>
      <c r="K171" s="1" t="str">
        <f t="shared" si="10"/>
        <v>10101001</v>
      </c>
      <c r="L171" s="1" t="str">
        <f t="shared" si="8"/>
        <v>X</v>
      </c>
      <c r="M171">
        <f t="shared" si="11"/>
        <v>88</v>
      </c>
      <c r="P171" s="5">
        <v>202</v>
      </c>
      <c r="Q171" s="5" t="s">
        <v>574</v>
      </c>
      <c r="R171" s="3" t="s">
        <v>575</v>
      </c>
      <c r="S171" s="3" t="s">
        <v>576</v>
      </c>
    </row>
    <row r="172" spans="9:19" ht="20">
      <c r="I172" s="1">
        <v>170</v>
      </c>
      <c r="J172" s="1" t="str">
        <f t="shared" si="9"/>
        <v>AA</v>
      </c>
      <c r="K172" s="1" t="str">
        <f t="shared" si="10"/>
        <v>10101010</v>
      </c>
      <c r="L172" s="1" t="str">
        <f t="shared" si="8"/>
        <v>X</v>
      </c>
      <c r="M172">
        <f t="shared" si="11"/>
        <v>88</v>
      </c>
      <c r="P172" s="5">
        <v>203</v>
      </c>
      <c r="Q172" s="5" t="s">
        <v>577</v>
      </c>
      <c r="R172" s="3" t="s">
        <v>578</v>
      </c>
      <c r="S172" s="3" t="s">
        <v>579</v>
      </c>
    </row>
    <row r="173" spans="9:19" ht="20">
      <c r="I173" s="1">
        <v>171</v>
      </c>
      <c r="J173" s="1" t="str">
        <f t="shared" si="9"/>
        <v>AB</v>
      </c>
      <c r="K173" s="1" t="str">
        <f t="shared" si="10"/>
        <v>10101011</v>
      </c>
      <c r="L173" s="1" t="str">
        <f t="shared" si="8"/>
        <v>X</v>
      </c>
      <c r="M173">
        <f t="shared" si="11"/>
        <v>88</v>
      </c>
      <c r="P173" s="5">
        <v>204</v>
      </c>
      <c r="Q173" s="5" t="s">
        <v>580</v>
      </c>
      <c r="R173" s="3" t="s">
        <v>581</v>
      </c>
      <c r="S173" s="3" t="s">
        <v>582</v>
      </c>
    </row>
    <row r="174" spans="9:19" ht="20">
      <c r="I174" s="1">
        <v>172</v>
      </c>
      <c r="J174" s="1" t="str">
        <f t="shared" si="9"/>
        <v>AC</v>
      </c>
      <c r="K174" s="1" t="str">
        <f t="shared" si="10"/>
        <v>10101100</v>
      </c>
      <c r="L174" s="1" t="str">
        <f t="shared" si="8"/>
        <v>X</v>
      </c>
      <c r="M174">
        <f t="shared" si="11"/>
        <v>88</v>
      </c>
      <c r="P174" s="5">
        <v>205</v>
      </c>
      <c r="Q174" s="5" t="s">
        <v>583</v>
      </c>
      <c r="R174" s="3" t="s">
        <v>584</v>
      </c>
      <c r="S174" s="3" t="s">
        <v>585</v>
      </c>
    </row>
    <row r="175" spans="9:19" ht="20">
      <c r="I175" s="1">
        <v>173</v>
      </c>
      <c r="J175" s="1" t="str">
        <f t="shared" si="9"/>
        <v>AD</v>
      </c>
      <c r="K175" s="1" t="str">
        <f t="shared" si="10"/>
        <v>10101101</v>
      </c>
      <c r="L175" s="1" t="str">
        <f t="shared" si="8"/>
        <v>X</v>
      </c>
      <c r="M175">
        <f t="shared" si="11"/>
        <v>88</v>
      </c>
      <c r="P175" s="5">
        <v>206</v>
      </c>
      <c r="Q175" s="5" t="s">
        <v>586</v>
      </c>
      <c r="R175" s="3" t="s">
        <v>587</v>
      </c>
      <c r="S175" s="3" t="s">
        <v>588</v>
      </c>
    </row>
    <row r="176" spans="9:19" ht="20">
      <c r="I176" s="1">
        <v>174</v>
      </c>
      <c r="J176" s="1" t="str">
        <f t="shared" si="9"/>
        <v>AE</v>
      </c>
      <c r="K176" s="1" t="str">
        <f t="shared" si="10"/>
        <v>10101110</v>
      </c>
      <c r="L176" s="1" t="str">
        <f t="shared" si="8"/>
        <v>X</v>
      </c>
      <c r="M176">
        <f t="shared" si="11"/>
        <v>88</v>
      </c>
      <c r="P176" s="5">
        <v>207</v>
      </c>
      <c r="Q176" s="5" t="s">
        <v>589</v>
      </c>
      <c r="R176" s="3" t="s">
        <v>590</v>
      </c>
      <c r="S176" s="3" t="s">
        <v>591</v>
      </c>
    </row>
    <row r="177" spans="9:19" ht="20">
      <c r="I177" s="1">
        <v>175</v>
      </c>
      <c r="J177" s="1" t="str">
        <f t="shared" si="9"/>
        <v>AF</v>
      </c>
      <c r="K177" s="1" t="str">
        <f t="shared" si="10"/>
        <v>10101111</v>
      </c>
      <c r="L177" s="1" t="str">
        <f t="shared" si="8"/>
        <v>X</v>
      </c>
      <c r="M177">
        <f t="shared" si="11"/>
        <v>88</v>
      </c>
      <c r="P177" s="5">
        <v>208</v>
      </c>
      <c r="Q177" s="5" t="s">
        <v>592</v>
      </c>
      <c r="R177" s="3" t="s">
        <v>593</v>
      </c>
      <c r="S177" s="3" t="s">
        <v>594</v>
      </c>
    </row>
    <row r="178" spans="9:19" ht="20">
      <c r="I178" s="1">
        <v>176</v>
      </c>
      <c r="J178" s="1" t="str">
        <f t="shared" si="9"/>
        <v>B0</v>
      </c>
      <c r="K178" s="1" t="str">
        <f t="shared" si="10"/>
        <v>10110000</v>
      </c>
      <c r="L178" s="1" t="str">
        <f t="shared" si="8"/>
        <v>X</v>
      </c>
      <c r="M178">
        <f t="shared" si="11"/>
        <v>88</v>
      </c>
      <c r="P178" s="5">
        <v>209</v>
      </c>
      <c r="Q178" s="5" t="s">
        <v>595</v>
      </c>
      <c r="R178" s="3" t="s">
        <v>596</v>
      </c>
      <c r="S178" s="3" t="s">
        <v>597</v>
      </c>
    </row>
    <row r="179" spans="9:19" ht="20">
      <c r="I179" s="1">
        <v>177</v>
      </c>
      <c r="J179" s="1" t="str">
        <f t="shared" si="9"/>
        <v>B1</v>
      </c>
      <c r="K179" s="1" t="str">
        <f t="shared" si="10"/>
        <v>10110001</v>
      </c>
      <c r="L179" s="1" t="str">
        <f t="shared" si="8"/>
        <v>X</v>
      </c>
      <c r="M179">
        <f t="shared" si="11"/>
        <v>88</v>
      </c>
      <c r="P179" s="5">
        <v>210</v>
      </c>
      <c r="Q179" s="5" t="s">
        <v>598</v>
      </c>
      <c r="R179" s="3" t="s">
        <v>599</v>
      </c>
      <c r="S179" s="3" t="s">
        <v>600</v>
      </c>
    </row>
    <row r="180" spans="9:19" ht="20">
      <c r="I180" s="1">
        <v>178</v>
      </c>
      <c r="J180" s="1" t="str">
        <f t="shared" si="9"/>
        <v>B2</v>
      </c>
      <c r="K180" s="1" t="str">
        <f t="shared" si="10"/>
        <v>10110010</v>
      </c>
      <c r="L180" s="1" t="str">
        <f t="shared" si="8"/>
        <v>X</v>
      </c>
      <c r="M180">
        <f t="shared" si="11"/>
        <v>88</v>
      </c>
      <c r="P180" s="5">
        <v>211</v>
      </c>
      <c r="Q180" s="5" t="s">
        <v>601</v>
      </c>
      <c r="R180" s="3" t="s">
        <v>602</v>
      </c>
      <c r="S180" s="3" t="s">
        <v>603</v>
      </c>
    </row>
    <row r="181" spans="9:19" ht="20">
      <c r="I181" s="1">
        <v>179</v>
      </c>
      <c r="J181" s="1" t="str">
        <f t="shared" si="9"/>
        <v>B3</v>
      </c>
      <c r="K181" s="1" t="str">
        <f t="shared" si="10"/>
        <v>10110011</v>
      </c>
      <c r="L181" s="1" t="str">
        <f t="shared" si="8"/>
        <v>X</v>
      </c>
      <c r="M181">
        <f t="shared" si="11"/>
        <v>88</v>
      </c>
      <c r="P181" s="5">
        <v>212</v>
      </c>
      <c r="Q181" s="5" t="s">
        <v>604</v>
      </c>
      <c r="R181" s="3" t="s">
        <v>605</v>
      </c>
      <c r="S181" s="3" t="s">
        <v>606</v>
      </c>
    </row>
    <row r="182" spans="9:19" ht="20">
      <c r="I182" s="1">
        <v>180</v>
      </c>
      <c r="J182" s="1" t="str">
        <f t="shared" si="9"/>
        <v>B4</v>
      </c>
      <c r="K182" s="1" t="str">
        <f t="shared" si="10"/>
        <v>10110100</v>
      </c>
      <c r="L182" s="1" t="str">
        <f t="shared" si="8"/>
        <v>X</v>
      </c>
      <c r="M182">
        <f t="shared" si="11"/>
        <v>88</v>
      </c>
      <c r="P182" s="5">
        <v>213</v>
      </c>
      <c r="Q182" s="5" t="s">
        <v>607</v>
      </c>
      <c r="R182" s="3" t="s">
        <v>608</v>
      </c>
      <c r="S182" s="3" t="s">
        <v>609</v>
      </c>
    </row>
    <row r="183" spans="9:19" ht="20">
      <c r="I183" s="1">
        <v>181</v>
      </c>
      <c r="J183" s="1" t="str">
        <f t="shared" si="9"/>
        <v>B5</v>
      </c>
      <c r="K183" s="1" t="str">
        <f t="shared" si="10"/>
        <v>10110101</v>
      </c>
      <c r="L183" s="1" t="str">
        <f t="shared" si="8"/>
        <v>X</v>
      </c>
      <c r="M183">
        <f t="shared" si="11"/>
        <v>88</v>
      </c>
      <c r="P183" s="5">
        <v>214</v>
      </c>
      <c r="Q183" s="5" t="s">
        <v>610</v>
      </c>
      <c r="R183" s="3" t="s">
        <v>611</v>
      </c>
      <c r="S183" s="3" t="s">
        <v>612</v>
      </c>
    </row>
    <row r="184" spans="9:19" ht="20">
      <c r="I184" s="1">
        <v>182</v>
      </c>
      <c r="J184" s="1" t="str">
        <f t="shared" si="9"/>
        <v>B6</v>
      </c>
      <c r="K184" s="1" t="str">
        <f t="shared" si="10"/>
        <v>10110110</v>
      </c>
      <c r="L184" s="1" t="str">
        <f t="shared" si="8"/>
        <v>X</v>
      </c>
      <c r="M184">
        <f t="shared" si="11"/>
        <v>88</v>
      </c>
      <c r="P184" s="5">
        <v>215</v>
      </c>
      <c r="Q184" s="5" t="s">
        <v>613</v>
      </c>
      <c r="R184" s="3" t="s">
        <v>614</v>
      </c>
      <c r="S184" s="3" t="s">
        <v>615</v>
      </c>
    </row>
    <row r="185" spans="9:19" ht="20">
      <c r="I185" s="1">
        <v>183</v>
      </c>
      <c r="J185" s="1" t="str">
        <f t="shared" si="9"/>
        <v>B7</v>
      </c>
      <c r="K185" s="1" t="str">
        <f t="shared" si="10"/>
        <v>10110111</v>
      </c>
      <c r="L185" s="1" t="str">
        <f t="shared" si="8"/>
        <v>X</v>
      </c>
      <c r="M185">
        <f t="shared" si="11"/>
        <v>88</v>
      </c>
      <c r="P185" s="5">
        <v>216</v>
      </c>
      <c r="Q185" s="5" t="s">
        <v>616</v>
      </c>
      <c r="R185" s="3" t="s">
        <v>617</v>
      </c>
      <c r="S185" s="3" t="s">
        <v>618</v>
      </c>
    </row>
    <row r="186" spans="9:19" ht="20">
      <c r="I186" s="1">
        <v>184</v>
      </c>
      <c r="J186" s="1" t="str">
        <f t="shared" si="9"/>
        <v>B8</v>
      </c>
      <c r="K186" s="1" t="str">
        <f t="shared" si="10"/>
        <v>10111000</v>
      </c>
      <c r="L186" s="1" t="str">
        <f t="shared" si="8"/>
        <v>X</v>
      </c>
      <c r="M186">
        <f t="shared" si="11"/>
        <v>88</v>
      </c>
      <c r="P186" s="5">
        <v>217</v>
      </c>
      <c r="Q186" s="5" t="s">
        <v>619</v>
      </c>
      <c r="R186" s="3" t="s">
        <v>620</v>
      </c>
      <c r="S186" s="3" t="s">
        <v>621</v>
      </c>
    </row>
    <row r="187" spans="9:19" ht="20">
      <c r="I187" s="1">
        <v>185</v>
      </c>
      <c r="J187" s="1" t="str">
        <f t="shared" si="9"/>
        <v>B9</v>
      </c>
      <c r="K187" s="1" t="str">
        <f t="shared" si="10"/>
        <v>10111001</v>
      </c>
      <c r="L187" s="1" t="str">
        <f t="shared" si="8"/>
        <v>X</v>
      </c>
      <c r="M187">
        <f t="shared" si="11"/>
        <v>88</v>
      </c>
      <c r="P187" s="5">
        <v>218</v>
      </c>
      <c r="Q187" s="5" t="s">
        <v>622</v>
      </c>
      <c r="R187" s="3" t="s">
        <v>623</v>
      </c>
      <c r="S187" s="3" t="s">
        <v>624</v>
      </c>
    </row>
    <row r="188" spans="9:19" ht="20">
      <c r="I188" s="1">
        <v>186</v>
      </c>
      <c r="J188" s="1" t="str">
        <f t="shared" si="9"/>
        <v>BA</v>
      </c>
      <c r="K188" s="1" t="str">
        <f t="shared" si="10"/>
        <v>10111010</v>
      </c>
      <c r="L188" s="1" t="str">
        <f t="shared" si="8"/>
        <v>X</v>
      </c>
      <c r="M188">
        <f t="shared" si="11"/>
        <v>88</v>
      </c>
      <c r="P188" s="5">
        <v>219</v>
      </c>
      <c r="Q188" s="5" t="s">
        <v>625</v>
      </c>
      <c r="R188" s="3" t="s">
        <v>626</v>
      </c>
      <c r="S188" s="3" t="s">
        <v>627</v>
      </c>
    </row>
    <row r="189" spans="9:19" ht="20">
      <c r="I189" s="1">
        <v>187</v>
      </c>
      <c r="J189" s="1" t="str">
        <f t="shared" si="9"/>
        <v>BB</v>
      </c>
      <c r="K189" s="1" t="str">
        <f t="shared" si="10"/>
        <v>10111011</v>
      </c>
      <c r="L189" s="1" t="str">
        <f t="shared" si="8"/>
        <v>X</v>
      </c>
      <c r="M189">
        <f t="shared" si="11"/>
        <v>88</v>
      </c>
      <c r="P189" s="5">
        <v>220</v>
      </c>
      <c r="Q189" s="5" t="s">
        <v>628</v>
      </c>
      <c r="R189" s="3" t="s">
        <v>629</v>
      </c>
      <c r="S189" s="3" t="s">
        <v>630</v>
      </c>
    </row>
    <row r="190" spans="9:19" ht="20">
      <c r="I190" s="1">
        <v>188</v>
      </c>
      <c r="J190" s="1" t="str">
        <f t="shared" si="9"/>
        <v>BC</v>
      </c>
      <c r="K190" s="1" t="str">
        <f t="shared" si="10"/>
        <v>10111100</v>
      </c>
      <c r="L190" s="1" t="str">
        <f t="shared" si="8"/>
        <v>X</v>
      </c>
      <c r="M190">
        <f t="shared" si="11"/>
        <v>88</v>
      </c>
      <c r="P190" s="5">
        <v>221</v>
      </c>
      <c r="Q190" s="5" t="s">
        <v>631</v>
      </c>
      <c r="R190" s="3" t="s">
        <v>632</v>
      </c>
      <c r="S190" s="3" t="s">
        <v>633</v>
      </c>
    </row>
    <row r="191" spans="9:19" ht="20">
      <c r="I191" s="1">
        <v>189</v>
      </c>
      <c r="J191" s="1" t="str">
        <f t="shared" si="9"/>
        <v>BD</v>
      </c>
      <c r="K191" s="1" t="str">
        <f t="shared" si="10"/>
        <v>10111101</v>
      </c>
      <c r="L191" s="1" t="str">
        <f t="shared" si="8"/>
        <v>X</v>
      </c>
      <c r="M191">
        <f t="shared" si="11"/>
        <v>88</v>
      </c>
      <c r="P191" s="5">
        <v>222</v>
      </c>
      <c r="Q191" s="5" t="s">
        <v>634</v>
      </c>
      <c r="R191" s="3" t="s">
        <v>635</v>
      </c>
      <c r="S191" s="3" t="s">
        <v>636</v>
      </c>
    </row>
    <row r="192" spans="9:19" ht="20">
      <c r="I192" s="1">
        <v>190</v>
      </c>
      <c r="J192" s="1" t="str">
        <f t="shared" si="9"/>
        <v>BE</v>
      </c>
      <c r="K192" s="1" t="str">
        <f t="shared" si="10"/>
        <v>10111110</v>
      </c>
      <c r="L192" s="1" t="str">
        <f t="shared" si="8"/>
        <v>X</v>
      </c>
      <c r="M192">
        <f t="shared" si="11"/>
        <v>88</v>
      </c>
      <c r="P192" s="5">
        <v>223</v>
      </c>
      <c r="Q192" s="5" t="s">
        <v>637</v>
      </c>
      <c r="R192" s="3" t="s">
        <v>638</v>
      </c>
      <c r="S192" s="3" t="s">
        <v>639</v>
      </c>
    </row>
    <row r="193" spans="9:19" ht="20">
      <c r="I193" s="1">
        <v>191</v>
      </c>
      <c r="J193" s="1" t="str">
        <f t="shared" si="9"/>
        <v>BF</v>
      </c>
      <c r="K193" s="1" t="str">
        <f t="shared" si="10"/>
        <v>10111111</v>
      </c>
      <c r="L193" s="1" t="str">
        <f t="shared" si="8"/>
        <v>X</v>
      </c>
      <c r="M193">
        <f t="shared" si="11"/>
        <v>88</v>
      </c>
      <c r="P193" s="5">
        <v>224</v>
      </c>
      <c r="Q193" s="5" t="s">
        <v>640</v>
      </c>
      <c r="R193" s="3" t="s">
        <v>641</v>
      </c>
      <c r="S193" s="3" t="s">
        <v>642</v>
      </c>
    </row>
    <row r="194" spans="9:19" ht="20">
      <c r="I194" s="1">
        <v>192</v>
      </c>
      <c r="J194" s="1" t="str">
        <f t="shared" si="9"/>
        <v>C0</v>
      </c>
      <c r="K194" s="1" t="str">
        <f t="shared" si="10"/>
        <v>11000000</v>
      </c>
      <c r="L194" s="1" t="str">
        <f t="shared" ref="L194:L257" si="12">IFERROR(_xlfn.XLOOKUP(K194,$E$2:$E$96,$F$2:$F$96),"X")</f>
        <v>X</v>
      </c>
      <c r="M194">
        <f t="shared" si="11"/>
        <v>88</v>
      </c>
      <c r="P194" s="5">
        <v>225</v>
      </c>
      <c r="Q194" s="5" t="s">
        <v>643</v>
      </c>
      <c r="R194" s="3" t="s">
        <v>644</v>
      </c>
      <c r="S194" s="3" t="s">
        <v>645</v>
      </c>
    </row>
    <row r="195" spans="9:19" ht="20">
      <c r="I195" s="1">
        <v>193</v>
      </c>
      <c r="J195" s="1" t="str">
        <f t="shared" ref="J195:J257" si="13">DEC2HEX(I195,2)</f>
        <v>C1</v>
      </c>
      <c r="K195" s="1" t="str">
        <f t="shared" ref="K195:K257" si="14">DEC2BIN(I195,8)</f>
        <v>11000001</v>
      </c>
      <c r="L195" s="1" t="str">
        <f t="shared" si="12"/>
        <v>X</v>
      </c>
      <c r="M195">
        <f t="shared" ref="M195:M257" si="15">_xlfn.XLOOKUP(L195,$Q$2:$Q$224,$P$2:$P$224)</f>
        <v>88</v>
      </c>
      <c r="P195" s="5">
        <v>226</v>
      </c>
      <c r="Q195" s="5" t="s">
        <v>646</v>
      </c>
      <c r="R195" s="3" t="s">
        <v>647</v>
      </c>
      <c r="S195" s="3" t="s">
        <v>648</v>
      </c>
    </row>
    <row r="196" spans="9:19" ht="20">
      <c r="I196" s="1">
        <v>194</v>
      </c>
      <c r="J196" s="1" t="str">
        <f t="shared" si="13"/>
        <v>C2</v>
      </c>
      <c r="K196" s="1" t="str">
        <f t="shared" si="14"/>
        <v>11000010</v>
      </c>
      <c r="L196" s="1" t="str">
        <f t="shared" si="12"/>
        <v>X</v>
      </c>
      <c r="M196">
        <f t="shared" si="15"/>
        <v>88</v>
      </c>
      <c r="P196" s="5">
        <v>227</v>
      </c>
      <c r="Q196" s="5" t="s">
        <v>649</v>
      </c>
      <c r="R196" s="3" t="s">
        <v>650</v>
      </c>
      <c r="S196" s="3" t="s">
        <v>651</v>
      </c>
    </row>
    <row r="197" spans="9:19" ht="20">
      <c r="I197" s="1">
        <v>195</v>
      </c>
      <c r="J197" s="1" t="str">
        <f t="shared" si="13"/>
        <v>C3</v>
      </c>
      <c r="K197" s="1" t="str">
        <f t="shared" si="14"/>
        <v>11000011</v>
      </c>
      <c r="L197" s="1" t="str">
        <f t="shared" si="12"/>
        <v>X</v>
      </c>
      <c r="M197">
        <f t="shared" si="15"/>
        <v>88</v>
      </c>
      <c r="P197" s="5">
        <v>228</v>
      </c>
      <c r="Q197" s="5" t="s">
        <v>652</v>
      </c>
      <c r="R197" s="3" t="s">
        <v>653</v>
      </c>
      <c r="S197" s="3" t="s">
        <v>654</v>
      </c>
    </row>
    <row r="198" spans="9:19" ht="20">
      <c r="I198" s="1">
        <v>196</v>
      </c>
      <c r="J198" s="1" t="str">
        <f t="shared" si="13"/>
        <v>C4</v>
      </c>
      <c r="K198" s="1" t="str">
        <f t="shared" si="14"/>
        <v>11000100</v>
      </c>
      <c r="L198" s="1" t="str">
        <f t="shared" si="12"/>
        <v>X</v>
      </c>
      <c r="M198">
        <f t="shared" si="15"/>
        <v>88</v>
      </c>
      <c r="P198" s="5">
        <v>229</v>
      </c>
      <c r="Q198" s="5" t="s">
        <v>655</v>
      </c>
      <c r="R198" s="3" t="s">
        <v>656</v>
      </c>
      <c r="S198" s="3" t="s">
        <v>657</v>
      </c>
    </row>
    <row r="199" spans="9:19" ht="20">
      <c r="I199" s="1">
        <v>197</v>
      </c>
      <c r="J199" s="1" t="str">
        <f t="shared" si="13"/>
        <v>C5</v>
      </c>
      <c r="K199" s="1" t="str">
        <f t="shared" si="14"/>
        <v>11000101</v>
      </c>
      <c r="L199" s="1" t="str">
        <f t="shared" si="12"/>
        <v>X</v>
      </c>
      <c r="M199">
        <f t="shared" si="15"/>
        <v>88</v>
      </c>
      <c r="P199" s="5">
        <v>230</v>
      </c>
      <c r="Q199" s="5" t="s">
        <v>658</v>
      </c>
      <c r="R199" s="3" t="s">
        <v>659</v>
      </c>
      <c r="S199" s="3" t="s">
        <v>660</v>
      </c>
    </row>
    <row r="200" spans="9:19" ht="20">
      <c r="I200" s="1">
        <v>198</v>
      </c>
      <c r="J200" s="1" t="str">
        <f t="shared" si="13"/>
        <v>C6</v>
      </c>
      <c r="K200" s="1" t="str">
        <f t="shared" si="14"/>
        <v>11000110</v>
      </c>
      <c r="L200" s="1" t="str">
        <f t="shared" si="12"/>
        <v>X</v>
      </c>
      <c r="M200">
        <f t="shared" si="15"/>
        <v>88</v>
      </c>
      <c r="P200" s="5">
        <v>231</v>
      </c>
      <c r="Q200" s="5" t="s">
        <v>661</v>
      </c>
      <c r="R200" s="3" t="s">
        <v>662</v>
      </c>
      <c r="S200" s="3" t="s">
        <v>663</v>
      </c>
    </row>
    <row r="201" spans="9:19" ht="20">
      <c r="I201" s="1">
        <v>199</v>
      </c>
      <c r="J201" s="1" t="str">
        <f t="shared" si="13"/>
        <v>C7</v>
      </c>
      <c r="K201" s="1" t="str">
        <f t="shared" si="14"/>
        <v>11000111</v>
      </c>
      <c r="L201" s="1" t="str">
        <f t="shared" si="12"/>
        <v>X</v>
      </c>
      <c r="M201">
        <f t="shared" si="15"/>
        <v>88</v>
      </c>
      <c r="P201" s="5">
        <v>232</v>
      </c>
      <c r="Q201" s="5" t="s">
        <v>664</v>
      </c>
      <c r="R201" s="3" t="s">
        <v>665</v>
      </c>
      <c r="S201" s="3" t="s">
        <v>666</v>
      </c>
    </row>
    <row r="202" spans="9:19" ht="20">
      <c r="I202" s="1">
        <v>200</v>
      </c>
      <c r="J202" s="1" t="str">
        <f t="shared" si="13"/>
        <v>C8</v>
      </c>
      <c r="K202" s="1" t="str">
        <f t="shared" si="14"/>
        <v>11001000</v>
      </c>
      <c r="L202" s="1" t="str">
        <f t="shared" si="12"/>
        <v>X</v>
      </c>
      <c r="M202">
        <f t="shared" si="15"/>
        <v>88</v>
      </c>
      <c r="P202" s="5">
        <v>233</v>
      </c>
      <c r="Q202" s="5" t="s">
        <v>667</v>
      </c>
      <c r="R202" s="3" t="s">
        <v>668</v>
      </c>
      <c r="S202" s="3" t="s">
        <v>669</v>
      </c>
    </row>
    <row r="203" spans="9:19" ht="20">
      <c r="I203" s="1">
        <v>201</v>
      </c>
      <c r="J203" s="1" t="str">
        <f t="shared" si="13"/>
        <v>C9</v>
      </c>
      <c r="K203" s="1" t="str">
        <f t="shared" si="14"/>
        <v>11001001</v>
      </c>
      <c r="L203" s="1" t="str">
        <f t="shared" si="12"/>
        <v>X</v>
      </c>
      <c r="M203">
        <f t="shared" si="15"/>
        <v>88</v>
      </c>
      <c r="P203" s="5">
        <v>234</v>
      </c>
      <c r="Q203" s="5" t="s">
        <v>670</v>
      </c>
      <c r="R203" s="3" t="s">
        <v>671</v>
      </c>
      <c r="S203" s="3" t="s">
        <v>672</v>
      </c>
    </row>
    <row r="204" spans="9:19" ht="20">
      <c r="I204" s="1">
        <v>202</v>
      </c>
      <c r="J204" s="1" t="str">
        <f t="shared" si="13"/>
        <v>CA</v>
      </c>
      <c r="K204" s="1" t="str">
        <f t="shared" si="14"/>
        <v>11001010</v>
      </c>
      <c r="L204" s="1" t="str">
        <f t="shared" si="12"/>
        <v>X</v>
      </c>
      <c r="M204">
        <f t="shared" si="15"/>
        <v>88</v>
      </c>
      <c r="P204" s="5">
        <v>235</v>
      </c>
      <c r="Q204" s="5" t="s">
        <v>673</v>
      </c>
      <c r="R204" s="3" t="s">
        <v>674</v>
      </c>
      <c r="S204" s="3" t="s">
        <v>675</v>
      </c>
    </row>
    <row r="205" spans="9:19" ht="20">
      <c r="I205" s="1">
        <v>203</v>
      </c>
      <c r="J205" s="1" t="str">
        <f t="shared" si="13"/>
        <v>CB</v>
      </c>
      <c r="K205" s="1" t="str">
        <f t="shared" si="14"/>
        <v>11001011</v>
      </c>
      <c r="L205" s="1" t="str">
        <f t="shared" si="12"/>
        <v>X</v>
      </c>
      <c r="M205">
        <f t="shared" si="15"/>
        <v>88</v>
      </c>
      <c r="P205" s="5">
        <v>236</v>
      </c>
      <c r="Q205" s="5" t="s">
        <v>676</v>
      </c>
      <c r="R205" s="3" t="s">
        <v>677</v>
      </c>
      <c r="S205" s="3" t="s">
        <v>678</v>
      </c>
    </row>
    <row r="206" spans="9:19" ht="20">
      <c r="I206" s="1">
        <v>204</v>
      </c>
      <c r="J206" s="1" t="str">
        <f t="shared" si="13"/>
        <v>CC</v>
      </c>
      <c r="K206" s="1" t="str">
        <f t="shared" si="14"/>
        <v>11001100</v>
      </c>
      <c r="L206" s="1" t="str">
        <f t="shared" si="12"/>
        <v>X</v>
      </c>
      <c r="M206">
        <f t="shared" si="15"/>
        <v>88</v>
      </c>
      <c r="P206" s="5">
        <v>237</v>
      </c>
      <c r="Q206" s="5" t="s">
        <v>679</v>
      </c>
      <c r="R206" s="3" t="s">
        <v>680</v>
      </c>
      <c r="S206" s="3" t="s">
        <v>681</v>
      </c>
    </row>
    <row r="207" spans="9:19" ht="20">
      <c r="I207" s="1">
        <v>205</v>
      </c>
      <c r="J207" s="1" t="str">
        <f t="shared" si="13"/>
        <v>CD</v>
      </c>
      <c r="K207" s="1" t="str">
        <f t="shared" si="14"/>
        <v>11001101</v>
      </c>
      <c r="L207" s="1" t="str">
        <f t="shared" si="12"/>
        <v>X</v>
      </c>
      <c r="M207">
        <f t="shared" si="15"/>
        <v>88</v>
      </c>
      <c r="P207" s="5">
        <v>238</v>
      </c>
      <c r="Q207" s="5" t="s">
        <v>682</v>
      </c>
      <c r="R207" s="3" t="s">
        <v>683</v>
      </c>
      <c r="S207" s="3" t="s">
        <v>684</v>
      </c>
    </row>
    <row r="208" spans="9:19" ht="20">
      <c r="I208" s="1">
        <v>206</v>
      </c>
      <c r="J208" s="1" t="str">
        <f t="shared" si="13"/>
        <v>CE</v>
      </c>
      <c r="K208" s="1" t="str">
        <f t="shared" si="14"/>
        <v>11001110</v>
      </c>
      <c r="L208" s="1" t="str">
        <f t="shared" si="12"/>
        <v>X</v>
      </c>
      <c r="M208">
        <f t="shared" si="15"/>
        <v>88</v>
      </c>
      <c r="P208" s="5">
        <v>239</v>
      </c>
      <c r="Q208" s="5" t="s">
        <v>685</v>
      </c>
      <c r="R208" s="3" t="s">
        <v>686</v>
      </c>
      <c r="S208" s="3" t="s">
        <v>687</v>
      </c>
    </row>
    <row r="209" spans="9:19" ht="20">
      <c r="I209" s="1">
        <v>207</v>
      </c>
      <c r="J209" s="1" t="str">
        <f t="shared" si="13"/>
        <v>CF</v>
      </c>
      <c r="K209" s="1" t="str">
        <f t="shared" si="14"/>
        <v>11001111</v>
      </c>
      <c r="L209" s="1" t="str">
        <f t="shared" si="12"/>
        <v>X</v>
      </c>
      <c r="M209">
        <f t="shared" si="15"/>
        <v>88</v>
      </c>
      <c r="P209" s="5">
        <v>240</v>
      </c>
      <c r="Q209" s="5" t="s">
        <v>688</v>
      </c>
      <c r="R209" s="3" t="s">
        <v>689</v>
      </c>
      <c r="S209" s="3" t="s">
        <v>690</v>
      </c>
    </row>
    <row r="210" spans="9:19" ht="20">
      <c r="I210" s="1">
        <v>208</v>
      </c>
      <c r="J210" s="1" t="str">
        <f t="shared" si="13"/>
        <v>D0</v>
      </c>
      <c r="K210" s="1" t="str">
        <f t="shared" si="14"/>
        <v>11010000</v>
      </c>
      <c r="L210" s="1" t="str">
        <f t="shared" si="12"/>
        <v>X</v>
      </c>
      <c r="M210">
        <f t="shared" si="15"/>
        <v>88</v>
      </c>
      <c r="P210" s="5">
        <v>241</v>
      </c>
      <c r="Q210" s="5" t="s">
        <v>691</v>
      </c>
      <c r="R210" s="3" t="s">
        <v>692</v>
      </c>
      <c r="S210" s="3" t="s">
        <v>693</v>
      </c>
    </row>
    <row r="211" spans="9:19" ht="20">
      <c r="I211" s="1">
        <v>209</v>
      </c>
      <c r="J211" s="1" t="str">
        <f t="shared" si="13"/>
        <v>D1</v>
      </c>
      <c r="K211" s="1" t="str">
        <f t="shared" si="14"/>
        <v>11010001</v>
      </c>
      <c r="L211" s="1" t="str">
        <f t="shared" si="12"/>
        <v>X</v>
      </c>
      <c r="M211">
        <f t="shared" si="15"/>
        <v>88</v>
      </c>
      <c r="P211" s="5">
        <v>242</v>
      </c>
      <c r="Q211" s="5" t="s">
        <v>694</v>
      </c>
      <c r="R211" s="3" t="s">
        <v>695</v>
      </c>
      <c r="S211" s="3" t="s">
        <v>696</v>
      </c>
    </row>
    <row r="212" spans="9:19" ht="20">
      <c r="I212" s="1">
        <v>210</v>
      </c>
      <c r="J212" s="1" t="str">
        <f t="shared" si="13"/>
        <v>D2</v>
      </c>
      <c r="K212" s="1" t="str">
        <f t="shared" si="14"/>
        <v>11010010</v>
      </c>
      <c r="L212" s="1" t="str">
        <f t="shared" si="12"/>
        <v>%</v>
      </c>
      <c r="M212">
        <f t="shared" si="15"/>
        <v>37</v>
      </c>
      <c r="P212" s="5">
        <v>243</v>
      </c>
      <c r="Q212" s="5" t="s">
        <v>697</v>
      </c>
      <c r="R212" s="3" t="s">
        <v>698</v>
      </c>
      <c r="S212" s="3" t="s">
        <v>699</v>
      </c>
    </row>
    <row r="213" spans="9:19" ht="20">
      <c r="I213" s="1">
        <v>211</v>
      </c>
      <c r="J213" s="1" t="str">
        <f t="shared" si="13"/>
        <v>D3</v>
      </c>
      <c r="K213" s="1" t="str">
        <f t="shared" si="14"/>
        <v>11010011</v>
      </c>
      <c r="L213" s="1" t="str">
        <f t="shared" si="12"/>
        <v>?</v>
      </c>
      <c r="M213">
        <f t="shared" si="15"/>
        <v>63</v>
      </c>
      <c r="P213" s="5">
        <v>244</v>
      </c>
      <c r="Q213" s="5" t="s">
        <v>700</v>
      </c>
      <c r="R213" s="3" t="s">
        <v>701</v>
      </c>
      <c r="S213" s="3" t="s">
        <v>702</v>
      </c>
    </row>
    <row r="214" spans="9:19" ht="20">
      <c r="I214" s="1">
        <v>212</v>
      </c>
      <c r="J214" s="1" t="str">
        <f t="shared" si="13"/>
        <v>D4</v>
      </c>
      <c r="K214" s="1" t="str">
        <f t="shared" si="14"/>
        <v>11010100</v>
      </c>
      <c r="L214" s="1" t="str">
        <f t="shared" si="12"/>
        <v>X</v>
      </c>
      <c r="M214">
        <f t="shared" si="15"/>
        <v>88</v>
      </c>
      <c r="P214" s="5">
        <v>245</v>
      </c>
      <c r="Q214" s="5" t="s">
        <v>703</v>
      </c>
      <c r="R214" s="3" t="s">
        <v>704</v>
      </c>
      <c r="S214" s="3" t="s">
        <v>705</v>
      </c>
    </row>
    <row r="215" spans="9:19" ht="20">
      <c r="I215" s="1">
        <v>213</v>
      </c>
      <c r="J215" s="1" t="str">
        <f t="shared" si="13"/>
        <v>D5</v>
      </c>
      <c r="K215" s="1" t="str">
        <f t="shared" si="14"/>
        <v>11010101</v>
      </c>
      <c r="L215" s="1" t="str">
        <f t="shared" si="12"/>
        <v>X</v>
      </c>
      <c r="M215">
        <f t="shared" si="15"/>
        <v>88</v>
      </c>
      <c r="P215" s="5">
        <v>246</v>
      </c>
      <c r="Q215" s="5" t="s">
        <v>706</v>
      </c>
      <c r="R215" s="3" t="s">
        <v>707</v>
      </c>
      <c r="S215" s="3" t="s">
        <v>708</v>
      </c>
    </row>
    <row r="216" spans="9:19" ht="20">
      <c r="I216" s="1">
        <v>214</v>
      </c>
      <c r="J216" s="1" t="str">
        <f t="shared" si="13"/>
        <v>D6</v>
      </c>
      <c r="K216" s="1" t="str">
        <f t="shared" si="14"/>
        <v>11010110</v>
      </c>
      <c r="L216" s="1" t="str">
        <f t="shared" si="12"/>
        <v>X</v>
      </c>
      <c r="M216">
        <f t="shared" si="15"/>
        <v>88</v>
      </c>
      <c r="P216" s="5">
        <v>247</v>
      </c>
      <c r="Q216" s="5" t="s">
        <v>709</v>
      </c>
      <c r="R216" s="3" t="s">
        <v>710</v>
      </c>
      <c r="S216" s="3" t="s">
        <v>711</v>
      </c>
    </row>
    <row r="217" spans="9:19" ht="20">
      <c r="I217" s="1">
        <v>215</v>
      </c>
      <c r="J217" s="1" t="str">
        <f t="shared" si="13"/>
        <v>D7</v>
      </c>
      <c r="K217" s="1" t="str">
        <f t="shared" si="14"/>
        <v>11010111</v>
      </c>
      <c r="L217" s="1" t="str">
        <f t="shared" si="12"/>
        <v>X</v>
      </c>
      <c r="M217">
        <f t="shared" si="15"/>
        <v>88</v>
      </c>
      <c r="P217" s="5">
        <v>248</v>
      </c>
      <c r="Q217" s="5" t="s">
        <v>712</v>
      </c>
      <c r="R217" s="3" t="s">
        <v>713</v>
      </c>
      <c r="S217" s="3" t="s">
        <v>714</v>
      </c>
    </row>
    <row r="218" spans="9:19" ht="20">
      <c r="I218" s="1">
        <v>216</v>
      </c>
      <c r="J218" s="1" t="str">
        <f t="shared" si="13"/>
        <v>D8</v>
      </c>
      <c r="K218" s="1" t="str">
        <f t="shared" si="14"/>
        <v>11011000</v>
      </c>
      <c r="L218" s="1" t="str">
        <f t="shared" si="12"/>
        <v>X</v>
      </c>
      <c r="M218">
        <f t="shared" si="15"/>
        <v>88</v>
      </c>
      <c r="P218" s="5">
        <v>249</v>
      </c>
      <c r="Q218" s="5" t="s">
        <v>715</v>
      </c>
      <c r="R218" s="3" t="s">
        <v>716</v>
      </c>
      <c r="S218" s="3" t="s">
        <v>717</v>
      </c>
    </row>
    <row r="219" spans="9:19" ht="20">
      <c r="I219" s="1">
        <v>217</v>
      </c>
      <c r="J219" s="1" t="str">
        <f t="shared" si="13"/>
        <v>D9</v>
      </c>
      <c r="K219" s="1" t="str">
        <f t="shared" si="14"/>
        <v>11011001</v>
      </c>
      <c r="L219" s="1" t="str">
        <f t="shared" si="12"/>
        <v>X</v>
      </c>
      <c r="M219">
        <f t="shared" si="15"/>
        <v>88</v>
      </c>
      <c r="P219" s="5">
        <v>250</v>
      </c>
      <c r="Q219" s="5" t="s">
        <v>718</v>
      </c>
      <c r="R219" s="3" t="s">
        <v>719</v>
      </c>
      <c r="S219" s="3" t="s">
        <v>720</v>
      </c>
    </row>
    <row r="220" spans="9:19" ht="20">
      <c r="I220" s="1">
        <v>218</v>
      </c>
      <c r="J220" s="1" t="str">
        <f t="shared" si="13"/>
        <v>DA</v>
      </c>
      <c r="K220" s="1" t="str">
        <f t="shared" si="14"/>
        <v>11011010</v>
      </c>
      <c r="L220" s="1" t="str">
        <f t="shared" si="12"/>
        <v>X</v>
      </c>
      <c r="M220">
        <f t="shared" si="15"/>
        <v>88</v>
      </c>
      <c r="P220" s="5">
        <v>251</v>
      </c>
      <c r="Q220" s="5" t="s">
        <v>721</v>
      </c>
      <c r="R220" s="3" t="s">
        <v>722</v>
      </c>
      <c r="S220" s="3" t="s">
        <v>723</v>
      </c>
    </row>
    <row r="221" spans="9:19" ht="20">
      <c r="I221" s="1">
        <v>219</v>
      </c>
      <c r="J221" s="1" t="str">
        <f t="shared" si="13"/>
        <v>DB</v>
      </c>
      <c r="K221" s="1" t="str">
        <f t="shared" si="14"/>
        <v>11011011</v>
      </c>
      <c r="L221" s="1" t="str">
        <f t="shared" si="12"/>
        <v>X</v>
      </c>
      <c r="M221">
        <f t="shared" si="15"/>
        <v>88</v>
      </c>
      <c r="P221" s="5">
        <v>252</v>
      </c>
      <c r="Q221" s="5" t="s">
        <v>724</v>
      </c>
      <c r="R221" s="3" t="s">
        <v>725</v>
      </c>
      <c r="S221" s="3" t="s">
        <v>726</v>
      </c>
    </row>
    <row r="222" spans="9:19" ht="20">
      <c r="I222" s="1">
        <v>220</v>
      </c>
      <c r="J222" s="1" t="str">
        <f t="shared" si="13"/>
        <v>DC</v>
      </c>
      <c r="K222" s="1" t="str">
        <f t="shared" si="14"/>
        <v>11011100</v>
      </c>
      <c r="L222" s="1" t="str">
        <f t="shared" si="12"/>
        <v>X</v>
      </c>
      <c r="M222">
        <f t="shared" si="15"/>
        <v>88</v>
      </c>
      <c r="P222" s="5">
        <v>253</v>
      </c>
      <c r="Q222" s="5" t="s">
        <v>727</v>
      </c>
      <c r="R222" s="3" t="s">
        <v>728</v>
      </c>
      <c r="S222" s="3" t="s">
        <v>729</v>
      </c>
    </row>
    <row r="223" spans="9:19" ht="20">
      <c r="I223" s="1">
        <v>221</v>
      </c>
      <c r="J223" s="1" t="str">
        <f t="shared" si="13"/>
        <v>DD</v>
      </c>
      <c r="K223" s="1" t="str">
        <f t="shared" si="14"/>
        <v>11011101</v>
      </c>
      <c r="L223" s="1" t="str">
        <f t="shared" si="12"/>
        <v>X</v>
      </c>
      <c r="M223">
        <f t="shared" si="15"/>
        <v>88</v>
      </c>
      <c r="P223" s="5">
        <v>254</v>
      </c>
      <c r="Q223" s="5" t="s">
        <v>730</v>
      </c>
      <c r="R223" s="3" t="s">
        <v>731</v>
      </c>
      <c r="S223" s="3" t="s">
        <v>732</v>
      </c>
    </row>
    <row r="224" spans="9:19" ht="20">
      <c r="I224" s="1">
        <v>222</v>
      </c>
      <c r="J224" s="1" t="str">
        <f t="shared" si="13"/>
        <v>DE</v>
      </c>
      <c r="K224" s="1" t="str">
        <f t="shared" si="14"/>
        <v>11011110</v>
      </c>
      <c r="L224" s="1" t="str">
        <f t="shared" si="12"/>
        <v>X</v>
      </c>
      <c r="M224">
        <f t="shared" si="15"/>
        <v>88</v>
      </c>
      <c r="P224" s="5">
        <v>255</v>
      </c>
      <c r="Q224" s="5" t="s">
        <v>733</v>
      </c>
      <c r="R224" s="3" t="s">
        <v>734</v>
      </c>
      <c r="S224" s="3" t="s">
        <v>735</v>
      </c>
    </row>
    <row r="225" spans="9:13">
      <c r="I225" s="1">
        <v>223</v>
      </c>
      <c r="J225" s="1" t="str">
        <f t="shared" si="13"/>
        <v>DF</v>
      </c>
      <c r="K225" s="1" t="str">
        <f t="shared" si="14"/>
        <v>11011111</v>
      </c>
      <c r="L225" s="1" t="str">
        <f t="shared" si="12"/>
        <v>X</v>
      </c>
      <c r="M225">
        <f t="shared" si="15"/>
        <v>88</v>
      </c>
    </row>
    <row r="226" spans="9:13">
      <c r="I226" s="1">
        <v>224</v>
      </c>
      <c r="J226" s="1" t="str">
        <f t="shared" si="13"/>
        <v>E0</v>
      </c>
      <c r="K226" s="1" t="str">
        <f t="shared" si="14"/>
        <v>11100000</v>
      </c>
      <c r="L226" s="1" t="str">
        <f t="shared" si="12"/>
        <v>X</v>
      </c>
      <c r="M226">
        <f t="shared" si="15"/>
        <v>88</v>
      </c>
    </row>
    <row r="227" spans="9:13">
      <c r="I227" s="1">
        <v>225</v>
      </c>
      <c r="J227" s="1" t="str">
        <f t="shared" si="13"/>
        <v>E1</v>
      </c>
      <c r="K227" s="1" t="str">
        <f t="shared" si="14"/>
        <v>11100001</v>
      </c>
      <c r="L227" s="1" t="str">
        <f t="shared" si="12"/>
        <v>X</v>
      </c>
      <c r="M227">
        <f t="shared" si="15"/>
        <v>88</v>
      </c>
    </row>
    <row r="228" spans="9:13">
      <c r="I228" s="1">
        <v>226</v>
      </c>
      <c r="J228" s="1" t="str">
        <f t="shared" si="13"/>
        <v>E2</v>
      </c>
      <c r="K228" s="1" t="str">
        <f t="shared" si="14"/>
        <v>11100010</v>
      </c>
      <c r="L228" s="1" t="str">
        <f t="shared" si="12"/>
        <v>X</v>
      </c>
      <c r="M228">
        <f t="shared" si="15"/>
        <v>88</v>
      </c>
    </row>
    <row r="229" spans="9:13">
      <c r="I229" s="1">
        <v>227</v>
      </c>
      <c r="J229" s="1" t="str">
        <f t="shared" si="13"/>
        <v>E3</v>
      </c>
      <c r="K229" s="1" t="str">
        <f t="shared" si="14"/>
        <v>11100011</v>
      </c>
      <c r="L229" s="1" t="str">
        <f t="shared" si="12"/>
        <v>X</v>
      </c>
      <c r="M229">
        <f t="shared" si="15"/>
        <v>88</v>
      </c>
    </row>
    <row r="230" spans="9:13">
      <c r="I230" s="1">
        <v>228</v>
      </c>
      <c r="J230" s="1" t="str">
        <f t="shared" si="13"/>
        <v>E4</v>
      </c>
      <c r="K230" s="1" t="str">
        <f t="shared" si="14"/>
        <v>11100100</v>
      </c>
      <c r="L230" s="1" t="str">
        <f t="shared" si="12"/>
        <v>X</v>
      </c>
      <c r="M230">
        <f t="shared" si="15"/>
        <v>88</v>
      </c>
    </row>
    <row r="231" spans="9:13">
      <c r="I231" s="1">
        <v>229</v>
      </c>
      <c r="J231" s="1" t="str">
        <f t="shared" si="13"/>
        <v>E5</v>
      </c>
      <c r="K231" s="1" t="str">
        <f t="shared" si="14"/>
        <v>11100101</v>
      </c>
      <c r="L231" s="1" t="str">
        <f t="shared" si="12"/>
        <v>X</v>
      </c>
      <c r="M231">
        <f t="shared" si="15"/>
        <v>88</v>
      </c>
    </row>
    <row r="232" spans="9:13">
      <c r="I232" s="1">
        <v>230</v>
      </c>
      <c r="J232" s="1" t="str">
        <f t="shared" si="13"/>
        <v>E6</v>
      </c>
      <c r="K232" s="1" t="str">
        <f t="shared" si="14"/>
        <v>11100110</v>
      </c>
      <c r="L232" s="1" t="str">
        <f t="shared" si="12"/>
        <v>X</v>
      </c>
      <c r="M232">
        <f t="shared" si="15"/>
        <v>88</v>
      </c>
    </row>
    <row r="233" spans="9:13">
      <c r="I233" s="1">
        <v>231</v>
      </c>
      <c r="J233" s="1" t="str">
        <f t="shared" si="13"/>
        <v>E7</v>
      </c>
      <c r="K233" s="1" t="str">
        <f t="shared" si="14"/>
        <v>11100111</v>
      </c>
      <c r="L233" s="1" t="str">
        <f t="shared" si="12"/>
        <v>X</v>
      </c>
      <c r="M233">
        <f t="shared" si="15"/>
        <v>88</v>
      </c>
    </row>
    <row r="234" spans="9:13">
      <c r="I234" s="1">
        <v>232</v>
      </c>
      <c r="J234" s="1" t="str">
        <f t="shared" si="13"/>
        <v>E8</v>
      </c>
      <c r="K234" s="1" t="str">
        <f t="shared" si="14"/>
        <v>11101000</v>
      </c>
      <c r="L234" s="1" t="str">
        <f t="shared" si="12"/>
        <v>X</v>
      </c>
      <c r="M234">
        <f t="shared" si="15"/>
        <v>88</v>
      </c>
    </row>
    <row r="235" spans="9:13">
      <c r="I235" s="1">
        <v>233</v>
      </c>
      <c r="J235" s="1" t="str">
        <f t="shared" si="13"/>
        <v>E9</v>
      </c>
      <c r="K235" s="1" t="str">
        <f t="shared" si="14"/>
        <v>11101001</v>
      </c>
      <c r="L235" s="1" t="str">
        <f t="shared" si="12"/>
        <v>X</v>
      </c>
      <c r="M235">
        <f t="shared" si="15"/>
        <v>88</v>
      </c>
    </row>
    <row r="236" spans="9:13">
      <c r="I236" s="1">
        <v>234</v>
      </c>
      <c r="J236" s="1" t="str">
        <f t="shared" si="13"/>
        <v>EA</v>
      </c>
      <c r="K236" s="1" t="str">
        <f t="shared" si="14"/>
        <v>11101010</v>
      </c>
      <c r="L236" s="1" t="str">
        <f t="shared" si="12"/>
        <v>X</v>
      </c>
      <c r="M236">
        <f t="shared" si="15"/>
        <v>88</v>
      </c>
    </row>
    <row r="237" spans="9:13">
      <c r="I237" s="1">
        <v>235</v>
      </c>
      <c r="J237" s="1" t="str">
        <f t="shared" si="13"/>
        <v>EB</v>
      </c>
      <c r="K237" s="1" t="str">
        <f t="shared" si="14"/>
        <v>11101011</v>
      </c>
      <c r="L237" s="1" t="str">
        <f t="shared" si="12"/>
        <v>X</v>
      </c>
      <c r="M237">
        <f t="shared" si="15"/>
        <v>88</v>
      </c>
    </row>
    <row r="238" spans="9:13">
      <c r="I238" s="1">
        <v>236</v>
      </c>
      <c r="J238" s="1" t="str">
        <f t="shared" si="13"/>
        <v>EC</v>
      </c>
      <c r="K238" s="1" t="str">
        <f t="shared" si="14"/>
        <v>11101100</v>
      </c>
      <c r="L238" s="1" t="str">
        <f t="shared" si="12"/>
        <v>X</v>
      </c>
      <c r="M238">
        <f t="shared" si="15"/>
        <v>88</v>
      </c>
    </row>
    <row r="239" spans="9:13">
      <c r="I239" s="1">
        <v>237</v>
      </c>
      <c r="J239" s="1" t="str">
        <f t="shared" si="13"/>
        <v>ED</v>
      </c>
      <c r="K239" s="1" t="str">
        <f t="shared" si="14"/>
        <v>11101101</v>
      </c>
      <c r="L239" s="1" t="str">
        <f t="shared" si="12"/>
        <v>X</v>
      </c>
      <c r="M239">
        <f t="shared" si="15"/>
        <v>88</v>
      </c>
    </row>
    <row r="240" spans="9:13">
      <c r="I240" s="1">
        <v>238</v>
      </c>
      <c r="J240" s="1" t="str">
        <f t="shared" si="13"/>
        <v>EE</v>
      </c>
      <c r="K240" s="1" t="str">
        <f t="shared" si="14"/>
        <v>11101110</v>
      </c>
      <c r="L240" s="1" t="str">
        <f t="shared" si="12"/>
        <v>X</v>
      </c>
      <c r="M240">
        <f t="shared" si="15"/>
        <v>88</v>
      </c>
    </row>
    <row r="241" spans="9:13">
      <c r="I241" s="1">
        <v>239</v>
      </c>
      <c r="J241" s="1" t="str">
        <f t="shared" si="13"/>
        <v>EF</v>
      </c>
      <c r="K241" s="1" t="str">
        <f t="shared" si="14"/>
        <v>11101111</v>
      </c>
      <c r="L241" s="1" t="str">
        <f t="shared" si="12"/>
        <v>X</v>
      </c>
      <c r="M241">
        <f t="shared" si="15"/>
        <v>88</v>
      </c>
    </row>
    <row r="242" spans="9:13">
      <c r="I242" s="1">
        <v>240</v>
      </c>
      <c r="J242" s="1" t="str">
        <f t="shared" si="13"/>
        <v>F0</v>
      </c>
      <c r="K242" s="1" t="str">
        <f t="shared" si="14"/>
        <v>11110000</v>
      </c>
      <c r="L242" s="1" t="str">
        <f t="shared" si="12"/>
        <v>X</v>
      </c>
      <c r="M242">
        <f t="shared" si="15"/>
        <v>88</v>
      </c>
    </row>
    <row r="243" spans="9:13">
      <c r="I243" s="1">
        <v>241</v>
      </c>
      <c r="J243" s="1" t="str">
        <f t="shared" si="13"/>
        <v>F1</v>
      </c>
      <c r="K243" s="1" t="str">
        <f t="shared" si="14"/>
        <v>11110001</v>
      </c>
      <c r="L243" s="1" t="str">
        <f t="shared" si="12"/>
        <v>X</v>
      </c>
      <c r="M243">
        <f t="shared" si="15"/>
        <v>88</v>
      </c>
    </row>
    <row r="244" spans="9:13">
      <c r="I244" s="1">
        <v>242</v>
      </c>
      <c r="J244" s="1" t="str">
        <f t="shared" si="13"/>
        <v>F2</v>
      </c>
      <c r="K244" s="1" t="str">
        <f t="shared" si="14"/>
        <v>11110010</v>
      </c>
      <c r="L244" s="1" t="str">
        <f t="shared" si="12"/>
        <v>X</v>
      </c>
      <c r="M244">
        <f t="shared" si="15"/>
        <v>88</v>
      </c>
    </row>
    <row r="245" spans="9:13">
      <c r="I245" s="1">
        <v>243</v>
      </c>
      <c r="J245" s="1" t="str">
        <f t="shared" si="13"/>
        <v>F3</v>
      </c>
      <c r="K245" s="1" t="str">
        <f t="shared" si="14"/>
        <v>11110011</v>
      </c>
      <c r="L245" s="1" t="str">
        <f t="shared" si="12"/>
        <v>X</v>
      </c>
      <c r="M245">
        <f t="shared" si="15"/>
        <v>88</v>
      </c>
    </row>
    <row r="246" spans="9:13">
      <c r="I246" s="1">
        <v>244</v>
      </c>
      <c r="J246" s="1" t="str">
        <f t="shared" si="13"/>
        <v>F4</v>
      </c>
      <c r="K246" s="1" t="str">
        <f t="shared" si="14"/>
        <v>11110100</v>
      </c>
      <c r="L246" s="1" t="str">
        <f t="shared" si="12"/>
        <v>X</v>
      </c>
      <c r="M246">
        <f t="shared" si="15"/>
        <v>88</v>
      </c>
    </row>
    <row r="247" spans="9:13">
      <c r="I247" s="1">
        <v>245</v>
      </c>
      <c r="J247" s="1" t="str">
        <f t="shared" si="13"/>
        <v>F5</v>
      </c>
      <c r="K247" s="1" t="str">
        <f t="shared" si="14"/>
        <v>11110101</v>
      </c>
      <c r="L247" s="1" t="str">
        <f t="shared" si="12"/>
        <v>X</v>
      </c>
      <c r="M247">
        <f t="shared" si="15"/>
        <v>88</v>
      </c>
    </row>
    <row r="248" spans="9:13">
      <c r="I248" s="1">
        <v>246</v>
      </c>
      <c r="J248" s="1" t="str">
        <f t="shared" si="13"/>
        <v>F6</v>
      </c>
      <c r="K248" s="1" t="str">
        <f t="shared" si="14"/>
        <v>11110110</v>
      </c>
      <c r="L248" s="1" t="str">
        <f t="shared" si="12"/>
        <v>X</v>
      </c>
      <c r="M248">
        <f t="shared" si="15"/>
        <v>88</v>
      </c>
    </row>
    <row r="249" spans="9:13">
      <c r="I249" s="1">
        <v>247</v>
      </c>
      <c r="J249" s="1" t="str">
        <f t="shared" si="13"/>
        <v>F7</v>
      </c>
      <c r="K249" s="1" t="str">
        <f t="shared" si="14"/>
        <v>11110111</v>
      </c>
      <c r="L249" s="1" t="str">
        <f t="shared" si="12"/>
        <v>X</v>
      </c>
      <c r="M249">
        <f t="shared" si="15"/>
        <v>88</v>
      </c>
    </row>
    <row r="250" spans="9:13">
      <c r="I250" s="1">
        <v>248</v>
      </c>
      <c r="J250" s="1" t="str">
        <f t="shared" si="13"/>
        <v>F8</v>
      </c>
      <c r="K250" s="1" t="str">
        <f t="shared" si="14"/>
        <v>11111000</v>
      </c>
      <c r="L250" s="1" t="str">
        <f t="shared" si="12"/>
        <v>X</v>
      </c>
      <c r="M250">
        <f t="shared" si="15"/>
        <v>88</v>
      </c>
    </row>
    <row r="251" spans="9:13">
      <c r="I251" s="1">
        <v>249</v>
      </c>
      <c r="J251" s="1" t="str">
        <f t="shared" si="13"/>
        <v>F9</v>
      </c>
      <c r="K251" s="1" t="str">
        <f t="shared" si="14"/>
        <v>11111001</v>
      </c>
      <c r="L251" s="1" t="str">
        <f t="shared" si="12"/>
        <v>X</v>
      </c>
      <c r="M251">
        <f t="shared" si="15"/>
        <v>88</v>
      </c>
    </row>
    <row r="252" spans="9:13">
      <c r="I252" s="1">
        <v>250</v>
      </c>
      <c r="J252" s="1" t="str">
        <f t="shared" si="13"/>
        <v>FA</v>
      </c>
      <c r="K252" s="1" t="str">
        <f t="shared" si="14"/>
        <v>11111010</v>
      </c>
      <c r="L252" s="1" t="str">
        <f t="shared" si="12"/>
        <v>X</v>
      </c>
      <c r="M252">
        <f t="shared" si="15"/>
        <v>88</v>
      </c>
    </row>
    <row r="253" spans="9:13">
      <c r="I253" s="1">
        <v>251</v>
      </c>
      <c r="J253" s="1" t="str">
        <f t="shared" si="13"/>
        <v>FB</v>
      </c>
      <c r="K253" s="1" t="str">
        <f t="shared" si="14"/>
        <v>11111011</v>
      </c>
      <c r="L253" s="1" t="str">
        <f t="shared" si="12"/>
        <v>X</v>
      </c>
      <c r="M253">
        <f t="shared" si="15"/>
        <v>88</v>
      </c>
    </row>
    <row r="254" spans="9:13">
      <c r="I254" s="1">
        <v>252</v>
      </c>
      <c r="J254" s="1" t="str">
        <f t="shared" si="13"/>
        <v>FC</v>
      </c>
      <c r="K254" s="1" t="str">
        <f t="shared" si="14"/>
        <v>11111100</v>
      </c>
      <c r="L254" s="1" t="str">
        <f t="shared" si="12"/>
        <v>X</v>
      </c>
      <c r="M254">
        <f t="shared" si="15"/>
        <v>88</v>
      </c>
    </row>
    <row r="255" spans="9:13">
      <c r="I255" s="1">
        <v>253</v>
      </c>
      <c r="J255" s="1" t="str">
        <f t="shared" si="13"/>
        <v>FD</v>
      </c>
      <c r="K255" s="1" t="str">
        <f t="shared" si="14"/>
        <v>11111101</v>
      </c>
      <c r="L255" s="1" t="str">
        <f t="shared" si="12"/>
        <v>X</v>
      </c>
      <c r="M255">
        <f t="shared" si="15"/>
        <v>88</v>
      </c>
    </row>
    <row r="256" spans="9:13">
      <c r="I256" s="1">
        <v>254</v>
      </c>
      <c r="J256" s="1" t="str">
        <f t="shared" si="13"/>
        <v>FE</v>
      </c>
      <c r="K256" s="1" t="str">
        <f t="shared" si="14"/>
        <v>11111110</v>
      </c>
      <c r="L256" s="1" t="str">
        <f t="shared" si="12"/>
        <v>X</v>
      </c>
      <c r="M256">
        <f t="shared" si="15"/>
        <v>88</v>
      </c>
    </row>
    <row r="257" spans="9:13">
      <c r="I257" s="1">
        <v>255</v>
      </c>
      <c r="J257" s="1" t="str">
        <f t="shared" si="13"/>
        <v>FF</v>
      </c>
      <c r="K257" s="1" t="str">
        <f t="shared" si="14"/>
        <v>11111111</v>
      </c>
      <c r="L257" s="1" t="str">
        <f t="shared" si="12"/>
        <v>X</v>
      </c>
      <c r="M257">
        <f t="shared" si="15"/>
        <v>88</v>
      </c>
    </row>
  </sheetData>
  <phoneticPr fontId="1" type="noConversion"/>
  <conditionalFormatting sqref="L2:L257">
    <cfRule type="cellIs" dxfId="1" priority="2" operator="equal">
      <formula>"X"</formula>
    </cfRule>
  </conditionalFormatting>
  <conditionalFormatting sqref="M2:M257">
    <cfRule type="cellIs" dxfId="0" priority="1" operator="equal">
      <formula>88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 Alexandre</dc:creator>
  <cp:lastModifiedBy>LEBLANC Alexandre</cp:lastModifiedBy>
  <dcterms:created xsi:type="dcterms:W3CDTF">2023-07-21T09:56:22Z</dcterms:created>
  <dcterms:modified xsi:type="dcterms:W3CDTF">2023-07-21T11:34:50Z</dcterms:modified>
</cp:coreProperties>
</file>