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Height="17680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<sst xmlns="http://schemas.openxmlformats.org/spreadsheetml/2006/main" count="391" uniqueCount="174">
  <si>
    <t>序号</t>
  </si>
  <si>
    <t>工艺</t>
  </si>
  <si>
    <t>品牌</t>
  </si>
  <si>
    <t>系列</t>
  </si>
  <si>
    <t>型号</t>
  </si>
  <si>
    <t>规格</t>
  </si>
  <si>
    <t>价格/平方</t>
  </si>
  <si>
    <t>售价</t>
  </si>
  <si>
    <t>糖果釉</t>
  </si>
  <si>
    <t>冠珠</t>
  </si>
  <si>
    <t>标配</t>
  </si>
  <si>
    <t>V1260301X</t>
  </si>
  <si>
    <t>600*1200</t>
  </si>
  <si>
    <t>V157509-0301X</t>
  </si>
  <si>
    <t>750*1500</t>
  </si>
  <si>
    <t>V1260302X</t>
  </si>
  <si>
    <t>V157509-0302X</t>
  </si>
  <si>
    <t>V1260303X</t>
  </si>
  <si>
    <t>V157509-0303X</t>
  </si>
  <si>
    <t>V1260307X</t>
  </si>
  <si>
    <t>V157509-0307X</t>
  </si>
  <si>
    <t>V1260309X</t>
  </si>
  <si>
    <t>V157509-0309X</t>
  </si>
  <si>
    <t>莱姆石花砖</t>
  </si>
  <si>
    <t>德祥筑家</t>
  </si>
  <si>
    <t>个性定制</t>
  </si>
  <si>
    <t>CE62010LM-1</t>
  </si>
  <si>
    <t>CE62011LM-1</t>
  </si>
  <si>
    <t>CE62012LM-1</t>
  </si>
  <si>
    <t>CE62013LM-1</t>
  </si>
  <si>
    <t>GD62219MY</t>
  </si>
  <si>
    <t>供价元/平方</t>
  </si>
  <si>
    <t>供价元/片</t>
  </si>
  <si>
    <t>门店成交价/片</t>
  </si>
  <si>
    <t>84240X</t>
  </si>
  <si>
    <t>400*800</t>
  </si>
  <si>
    <t>50</t>
  </si>
  <si>
    <t>84625X</t>
  </si>
  <si>
    <t>84626X</t>
  </si>
  <si>
    <t>84627X</t>
  </si>
  <si>
    <t>EQ84401T</t>
  </si>
  <si>
    <t>EQ84402T</t>
  </si>
  <si>
    <t>EQ84403T</t>
  </si>
  <si>
    <t>EQ84404T</t>
  </si>
  <si>
    <t>JB84722X</t>
  </si>
  <si>
    <t>JB84727X</t>
  </si>
  <si>
    <t>JB84729X</t>
  </si>
  <si>
    <t>840800X</t>
  </si>
  <si>
    <t>840801X</t>
  </si>
  <si>
    <t>840802X</t>
  </si>
  <si>
    <t>840811X</t>
  </si>
  <si>
    <t>AR800800X</t>
  </si>
  <si>
    <t>800*800</t>
  </si>
  <si>
    <t>AR800801X</t>
  </si>
  <si>
    <t>AR800802X</t>
  </si>
  <si>
    <t>AR80240X</t>
  </si>
  <si>
    <t>EQ80401</t>
  </si>
  <si>
    <t>EQ80402</t>
  </si>
  <si>
    <t>EQ80403</t>
  </si>
  <si>
    <t>EQ80404</t>
  </si>
  <si>
    <t>GF-AR126240X</t>
  </si>
  <si>
    <t>GF-AR126242X</t>
  </si>
  <si>
    <t>GF-AR1260800Z</t>
  </si>
  <si>
    <t>GF-AR1260803Z</t>
  </si>
  <si>
    <t>AR1260800X</t>
  </si>
  <si>
    <t>AR1260801X</t>
  </si>
  <si>
    <t>AR1260802X</t>
  </si>
  <si>
    <t>AR126260X</t>
  </si>
  <si>
    <t>AR126261X</t>
  </si>
  <si>
    <t>GF-CB126724X</t>
  </si>
  <si>
    <t>GF-CB126726X</t>
  </si>
  <si>
    <t>GF-CB126729X</t>
  </si>
  <si>
    <t>GFJQ126240X</t>
  </si>
  <si>
    <t>GFJQ126625X</t>
  </si>
  <si>
    <t>GFJQ126626X</t>
  </si>
  <si>
    <t>GFJQ126627X</t>
  </si>
  <si>
    <t>JQ126260X</t>
  </si>
  <si>
    <t>JQ126261X</t>
  </si>
  <si>
    <t>EQ126401T</t>
  </si>
  <si>
    <t>EQ126402T</t>
  </si>
  <si>
    <t>EQ126403T</t>
  </si>
  <si>
    <t>EQ126404T</t>
  </si>
  <si>
    <t>GF-AR157509-240X</t>
  </si>
  <si>
    <t>GF-AR157509-242X</t>
  </si>
  <si>
    <t>AR157509-0803Z</t>
  </si>
  <si>
    <t>AR157509-0800Z</t>
  </si>
  <si>
    <t>AR157509-260X</t>
  </si>
  <si>
    <t>AR157509-0800X</t>
  </si>
  <si>
    <t>AR157509-0802X</t>
  </si>
  <si>
    <t>EQ157509-402T</t>
  </si>
  <si>
    <t>EQ157509-403T</t>
  </si>
  <si>
    <t>EQ157509-404T</t>
  </si>
  <si>
    <t>GF-EQ157509-240X</t>
  </si>
  <si>
    <t>GF-EQ157509-625X</t>
  </si>
  <si>
    <t>GF-EQ157509-628X</t>
  </si>
  <si>
    <t>GF-CB157509-725X</t>
  </si>
  <si>
    <t>GF-CB157509-728X</t>
  </si>
  <si>
    <t>线上不含运费成交价/片</t>
  </si>
  <si>
    <t>线上含运费成交价/片</t>
  </si>
  <si>
    <t>W808047</t>
  </si>
  <si>
    <t>W808048</t>
  </si>
  <si>
    <t>W808068</t>
  </si>
  <si>
    <t>W808065</t>
  </si>
  <si>
    <t>W808032</t>
  </si>
  <si>
    <t>612W115</t>
  </si>
  <si>
    <t>612W116</t>
  </si>
  <si>
    <t>612W127</t>
  </si>
  <si>
    <t>612W128</t>
  </si>
  <si>
    <t>612W126</t>
  </si>
  <si>
    <t>612W117</t>
  </si>
  <si>
    <t>612W118</t>
  </si>
  <si>
    <t>612W119</t>
  </si>
  <si>
    <t>R1260509</t>
  </si>
  <si>
    <t>R1260510</t>
  </si>
  <si>
    <t>W1206312</t>
  </si>
  <si>
    <t>W1206313</t>
  </si>
  <si>
    <t>W1206320</t>
  </si>
  <si>
    <t>W1206321</t>
  </si>
  <si>
    <t>W1260119</t>
  </si>
  <si>
    <t>W1260118</t>
  </si>
  <si>
    <t>W1202062</t>
  </si>
  <si>
    <t>200*1200</t>
  </si>
  <si>
    <t>W1202063</t>
  </si>
  <si>
    <t>W1202068</t>
  </si>
  <si>
    <t>W1202069</t>
  </si>
  <si>
    <t>W1202070</t>
  </si>
  <si>
    <t>YAT918P1663</t>
  </si>
  <si>
    <t>900*1800</t>
  </si>
  <si>
    <t>YA918P6570</t>
  </si>
  <si>
    <t>YI918SM12</t>
  </si>
  <si>
    <t>YI918SM13</t>
  </si>
  <si>
    <t>SGIV918P3812M</t>
  </si>
  <si>
    <t>SGIV918P3813M</t>
  </si>
  <si>
    <t>SGIV918P3822M</t>
  </si>
  <si>
    <t>SGIV918P3832M</t>
  </si>
  <si>
    <t>YI918P6575</t>
  </si>
  <si>
    <t>YI918P6577</t>
  </si>
  <si>
    <t>YAT715P1663</t>
  </si>
  <si>
    <t>YA715P1664</t>
  </si>
  <si>
    <t>YA715P6570</t>
  </si>
  <si>
    <t>YI715SM12</t>
  </si>
  <si>
    <t>YI715SM13</t>
  </si>
  <si>
    <t>YTI715P153</t>
  </si>
  <si>
    <t>YTI715P150</t>
  </si>
  <si>
    <t>YA715P5130</t>
  </si>
  <si>
    <t>YA715P5131</t>
  </si>
  <si>
    <t>YC715P4122</t>
  </si>
  <si>
    <t>SGIV715P3812M</t>
  </si>
  <si>
    <t>SGIV715P3813M</t>
  </si>
  <si>
    <t>SGIV715P3822M</t>
  </si>
  <si>
    <t>SGIV715P3832M</t>
  </si>
  <si>
    <t>YAT612P1663</t>
  </si>
  <si>
    <t>YA612P1664</t>
  </si>
  <si>
    <t>YA612P6570</t>
  </si>
  <si>
    <t>YI612SM12</t>
  </si>
  <si>
    <t>YI612SM13</t>
  </si>
  <si>
    <t>YTI612P153</t>
  </si>
  <si>
    <t>YTI612P150</t>
  </si>
  <si>
    <t>YA612P5130</t>
  </si>
  <si>
    <t>YC612P4122</t>
  </si>
  <si>
    <t>DM608</t>
  </si>
  <si>
    <t>DM609</t>
  </si>
  <si>
    <t>DM610</t>
  </si>
  <si>
    <t>DM621</t>
  </si>
  <si>
    <t>DM622</t>
  </si>
  <si>
    <t>DM623</t>
  </si>
  <si>
    <t>DM625</t>
  </si>
  <si>
    <t>DM626</t>
  </si>
  <si>
    <t>DM627</t>
  </si>
  <si>
    <t>DM628</t>
  </si>
  <si>
    <t>DM629</t>
  </si>
  <si>
    <t>DM630</t>
  </si>
  <si>
    <t>DM652</t>
  </si>
  <si>
    <t>DM653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</si>
</sst>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\ \ \ @"/>
  </numFmts>
  <fonts count="32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SimSun"/>
      <charset val="134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2"/>
      <name val="SimSun"/>
      <charset val="134"/>
    </font>
    <font>
      <b/>
      <sz val="12"/>
      <color rgb="FF000000"/>
      <name val="SimSun"/>
      <charset val="134"/>
    </font>
    <font>
      <sz val="14"/>
      <color theme="1"/>
      <name val="宋体"/>
      <charset val="134"/>
      <scheme val="minor"/>
    </font>
    <font>
      <sz val="14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178" fontId="8" fillId="0" borderId="3" xfId="0" applyNumberFormat="1" applyFont="1" applyFill="1" applyBorder="1" applyAlignment="1">
      <alignment horizontal="center" vertical="center" wrapText="1"/>
    </xf>
    <xf numFmtId="0" fontId="9" fillId="0" borderId="7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93027</xdr:colOff>
      <xdr:row>2</xdr:row>
      <xdr:rowOff>105092</xdr:rowOff>
    </xdr:from>
    <xdr:to>
      <xdr:col>9</xdr:col>
      <xdr:colOff>0</xdr:colOff>
      <xdr:row>2</xdr:row>
      <xdr:rowOff>1188402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12341860" y="207010"/>
          <a:ext cx="1083310" cy="209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188277</xdr:colOff>
      <xdr:row>3</xdr:row>
      <xdr:rowOff>98742</xdr:rowOff>
    </xdr:from>
    <xdr:to>
      <xdr:col>9</xdr:col>
      <xdr:colOff>0</xdr:colOff>
      <xdr:row>3</xdr:row>
      <xdr:rowOff>1182052</xdr:rowOff>
    </xdr:to>
    <xdr:pic>
      <xdr:nvPicPr>
        <xdr:cNvPr id="40" name="图片 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12389485" y="1518285"/>
          <a:ext cx="1083310" cy="2002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119697</xdr:colOff>
      <xdr:row>4</xdr:row>
      <xdr:rowOff>100647</xdr:rowOff>
    </xdr:from>
    <xdr:to>
      <xdr:col>9</xdr:col>
      <xdr:colOff>0</xdr:colOff>
      <xdr:row>4</xdr:row>
      <xdr:rowOff>1183957</xdr:rowOff>
    </xdr:to>
    <xdr:pic>
      <xdr:nvPicPr>
        <xdr:cNvPr id="53" name="图片 5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5400000">
          <a:off x="12355195" y="2755900"/>
          <a:ext cx="1083310" cy="2071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139382</xdr:colOff>
      <xdr:row>5</xdr:row>
      <xdr:rowOff>88582</xdr:rowOff>
    </xdr:from>
    <xdr:to>
      <xdr:col>9</xdr:col>
      <xdr:colOff>0</xdr:colOff>
      <xdr:row>5</xdr:row>
      <xdr:rowOff>1171892</xdr:rowOff>
    </xdr:to>
    <xdr:pic>
      <xdr:nvPicPr>
        <xdr:cNvPr id="54" name="图片 5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5400000">
          <a:off x="12365355" y="4023360"/>
          <a:ext cx="1083310" cy="2052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166370</xdr:colOff>
      <xdr:row>6</xdr:row>
      <xdr:rowOff>81915</xdr:rowOff>
    </xdr:from>
    <xdr:to>
      <xdr:col>9</xdr:col>
      <xdr:colOff>0</xdr:colOff>
      <xdr:row>6</xdr:row>
      <xdr:rowOff>1165225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5400000">
          <a:off x="12378690" y="5300345"/>
          <a:ext cx="10833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168275</xdr:colOff>
      <xdr:row>7</xdr:row>
      <xdr:rowOff>86995</xdr:rowOff>
    </xdr:from>
    <xdr:to>
      <xdr:col>9</xdr:col>
      <xdr:colOff>0</xdr:colOff>
      <xdr:row>7</xdr:row>
      <xdr:rowOff>1170305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5400000">
          <a:off x="12379960" y="6576695"/>
          <a:ext cx="1083310" cy="202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181610</xdr:colOff>
      <xdr:row>8</xdr:row>
      <xdr:rowOff>101600</xdr:rowOff>
    </xdr:from>
    <xdr:to>
      <xdr:col>9</xdr:col>
      <xdr:colOff>0</xdr:colOff>
      <xdr:row>8</xdr:row>
      <xdr:rowOff>1184910</xdr:rowOff>
    </xdr:to>
    <xdr:pic>
      <xdr:nvPicPr>
        <xdr:cNvPr id="57" name="图片 5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5400000">
          <a:off x="12386310" y="7867650"/>
          <a:ext cx="1083310" cy="2009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154940</xdr:colOff>
      <xdr:row>9</xdr:row>
      <xdr:rowOff>109855</xdr:rowOff>
    </xdr:from>
    <xdr:to>
      <xdr:col>8</xdr:col>
      <xdr:colOff>2167890</xdr:colOff>
      <xdr:row>9</xdr:row>
      <xdr:rowOff>1193165</xdr:rowOff>
    </xdr:to>
    <xdr:pic>
      <xdr:nvPicPr>
        <xdr:cNvPr id="58" name="图片 5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5400000">
          <a:off x="12361545" y="9144635"/>
          <a:ext cx="1083310" cy="201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144462</xdr:colOff>
      <xdr:row>10</xdr:row>
      <xdr:rowOff>110807</xdr:rowOff>
    </xdr:from>
    <xdr:to>
      <xdr:col>9</xdr:col>
      <xdr:colOff>0</xdr:colOff>
      <xdr:row>10</xdr:row>
      <xdr:rowOff>1194117</xdr:rowOff>
    </xdr:to>
    <xdr:pic>
      <xdr:nvPicPr>
        <xdr:cNvPr id="59" name="图片 5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5400000">
          <a:off x="12367895" y="10398125"/>
          <a:ext cx="1083310" cy="2047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128587</xdr:colOff>
      <xdr:row>11</xdr:row>
      <xdr:rowOff>88582</xdr:rowOff>
    </xdr:from>
    <xdr:to>
      <xdr:col>9</xdr:col>
      <xdr:colOff>0</xdr:colOff>
      <xdr:row>11</xdr:row>
      <xdr:rowOff>1171892</xdr:rowOff>
    </xdr:to>
    <xdr:pic>
      <xdr:nvPicPr>
        <xdr:cNvPr id="60" name="图片 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5400000">
          <a:off x="12359640" y="11638280"/>
          <a:ext cx="1083310" cy="2062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94932</xdr:colOff>
      <xdr:row>12</xdr:row>
      <xdr:rowOff>84137</xdr:rowOff>
    </xdr:from>
    <xdr:to>
      <xdr:col>8</xdr:col>
      <xdr:colOff>2085022</xdr:colOff>
      <xdr:row>12</xdr:row>
      <xdr:rowOff>1113472</xdr:rowOff>
    </xdr:to>
    <xdr:pic>
      <xdr:nvPicPr>
        <xdr:cNvPr id="61" name="图片 60" descr="10"/>
        <xdr:cNvPicPr>
          <a:picLocks noChangeAspect="1"/>
        </xdr:cNvPicPr>
      </xdr:nvPicPr>
      <xdr:blipFill>
        <a:blip r:embed="rId6"/>
        <a:srcRect l="51349" t="9362" b="19839"/>
        <a:stretch>
          <a:fillRect/>
        </a:stretch>
      </xdr:blipFill>
      <xdr:spPr>
        <a:xfrm rot="5400000">
          <a:off x="12316460" y="12912725"/>
          <a:ext cx="1029335" cy="1990090"/>
        </a:xfrm>
        <a:prstGeom prst="rect">
          <a:avLst/>
        </a:prstGeom>
      </xdr:spPr>
    </xdr:pic>
    <xdr:clientData/>
  </xdr:twoCellAnchor>
  <xdr:twoCellAnchor editAs="oneCell">
    <xdr:from>
      <xdr:col>8</xdr:col>
      <xdr:colOff>101917</xdr:colOff>
      <xdr:row>14</xdr:row>
      <xdr:rowOff>79692</xdr:rowOff>
    </xdr:from>
    <xdr:to>
      <xdr:col>8</xdr:col>
      <xdr:colOff>2041207</xdr:colOff>
      <xdr:row>14</xdr:row>
      <xdr:rowOff>1111567</xdr:rowOff>
    </xdr:to>
    <xdr:pic>
      <xdr:nvPicPr>
        <xdr:cNvPr id="62" name="图片 61" descr="12"/>
        <xdr:cNvPicPr>
          <a:picLocks noChangeAspect="1"/>
        </xdr:cNvPicPr>
      </xdr:nvPicPr>
      <xdr:blipFill>
        <a:blip r:embed="rId7"/>
        <a:srcRect l="49714" t="13398" b="15316"/>
        <a:stretch>
          <a:fillRect/>
        </a:stretch>
      </xdr:blipFill>
      <xdr:spPr>
        <a:xfrm rot="5400000">
          <a:off x="12296775" y="15474950"/>
          <a:ext cx="1031875" cy="1939290"/>
        </a:xfrm>
        <a:prstGeom prst="rect">
          <a:avLst/>
        </a:prstGeom>
      </xdr:spPr>
    </xdr:pic>
    <xdr:clientData/>
  </xdr:twoCellAnchor>
  <xdr:twoCellAnchor editAs="oneCell">
    <xdr:from>
      <xdr:col>8</xdr:col>
      <xdr:colOff>141922</xdr:colOff>
      <xdr:row>15</xdr:row>
      <xdr:rowOff>91757</xdr:rowOff>
    </xdr:from>
    <xdr:to>
      <xdr:col>8</xdr:col>
      <xdr:colOff>2110422</xdr:colOff>
      <xdr:row>15</xdr:row>
      <xdr:rowOff>1113472</xdr:rowOff>
    </xdr:to>
    <xdr:pic>
      <xdr:nvPicPr>
        <xdr:cNvPr id="63" name="图片 62" descr="13"/>
        <xdr:cNvPicPr>
          <a:picLocks noChangeAspect="1"/>
        </xdr:cNvPicPr>
      </xdr:nvPicPr>
      <xdr:blipFill>
        <a:blip r:embed="rId8"/>
        <a:srcRect l="47232" t="10978" r="6055" b="21282"/>
        <a:stretch>
          <a:fillRect/>
        </a:stretch>
      </xdr:blipFill>
      <xdr:spPr>
        <a:xfrm rot="5400000">
          <a:off x="12356465" y="16737330"/>
          <a:ext cx="1021715" cy="1968500"/>
        </a:xfrm>
        <a:prstGeom prst="rect">
          <a:avLst/>
        </a:prstGeom>
      </xdr:spPr>
    </xdr:pic>
    <xdr:clientData/>
  </xdr:twoCellAnchor>
  <xdr:twoCellAnchor editAs="oneCell">
    <xdr:from>
      <xdr:col>8</xdr:col>
      <xdr:colOff>109855</xdr:colOff>
      <xdr:row>13</xdr:row>
      <xdr:rowOff>79375</xdr:rowOff>
    </xdr:from>
    <xdr:to>
      <xdr:col>8</xdr:col>
      <xdr:colOff>2091055</xdr:colOff>
      <xdr:row>13</xdr:row>
      <xdr:rowOff>1139825</xdr:rowOff>
    </xdr:to>
    <xdr:pic>
      <xdr:nvPicPr>
        <xdr:cNvPr id="64" name="图片 63" descr="11"/>
        <xdr:cNvPicPr>
          <a:picLocks noChangeAspect="1"/>
        </xdr:cNvPicPr>
      </xdr:nvPicPr>
      <xdr:blipFill>
        <a:blip r:embed="rId9"/>
        <a:srcRect l="49800" t="10360" b="19036"/>
        <a:stretch>
          <a:fillRect/>
        </a:stretch>
      </xdr:blipFill>
      <xdr:spPr>
        <a:xfrm rot="5400000">
          <a:off x="12312015" y="14198600"/>
          <a:ext cx="1060450" cy="1981200"/>
        </a:xfrm>
        <a:prstGeom prst="rect">
          <a:avLst/>
        </a:prstGeom>
      </xdr:spPr>
    </xdr:pic>
    <xdr:clientData/>
  </xdr:twoCellAnchor>
  <xdr:twoCellAnchor editAs="oneCell">
    <xdr:from>
      <xdr:col>8</xdr:col>
      <xdr:colOff>51752</xdr:colOff>
      <xdr:row>16</xdr:row>
      <xdr:rowOff>84772</xdr:rowOff>
    </xdr:from>
    <xdr:to>
      <xdr:col>9</xdr:col>
      <xdr:colOff>0</xdr:colOff>
      <xdr:row>16</xdr:row>
      <xdr:rowOff>1197292</xdr:rowOff>
    </xdr:to>
    <xdr:pic>
      <xdr:nvPicPr>
        <xdr:cNvPr id="65" name="图片 64" descr="99a179704bb8c2e3b278eab1707bd67f"/>
        <xdr:cNvPicPr>
          <a:picLocks noChangeAspect="1"/>
        </xdr:cNvPicPr>
      </xdr:nvPicPr>
      <xdr:blipFill>
        <a:blip r:embed="rId10"/>
        <a:srcRect l="13931" t="25376" r="46565" b="13754"/>
        <a:stretch>
          <a:fillRect/>
        </a:stretch>
      </xdr:blipFill>
      <xdr:spPr>
        <a:xfrm rot="5400000">
          <a:off x="12306935" y="17960340"/>
          <a:ext cx="1112520" cy="213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pane ySplit="2" topLeftCell="A3" activePane="bottomLeft" state="frozen"/>
      <selection/>
      <selection pane="bottomLeft" activeCell="M17" sqref="M17"/>
    </sheetView>
  </sheetViews>
  <sheetFormatPr defaultColWidth="8.89090909090909" defaultRowHeight="14"/>
  <cols>
    <col min="1" max="1" width="8.89090909090909" style="1"/>
    <col min="2" max="2" width="24.8727272727273" style="1" customWidth="1"/>
    <col min="3" max="4" width="18.8727272727273" style="1" customWidth="1"/>
    <col min="5" max="5" width="25.3727272727273" style="23" customWidth="1"/>
    <col min="6" max="6" width="13.2181818181818" style="1" customWidth="1"/>
    <col min="7" max="7" width="26.6272727272727" style="1" customWidth="1"/>
    <col min="8" max="9" width="31.3727272727273" style="1" customWidth="1"/>
  </cols>
  <sheetData>
    <row r="1" customFormat="1" ht="23" spans="1:9">
      <c r="A1" s="24"/>
      <c r="B1" s="25"/>
      <c r="C1" s="25"/>
      <c r="D1" s="25"/>
      <c r="E1" s="25"/>
      <c r="F1" s="25"/>
      <c r="G1" s="25"/>
      <c r="H1" s="1"/>
      <c r="I1" s="13"/>
    </row>
    <row r="2" ht="25" customHeight="1" spans="1:9">
      <c r="A2" s="26" t="s">
        <v>0</v>
      </c>
      <c r="B2" s="26" t="s">
        <v>1</v>
      </c>
      <c r="C2" s="27" t="s">
        <v>2</v>
      </c>
      <c r="D2" s="28" t="s">
        <v>3</v>
      </c>
      <c r="E2" s="29" t="s">
        <v>4</v>
      </c>
      <c r="F2" s="28" t="s">
        <v>5</v>
      </c>
      <c r="G2" s="30" t="s">
        <v>6</v>
      </c>
      <c r="H2" s="31" t="s">
        <v>7</v>
      </c>
      <c r="I2" s="31"/>
    </row>
    <row r="3" ht="100" customHeight="1" spans="1:9">
      <c r="A3" s="32">
        <v>1</v>
      </c>
      <c r="B3" s="32" t="s">
        <v>8</v>
      </c>
      <c r="C3" s="33" t="s">
        <v>9</v>
      </c>
      <c r="D3" s="33" t="s">
        <v>10</v>
      </c>
      <c r="E3" s="34" t="s">
        <v>11</v>
      </c>
      <c r="F3" s="35" t="s">
        <v>12</v>
      </c>
      <c r="G3" s="33">
        <v>65</v>
      </c>
      <c r="H3" s="31">
        <v>108</v>
      </c>
      <c r="I3" s="31"/>
    </row>
    <row r="4" ht="100" customHeight="1" spans="1:9">
      <c r="A4" s="32">
        <v>2</v>
      </c>
      <c r="B4" s="32" t="s">
        <v>8</v>
      </c>
      <c r="C4" s="33" t="s">
        <v>9</v>
      </c>
      <c r="D4" s="33" t="s">
        <v>10</v>
      </c>
      <c r="E4" s="34" t="s">
        <v>13</v>
      </c>
      <c r="F4" s="35" t="s">
        <v>14</v>
      </c>
      <c r="G4" s="33">
        <v>70</v>
      </c>
      <c r="H4" s="31">
        <v>116</v>
      </c>
      <c r="I4" s="31"/>
    </row>
    <row r="5" ht="100" customHeight="1" spans="1:9">
      <c r="A5" s="32">
        <v>3</v>
      </c>
      <c r="B5" s="32" t="s">
        <v>8</v>
      </c>
      <c r="C5" s="33" t="s">
        <v>9</v>
      </c>
      <c r="D5" s="33" t="s">
        <v>10</v>
      </c>
      <c r="E5" s="34" t="s">
        <v>15</v>
      </c>
      <c r="F5" s="35" t="s">
        <v>12</v>
      </c>
      <c r="G5" s="33">
        <v>65</v>
      </c>
      <c r="H5" s="31">
        <v>108</v>
      </c>
      <c r="I5" s="31"/>
    </row>
    <row r="6" ht="100" customHeight="1" spans="1:9">
      <c r="A6" s="32">
        <v>4</v>
      </c>
      <c r="B6" s="32" t="s">
        <v>8</v>
      </c>
      <c r="C6" s="33" t="s">
        <v>9</v>
      </c>
      <c r="D6" s="33" t="s">
        <v>10</v>
      </c>
      <c r="E6" s="34" t="s">
        <v>16</v>
      </c>
      <c r="F6" s="35" t="s">
        <v>14</v>
      </c>
      <c r="G6" s="33">
        <v>70</v>
      </c>
      <c r="H6" s="31">
        <v>116</v>
      </c>
      <c r="I6" s="31"/>
    </row>
    <row r="7" ht="100" customHeight="1" spans="1:9">
      <c r="A7" s="32">
        <v>5</v>
      </c>
      <c r="B7" s="32" t="s">
        <v>8</v>
      </c>
      <c r="C7" s="33" t="s">
        <v>9</v>
      </c>
      <c r="D7" s="33" t="s">
        <v>10</v>
      </c>
      <c r="E7" s="34" t="s">
        <v>17</v>
      </c>
      <c r="F7" s="35" t="s">
        <v>12</v>
      </c>
      <c r="G7" s="33">
        <v>65</v>
      </c>
      <c r="H7" s="31">
        <v>108</v>
      </c>
      <c r="I7" s="31"/>
    </row>
    <row r="8" ht="100" customHeight="1" spans="1:9">
      <c r="A8" s="32">
        <v>6</v>
      </c>
      <c r="B8" s="32" t="s">
        <v>8</v>
      </c>
      <c r="C8" s="33" t="s">
        <v>9</v>
      </c>
      <c r="D8" s="33" t="s">
        <v>10</v>
      </c>
      <c r="E8" s="34" t="s">
        <v>18</v>
      </c>
      <c r="F8" s="35" t="s">
        <v>14</v>
      </c>
      <c r="G8" s="33">
        <v>70</v>
      </c>
      <c r="H8" s="31">
        <v>116</v>
      </c>
      <c r="I8" s="31"/>
    </row>
    <row r="9" ht="100" customHeight="1" spans="1:9">
      <c r="A9" s="32">
        <v>7</v>
      </c>
      <c r="B9" s="32" t="s">
        <v>8</v>
      </c>
      <c r="C9" s="33" t="s">
        <v>9</v>
      </c>
      <c r="D9" s="33" t="s">
        <v>10</v>
      </c>
      <c r="E9" s="34" t="s">
        <v>19</v>
      </c>
      <c r="F9" s="35" t="s">
        <v>12</v>
      </c>
      <c r="G9" s="33">
        <v>65</v>
      </c>
      <c r="H9" s="31">
        <v>108</v>
      </c>
      <c r="I9" s="31"/>
    </row>
    <row r="10" ht="100" customHeight="1" spans="1:9">
      <c r="A10" s="32">
        <v>8</v>
      </c>
      <c r="B10" s="32" t="s">
        <v>8</v>
      </c>
      <c r="C10" s="33" t="s">
        <v>9</v>
      </c>
      <c r="D10" s="33" t="s">
        <v>10</v>
      </c>
      <c r="E10" s="34" t="s">
        <v>20</v>
      </c>
      <c r="F10" s="35" t="s">
        <v>14</v>
      </c>
      <c r="G10" s="33">
        <v>70</v>
      </c>
      <c r="H10" s="31">
        <v>116</v>
      </c>
      <c r="I10" s="31"/>
    </row>
    <row r="11" ht="100" customHeight="1" spans="1:9">
      <c r="A11" s="32">
        <v>9</v>
      </c>
      <c r="B11" s="32" t="s">
        <v>8</v>
      </c>
      <c r="C11" s="33" t="s">
        <v>9</v>
      </c>
      <c r="D11" s="33" t="s">
        <v>10</v>
      </c>
      <c r="E11" s="34" t="s">
        <v>21</v>
      </c>
      <c r="F11" s="35" t="s">
        <v>12</v>
      </c>
      <c r="G11" s="33">
        <v>65</v>
      </c>
      <c r="H11" s="31">
        <v>108</v>
      </c>
      <c r="I11" s="31"/>
    </row>
    <row r="12" ht="100" customHeight="1" spans="1:9">
      <c r="A12" s="32">
        <v>10</v>
      </c>
      <c r="B12" s="32" t="s">
        <v>8</v>
      </c>
      <c r="C12" s="33" t="s">
        <v>9</v>
      </c>
      <c r="D12" s="33" t="s">
        <v>10</v>
      </c>
      <c r="E12" s="34" t="s">
        <v>22</v>
      </c>
      <c r="F12" s="35" t="s">
        <v>14</v>
      </c>
      <c r="G12" s="33">
        <v>70</v>
      </c>
      <c r="H12" s="31">
        <v>116</v>
      </c>
      <c r="I12" s="31"/>
    </row>
    <row r="13" ht="100" customHeight="1" spans="1:9">
      <c r="A13" s="32">
        <v>11</v>
      </c>
      <c r="B13" s="32" t="s">
        <v>23</v>
      </c>
      <c r="C13" s="33" t="s">
        <v>24</v>
      </c>
      <c r="D13" s="33" t="s">
        <v>25</v>
      </c>
      <c r="E13" s="34" t="s">
        <v>26</v>
      </c>
      <c r="F13" s="35" t="s">
        <v>12</v>
      </c>
      <c r="G13" s="33">
        <v>75</v>
      </c>
      <c r="H13" s="31">
        <v>125</v>
      </c>
      <c r="I13" s="31"/>
    </row>
    <row r="14" ht="100" customHeight="1" spans="1:9">
      <c r="A14" s="32">
        <v>12</v>
      </c>
      <c r="B14" s="32" t="s">
        <v>23</v>
      </c>
      <c r="C14" s="33" t="s">
        <v>24</v>
      </c>
      <c r="D14" s="33" t="s">
        <v>25</v>
      </c>
      <c r="E14" s="34" t="s">
        <v>27</v>
      </c>
      <c r="F14" s="35" t="s">
        <v>12</v>
      </c>
      <c r="G14" s="33">
        <v>75</v>
      </c>
      <c r="H14" s="31">
        <v>125</v>
      </c>
      <c r="I14" s="31"/>
    </row>
    <row r="15" ht="100" customHeight="1" spans="1:9">
      <c r="A15" s="32">
        <v>13</v>
      </c>
      <c r="B15" s="32" t="s">
        <v>23</v>
      </c>
      <c r="C15" s="33" t="s">
        <v>24</v>
      </c>
      <c r="D15" s="33" t="s">
        <v>25</v>
      </c>
      <c r="E15" s="34" t="s">
        <v>28</v>
      </c>
      <c r="F15" s="35" t="s">
        <v>12</v>
      </c>
      <c r="G15" s="33">
        <v>75</v>
      </c>
      <c r="H15" s="31">
        <v>125</v>
      </c>
      <c r="I15" s="31"/>
    </row>
    <row r="16" ht="100" customHeight="1" spans="1:9">
      <c r="A16" s="32">
        <v>14</v>
      </c>
      <c r="B16" s="32" t="s">
        <v>23</v>
      </c>
      <c r="C16" s="33" t="s">
        <v>24</v>
      </c>
      <c r="D16" s="33" t="s">
        <v>25</v>
      </c>
      <c r="E16" s="34" t="s">
        <v>29</v>
      </c>
      <c r="F16" s="35" t="s">
        <v>12</v>
      </c>
      <c r="G16" s="33">
        <v>75</v>
      </c>
      <c r="H16" s="31">
        <v>125</v>
      </c>
      <c r="I16" s="31"/>
    </row>
    <row r="17" ht="100" customHeight="1" spans="1:9">
      <c r="A17" s="32">
        <v>15</v>
      </c>
      <c r="B17" s="32" t="s">
        <v>23</v>
      </c>
      <c r="C17" s="33" t="s">
        <v>24</v>
      </c>
      <c r="D17" s="33" t="s">
        <v>25</v>
      </c>
      <c r="E17" s="34" t="s">
        <v>30</v>
      </c>
      <c r="F17" s="35" t="s">
        <v>12</v>
      </c>
      <c r="G17" s="33">
        <v>90</v>
      </c>
      <c r="H17" s="31">
        <v>150</v>
      </c>
      <c r="I17" s="31"/>
    </row>
    <row r="18" ht="100" customHeight="1" spans="1:9">
      <c r="A18" s="32"/>
      <c r="B18" s="32"/>
      <c r="C18" s="33"/>
      <c r="D18" s="33"/>
      <c r="E18" s="34"/>
      <c r="F18" s="35"/>
      <c r="G18" s="33"/>
      <c r="H18" s="31"/>
      <c r="I18" s="31"/>
    </row>
    <row r="19" ht="100" customHeight="1" spans="1:9">
      <c r="A19" s="32"/>
      <c r="B19" s="32"/>
      <c r="C19" s="33"/>
      <c r="D19" s="33"/>
      <c r="E19" s="34"/>
      <c r="F19" s="35"/>
      <c r="G19" s="33"/>
      <c r="H19" s="31"/>
      <c r="I19" s="31"/>
    </row>
  </sheetData>
  <mergeCells count="1">
    <mergeCell ref="A1:G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3"/>
  <sheetViews>
    <sheetView workbookViewId="0">
      <selection activeCell="A9" sqref="A9:A10"/>
    </sheetView>
  </sheetViews>
  <sheetFormatPr defaultColWidth="9" defaultRowHeight="14" outlineLevelCol="5"/>
  <cols>
    <col min="1" max="1" width="27.1272727272727" style="1" customWidth="1"/>
    <col min="2" max="2" width="11.8727272727273" style="1" customWidth="1"/>
    <col min="3" max="3" width="15.2545454545455" style="1" customWidth="1"/>
    <col min="4" max="4" width="15.8727272727273" style="1"/>
    <col min="5" max="5" width="28.5" style="1" customWidth="1"/>
    <col min="6" max="6" width="25.2545454545455" style="1" customWidth="1"/>
    <col min="7" max="16384" width="9" style="1"/>
  </cols>
  <sheetData>
    <row r="1" s="1" customFormat="1" ht="42" customHeight="1" spans="1:5">
      <c r="A1" s="2" t="s">
        <v>4</v>
      </c>
      <c r="B1" s="2" t="s">
        <v>5</v>
      </c>
      <c r="C1" s="2" t="s">
        <v>31</v>
      </c>
      <c r="D1" s="2" t="s">
        <v>32</v>
      </c>
      <c r="E1" s="2" t="s">
        <v>33</v>
      </c>
    </row>
    <row r="2" s="1" customFormat="1" ht="17.5" spans="1:5">
      <c r="A2" s="3" t="s">
        <v>34</v>
      </c>
      <c r="B2" s="2" t="s">
        <v>35</v>
      </c>
      <c r="C2" s="4" t="s">
        <v>36</v>
      </c>
      <c r="D2" s="5">
        <f t="shared" ref="D2:D19" si="0">C2*0.32</f>
        <v>16</v>
      </c>
      <c r="E2" s="6">
        <f t="shared" ref="E2:E19" si="1">D2/0.6</f>
        <v>26.6666666666667</v>
      </c>
    </row>
    <row r="3" s="1" customFormat="1" ht="17.5" spans="1:5">
      <c r="A3" s="3" t="s">
        <v>37</v>
      </c>
      <c r="B3" s="2" t="s">
        <v>35</v>
      </c>
      <c r="C3" s="4" t="s">
        <v>36</v>
      </c>
      <c r="D3" s="5">
        <f t="shared" si="0"/>
        <v>16</v>
      </c>
      <c r="E3" s="6">
        <f t="shared" si="1"/>
        <v>26.6666666666667</v>
      </c>
    </row>
    <row r="4" s="1" customFormat="1" ht="17.5" spans="1:5">
      <c r="A4" s="3" t="s">
        <v>38</v>
      </c>
      <c r="B4" s="2" t="s">
        <v>35</v>
      </c>
      <c r="C4" s="4" t="s">
        <v>36</v>
      </c>
      <c r="D4" s="5">
        <f t="shared" si="0"/>
        <v>16</v>
      </c>
      <c r="E4" s="6">
        <f t="shared" si="1"/>
        <v>26.6666666666667</v>
      </c>
    </row>
    <row r="5" s="1" customFormat="1" ht="17.5" spans="1:5">
      <c r="A5" s="3" t="s">
        <v>39</v>
      </c>
      <c r="B5" s="2" t="s">
        <v>35</v>
      </c>
      <c r="C5" s="4" t="s">
        <v>36</v>
      </c>
      <c r="D5" s="5">
        <f t="shared" si="0"/>
        <v>16</v>
      </c>
      <c r="E5" s="6">
        <f t="shared" si="1"/>
        <v>26.6666666666667</v>
      </c>
    </row>
    <row r="6" s="1" customFormat="1" ht="17.5" spans="1:5">
      <c r="A6" s="3" t="s">
        <v>40</v>
      </c>
      <c r="B6" s="2" t="s">
        <v>35</v>
      </c>
      <c r="C6" s="4" t="s">
        <v>36</v>
      </c>
      <c r="D6" s="5">
        <f t="shared" si="0"/>
        <v>16</v>
      </c>
      <c r="E6" s="6">
        <f t="shared" si="1"/>
        <v>26.6666666666667</v>
      </c>
    </row>
    <row r="7" s="1" customFormat="1" ht="17.5" spans="1:5">
      <c r="A7" s="3" t="s">
        <v>41</v>
      </c>
      <c r="B7" s="2" t="s">
        <v>35</v>
      </c>
      <c r="C7" s="4" t="s">
        <v>36</v>
      </c>
      <c r="D7" s="5">
        <f t="shared" si="0"/>
        <v>16</v>
      </c>
      <c r="E7" s="6">
        <f t="shared" si="1"/>
        <v>26.6666666666667</v>
      </c>
    </row>
    <row r="8" s="1" customFormat="1" ht="17.5" spans="1:5">
      <c r="A8" s="3" t="s">
        <v>42</v>
      </c>
      <c r="B8" s="2" t="s">
        <v>35</v>
      </c>
      <c r="C8" s="4" t="s">
        <v>36</v>
      </c>
      <c r="D8" s="5">
        <f t="shared" si="0"/>
        <v>16</v>
      </c>
      <c r="E8" s="6">
        <f t="shared" si="1"/>
        <v>26.6666666666667</v>
      </c>
    </row>
    <row r="9" s="1" customFormat="1" ht="17.5" spans="1:5">
      <c r="A9" s="3" t="s">
        <v>43</v>
      </c>
      <c r="B9" s="2" t="s">
        <v>35</v>
      </c>
      <c r="C9" s="4" t="s">
        <v>36</v>
      </c>
      <c r="D9" s="5">
        <f t="shared" si="0"/>
        <v>16</v>
      </c>
      <c r="E9" s="6">
        <f t="shared" si="1"/>
        <v>26.6666666666667</v>
      </c>
    </row>
    <row r="10" s="1" customFormat="1" ht="17.5" spans="1:5">
      <c r="A10" s="3" t="s">
        <v>44</v>
      </c>
      <c r="B10" s="2" t="s">
        <v>35</v>
      </c>
      <c r="C10" s="4" t="s">
        <v>36</v>
      </c>
      <c r="D10" s="5">
        <f t="shared" si="0"/>
        <v>16</v>
      </c>
      <c r="E10" s="6">
        <f t="shared" si="1"/>
        <v>26.6666666666667</v>
      </c>
    </row>
    <row r="11" s="1" customFormat="1" ht="17.5" spans="1:5">
      <c r="A11" s="3" t="s">
        <v>45</v>
      </c>
      <c r="B11" s="2" t="s">
        <v>35</v>
      </c>
      <c r="C11" s="4" t="s">
        <v>36</v>
      </c>
      <c r="D11" s="5">
        <f t="shared" si="0"/>
        <v>16</v>
      </c>
      <c r="E11" s="6">
        <f t="shared" si="1"/>
        <v>26.6666666666667</v>
      </c>
    </row>
    <row r="12" s="1" customFormat="1" ht="17.5" spans="1:5">
      <c r="A12" s="3" t="s">
        <v>46</v>
      </c>
      <c r="B12" s="2" t="s">
        <v>35</v>
      </c>
      <c r="C12" s="4" t="s">
        <v>36</v>
      </c>
      <c r="D12" s="5">
        <f t="shared" si="0"/>
        <v>16</v>
      </c>
      <c r="E12" s="6">
        <f t="shared" si="1"/>
        <v>26.6666666666667</v>
      </c>
    </row>
    <row r="13" s="1" customFormat="1" ht="17.5" spans="1:5">
      <c r="A13" s="3">
        <v>84212</v>
      </c>
      <c r="B13" s="2" t="s">
        <v>35</v>
      </c>
      <c r="C13" s="4" t="s">
        <v>36</v>
      </c>
      <c r="D13" s="5">
        <f t="shared" si="0"/>
        <v>16</v>
      </c>
      <c r="E13" s="6">
        <f t="shared" si="1"/>
        <v>26.6666666666667</v>
      </c>
    </row>
    <row r="14" s="1" customFormat="1" ht="17.5" spans="1:5">
      <c r="A14" s="3">
        <v>84213</v>
      </c>
      <c r="B14" s="2" t="s">
        <v>35</v>
      </c>
      <c r="C14" s="4" t="s">
        <v>36</v>
      </c>
      <c r="D14" s="5">
        <f t="shared" si="0"/>
        <v>16</v>
      </c>
      <c r="E14" s="6">
        <f t="shared" si="1"/>
        <v>26.6666666666667</v>
      </c>
    </row>
    <row r="15" s="1" customFormat="1" ht="17.5" spans="1:5">
      <c r="A15" s="3">
        <v>84214</v>
      </c>
      <c r="B15" s="2" t="s">
        <v>35</v>
      </c>
      <c r="C15" s="4" t="s">
        <v>36</v>
      </c>
      <c r="D15" s="5">
        <f t="shared" si="0"/>
        <v>16</v>
      </c>
      <c r="E15" s="6">
        <f t="shared" si="1"/>
        <v>26.6666666666667</v>
      </c>
    </row>
    <row r="16" s="1" customFormat="1" ht="17.5" spans="1:5">
      <c r="A16" s="3" t="s">
        <v>47</v>
      </c>
      <c r="B16" s="2" t="s">
        <v>35</v>
      </c>
      <c r="C16" s="4" t="s">
        <v>36</v>
      </c>
      <c r="D16" s="5">
        <f t="shared" si="0"/>
        <v>16</v>
      </c>
      <c r="E16" s="6">
        <f t="shared" si="1"/>
        <v>26.6666666666667</v>
      </c>
    </row>
    <row r="17" s="1" customFormat="1" ht="17.5" spans="1:5">
      <c r="A17" s="3" t="s">
        <v>48</v>
      </c>
      <c r="B17" s="2" t="s">
        <v>35</v>
      </c>
      <c r="C17" s="4" t="s">
        <v>36</v>
      </c>
      <c r="D17" s="5">
        <f t="shared" si="0"/>
        <v>16</v>
      </c>
      <c r="E17" s="6">
        <f t="shared" si="1"/>
        <v>26.6666666666667</v>
      </c>
    </row>
    <row r="18" s="1" customFormat="1" ht="17.5" spans="1:5">
      <c r="A18" s="3" t="s">
        <v>49</v>
      </c>
      <c r="B18" s="2" t="s">
        <v>35</v>
      </c>
      <c r="C18" s="4" t="s">
        <v>36</v>
      </c>
      <c r="D18" s="5">
        <f t="shared" si="0"/>
        <v>16</v>
      </c>
      <c r="E18" s="6">
        <f t="shared" si="1"/>
        <v>26.6666666666667</v>
      </c>
    </row>
    <row r="19" s="1" customFormat="1" ht="17.5" spans="1:5">
      <c r="A19" s="3" t="s">
        <v>50</v>
      </c>
      <c r="B19" s="2" t="s">
        <v>35</v>
      </c>
      <c r="C19" s="4" t="s">
        <v>36</v>
      </c>
      <c r="D19" s="5">
        <f t="shared" si="0"/>
        <v>16</v>
      </c>
      <c r="E19" s="6">
        <f t="shared" si="1"/>
        <v>26.6666666666667</v>
      </c>
    </row>
    <row r="20" s="1" customFormat="1" ht="17.5" spans="1:5">
      <c r="A20" s="2"/>
      <c r="B20" s="2"/>
      <c r="C20" s="2"/>
      <c r="D20" s="2"/>
      <c r="E20" s="6"/>
    </row>
    <row r="21" s="1" customFormat="1" ht="17.5" spans="1:5">
      <c r="A21" s="2" t="s">
        <v>51</v>
      </c>
      <c r="B21" s="2" t="s">
        <v>52</v>
      </c>
      <c r="C21" s="2">
        <v>60</v>
      </c>
      <c r="D21" s="2">
        <f t="shared" ref="D21:D28" si="2">C21*0.64</f>
        <v>38.4</v>
      </c>
      <c r="E21" s="6">
        <f t="shared" ref="E21:E28" si="3">D21/0.6</f>
        <v>64</v>
      </c>
    </row>
    <row r="22" s="1" customFormat="1" ht="17.5" spans="1:5">
      <c r="A22" s="2" t="s">
        <v>53</v>
      </c>
      <c r="B22" s="2" t="s">
        <v>52</v>
      </c>
      <c r="C22" s="2">
        <v>60</v>
      </c>
      <c r="D22" s="2">
        <f t="shared" si="2"/>
        <v>38.4</v>
      </c>
      <c r="E22" s="6">
        <f t="shared" si="3"/>
        <v>64</v>
      </c>
    </row>
    <row r="23" s="1" customFormat="1" ht="17.5" spans="1:5">
      <c r="A23" s="2" t="s">
        <v>54</v>
      </c>
      <c r="B23" s="2" t="s">
        <v>52</v>
      </c>
      <c r="C23" s="2">
        <v>60</v>
      </c>
      <c r="D23" s="2">
        <f t="shared" si="2"/>
        <v>38.4</v>
      </c>
      <c r="E23" s="6">
        <f t="shared" si="3"/>
        <v>64</v>
      </c>
    </row>
    <row r="24" s="1" customFormat="1" ht="17.5" spans="1:5">
      <c r="A24" s="2" t="s">
        <v>55</v>
      </c>
      <c r="B24" s="2" t="s">
        <v>52</v>
      </c>
      <c r="C24" s="2">
        <v>60</v>
      </c>
      <c r="D24" s="2">
        <f t="shared" si="2"/>
        <v>38.4</v>
      </c>
      <c r="E24" s="6">
        <f t="shared" si="3"/>
        <v>64</v>
      </c>
    </row>
    <row r="25" s="1" customFormat="1" ht="17.5" spans="1:5">
      <c r="A25" s="2" t="s">
        <v>56</v>
      </c>
      <c r="B25" s="2" t="s">
        <v>52</v>
      </c>
      <c r="C25" s="2">
        <v>60</v>
      </c>
      <c r="D25" s="2">
        <f t="shared" si="2"/>
        <v>38.4</v>
      </c>
      <c r="E25" s="6">
        <f t="shared" si="3"/>
        <v>64</v>
      </c>
    </row>
    <row r="26" s="1" customFormat="1" ht="17.5" spans="1:5">
      <c r="A26" s="2" t="s">
        <v>57</v>
      </c>
      <c r="B26" s="2" t="s">
        <v>52</v>
      </c>
      <c r="C26" s="2">
        <v>60</v>
      </c>
      <c r="D26" s="2">
        <f t="shared" si="2"/>
        <v>38.4</v>
      </c>
      <c r="E26" s="6">
        <f t="shared" si="3"/>
        <v>64</v>
      </c>
    </row>
    <row r="27" s="1" customFormat="1" ht="17.5" spans="1:5">
      <c r="A27" s="2" t="s">
        <v>58</v>
      </c>
      <c r="B27" s="2" t="s">
        <v>52</v>
      </c>
      <c r="C27" s="2">
        <v>60</v>
      </c>
      <c r="D27" s="2">
        <f t="shared" si="2"/>
        <v>38.4</v>
      </c>
      <c r="E27" s="6">
        <f t="shared" si="3"/>
        <v>64</v>
      </c>
    </row>
    <row r="28" s="1" customFormat="1" ht="17.5" spans="1:5">
      <c r="A28" s="2" t="s">
        <v>59</v>
      </c>
      <c r="B28" s="2" t="s">
        <v>52</v>
      </c>
      <c r="C28" s="2">
        <v>60</v>
      </c>
      <c r="D28" s="2">
        <f t="shared" si="2"/>
        <v>38.4</v>
      </c>
      <c r="E28" s="6">
        <f t="shared" si="3"/>
        <v>64</v>
      </c>
    </row>
    <row r="29" s="1" customFormat="1" ht="17.5" spans="1:5">
      <c r="A29" s="2"/>
      <c r="B29" s="2"/>
      <c r="C29" s="2"/>
      <c r="D29" s="2"/>
      <c r="E29" s="6"/>
    </row>
    <row r="30" s="1" customFormat="1" ht="17.5" spans="1:5">
      <c r="A30" s="3" t="s">
        <v>60</v>
      </c>
      <c r="B30" s="2" t="s">
        <v>12</v>
      </c>
      <c r="C30" s="7">
        <v>65</v>
      </c>
      <c r="D30" s="7">
        <f>C30*0.72</f>
        <v>46.8</v>
      </c>
      <c r="E30" s="6">
        <f t="shared" ref="E30:E51" si="4">D30/0.6</f>
        <v>78</v>
      </c>
    </row>
    <row r="31" s="1" customFormat="1" ht="17.5" spans="1:5">
      <c r="A31" s="3" t="s">
        <v>61</v>
      </c>
      <c r="B31" s="2" t="s">
        <v>12</v>
      </c>
      <c r="C31" s="7">
        <v>65</v>
      </c>
      <c r="D31" s="7">
        <v>46.8</v>
      </c>
      <c r="E31" s="6">
        <f t="shared" si="4"/>
        <v>78</v>
      </c>
    </row>
    <row r="32" s="1" customFormat="1" ht="17.5" spans="1:5">
      <c r="A32" s="3" t="s">
        <v>62</v>
      </c>
      <c r="B32" s="2" t="s">
        <v>12</v>
      </c>
      <c r="C32" s="7">
        <v>65</v>
      </c>
      <c r="D32" s="7">
        <v>46.8</v>
      </c>
      <c r="E32" s="6">
        <f t="shared" si="4"/>
        <v>78</v>
      </c>
    </row>
    <row r="33" s="1" customFormat="1" ht="17.5" spans="1:5">
      <c r="A33" s="3" t="s">
        <v>63</v>
      </c>
      <c r="B33" s="2" t="s">
        <v>12</v>
      </c>
      <c r="C33" s="7">
        <v>65</v>
      </c>
      <c r="D33" s="7">
        <v>46.8</v>
      </c>
      <c r="E33" s="6">
        <f t="shared" si="4"/>
        <v>78</v>
      </c>
    </row>
    <row r="34" s="1" customFormat="1" ht="17.5" spans="1:5">
      <c r="A34" s="3" t="s">
        <v>64</v>
      </c>
      <c r="B34" s="2" t="s">
        <v>12</v>
      </c>
      <c r="C34" s="7">
        <v>65</v>
      </c>
      <c r="D34" s="7">
        <v>46.8</v>
      </c>
      <c r="E34" s="6">
        <f t="shared" si="4"/>
        <v>78</v>
      </c>
    </row>
    <row r="35" s="1" customFormat="1" ht="17.5" spans="1:5">
      <c r="A35" s="2" t="s">
        <v>65</v>
      </c>
      <c r="B35" s="2" t="s">
        <v>12</v>
      </c>
      <c r="C35" s="7">
        <v>65</v>
      </c>
      <c r="D35" s="7">
        <v>46.8</v>
      </c>
      <c r="E35" s="6">
        <f t="shared" si="4"/>
        <v>78</v>
      </c>
    </row>
    <row r="36" s="1" customFormat="1" ht="17.5" spans="1:5">
      <c r="A36" s="2" t="s">
        <v>66</v>
      </c>
      <c r="B36" s="2" t="s">
        <v>12</v>
      </c>
      <c r="C36" s="7">
        <v>65</v>
      </c>
      <c r="D36" s="7">
        <v>46.8</v>
      </c>
      <c r="E36" s="6">
        <f t="shared" si="4"/>
        <v>78</v>
      </c>
    </row>
    <row r="37" s="1" customFormat="1" ht="17.5" spans="1:5">
      <c r="A37" s="2" t="s">
        <v>67</v>
      </c>
      <c r="B37" s="2" t="s">
        <v>12</v>
      </c>
      <c r="C37" s="7">
        <v>65</v>
      </c>
      <c r="D37" s="7">
        <v>46.8</v>
      </c>
      <c r="E37" s="6">
        <f t="shared" si="4"/>
        <v>78</v>
      </c>
    </row>
    <row r="38" s="1" customFormat="1" ht="17.5" spans="1:5">
      <c r="A38" s="2" t="s">
        <v>68</v>
      </c>
      <c r="B38" s="2" t="s">
        <v>12</v>
      </c>
      <c r="C38" s="7">
        <v>65</v>
      </c>
      <c r="D38" s="7">
        <v>46.8</v>
      </c>
      <c r="E38" s="6">
        <f t="shared" si="4"/>
        <v>78</v>
      </c>
    </row>
    <row r="39" s="1" customFormat="1" ht="17.5" spans="1:5">
      <c r="A39" s="3" t="s">
        <v>69</v>
      </c>
      <c r="B39" s="2" t="s">
        <v>12</v>
      </c>
      <c r="C39" s="7">
        <v>65</v>
      </c>
      <c r="D39" s="7">
        <v>46.8</v>
      </c>
      <c r="E39" s="6">
        <f t="shared" si="4"/>
        <v>78</v>
      </c>
    </row>
    <row r="40" s="1" customFormat="1" ht="17.5" spans="1:5">
      <c r="A40" s="3" t="s">
        <v>70</v>
      </c>
      <c r="B40" s="2" t="s">
        <v>12</v>
      </c>
      <c r="C40" s="7">
        <v>65</v>
      </c>
      <c r="D40" s="7">
        <v>46.8</v>
      </c>
      <c r="E40" s="6">
        <f t="shared" si="4"/>
        <v>78</v>
      </c>
    </row>
    <row r="41" s="1" customFormat="1" ht="17.5" spans="1:5">
      <c r="A41" s="3" t="s">
        <v>71</v>
      </c>
      <c r="B41" s="2" t="s">
        <v>12</v>
      </c>
      <c r="C41" s="7">
        <v>65</v>
      </c>
      <c r="D41" s="7">
        <v>46.8</v>
      </c>
      <c r="E41" s="6">
        <f t="shared" si="4"/>
        <v>78</v>
      </c>
    </row>
    <row r="42" s="1" customFormat="1" ht="17.5" spans="1:5">
      <c r="A42" s="3" t="s">
        <v>72</v>
      </c>
      <c r="B42" s="2" t="s">
        <v>12</v>
      </c>
      <c r="C42" s="7">
        <v>65</v>
      </c>
      <c r="D42" s="7">
        <v>46.8</v>
      </c>
      <c r="E42" s="6">
        <f t="shared" si="4"/>
        <v>78</v>
      </c>
    </row>
    <row r="43" s="1" customFormat="1" ht="17.5" spans="1:5">
      <c r="A43" s="3" t="s">
        <v>73</v>
      </c>
      <c r="B43" s="2" t="s">
        <v>12</v>
      </c>
      <c r="C43" s="7">
        <v>65</v>
      </c>
      <c r="D43" s="7">
        <v>46.8</v>
      </c>
      <c r="E43" s="6">
        <f t="shared" si="4"/>
        <v>78</v>
      </c>
    </row>
    <row r="44" s="1" customFormat="1" ht="17.5" spans="1:5">
      <c r="A44" s="3" t="s">
        <v>74</v>
      </c>
      <c r="B44" s="2" t="s">
        <v>12</v>
      </c>
      <c r="C44" s="7">
        <v>65</v>
      </c>
      <c r="D44" s="7">
        <v>46.8</v>
      </c>
      <c r="E44" s="6">
        <f t="shared" si="4"/>
        <v>78</v>
      </c>
    </row>
    <row r="45" s="1" customFormat="1" ht="17.5" spans="1:5">
      <c r="A45" s="3" t="s">
        <v>75</v>
      </c>
      <c r="B45" s="2" t="s">
        <v>12</v>
      </c>
      <c r="C45" s="7">
        <v>65</v>
      </c>
      <c r="D45" s="7">
        <v>46.8</v>
      </c>
      <c r="E45" s="6">
        <f t="shared" si="4"/>
        <v>78</v>
      </c>
    </row>
    <row r="46" s="1" customFormat="1" ht="17.5" spans="1:5">
      <c r="A46" s="2" t="s">
        <v>76</v>
      </c>
      <c r="B46" s="2" t="s">
        <v>12</v>
      </c>
      <c r="C46" s="7">
        <v>65</v>
      </c>
      <c r="D46" s="7">
        <v>46.8</v>
      </c>
      <c r="E46" s="6">
        <f t="shared" si="4"/>
        <v>78</v>
      </c>
    </row>
    <row r="47" s="1" customFormat="1" ht="17.5" spans="1:5">
      <c r="A47" s="2" t="s">
        <v>77</v>
      </c>
      <c r="B47" s="2" t="s">
        <v>12</v>
      </c>
      <c r="C47" s="7">
        <v>65</v>
      </c>
      <c r="D47" s="7">
        <v>46.8</v>
      </c>
      <c r="E47" s="6">
        <f t="shared" si="4"/>
        <v>78</v>
      </c>
    </row>
    <row r="48" s="1" customFormat="1" ht="17.5" spans="1:5">
      <c r="A48" s="3" t="s">
        <v>78</v>
      </c>
      <c r="B48" s="2" t="s">
        <v>12</v>
      </c>
      <c r="C48" s="7">
        <v>65</v>
      </c>
      <c r="D48" s="7">
        <v>46.8</v>
      </c>
      <c r="E48" s="6">
        <f t="shared" si="4"/>
        <v>78</v>
      </c>
    </row>
    <row r="49" s="1" customFormat="1" ht="17.5" spans="1:5">
      <c r="A49" s="3" t="s">
        <v>79</v>
      </c>
      <c r="B49" s="2" t="s">
        <v>12</v>
      </c>
      <c r="C49" s="7">
        <v>65</v>
      </c>
      <c r="D49" s="7">
        <v>46.8</v>
      </c>
      <c r="E49" s="6">
        <f t="shared" si="4"/>
        <v>78</v>
      </c>
    </row>
    <row r="50" s="1" customFormat="1" ht="17.5" spans="1:5">
      <c r="A50" s="3" t="s">
        <v>80</v>
      </c>
      <c r="B50" s="2" t="s">
        <v>12</v>
      </c>
      <c r="C50" s="7">
        <v>65</v>
      </c>
      <c r="D50" s="7">
        <v>46.8</v>
      </c>
      <c r="E50" s="6">
        <f t="shared" si="4"/>
        <v>78</v>
      </c>
    </row>
    <row r="51" s="1" customFormat="1" ht="17.5" spans="1:5">
      <c r="A51" s="3" t="s">
        <v>81</v>
      </c>
      <c r="B51" s="2" t="s">
        <v>12</v>
      </c>
      <c r="C51" s="7">
        <v>65</v>
      </c>
      <c r="D51" s="7">
        <v>46.8</v>
      </c>
      <c r="E51" s="6">
        <f t="shared" si="4"/>
        <v>78</v>
      </c>
    </row>
    <row r="52" s="1" customFormat="1" ht="17.5" spans="1:5">
      <c r="A52" s="2"/>
      <c r="B52" s="2"/>
      <c r="C52" s="2"/>
      <c r="D52" s="2"/>
      <c r="E52" s="6"/>
    </row>
    <row r="53" s="1" customFormat="1" ht="17.5" spans="1:5">
      <c r="A53" s="3" t="s">
        <v>82</v>
      </c>
      <c r="B53" s="2" t="s">
        <v>14</v>
      </c>
      <c r="C53" s="7">
        <v>70</v>
      </c>
      <c r="D53" s="7">
        <f t="shared" ref="D53:D67" si="5">C53*1.125</f>
        <v>78.75</v>
      </c>
      <c r="E53" s="6">
        <f t="shared" ref="E53:E67" si="6">D53/0.6</f>
        <v>131.25</v>
      </c>
    </row>
    <row r="54" s="1" customFormat="1" ht="17.5" spans="1:5">
      <c r="A54" s="3" t="s">
        <v>83</v>
      </c>
      <c r="B54" s="2" t="s">
        <v>14</v>
      </c>
      <c r="C54" s="7">
        <v>70</v>
      </c>
      <c r="D54" s="7">
        <f t="shared" si="5"/>
        <v>78.75</v>
      </c>
      <c r="E54" s="6">
        <f t="shared" si="6"/>
        <v>131.25</v>
      </c>
    </row>
    <row r="55" s="1" customFormat="1" ht="17.5" spans="1:5">
      <c r="A55" s="7" t="s">
        <v>84</v>
      </c>
      <c r="B55" s="2" t="s">
        <v>14</v>
      </c>
      <c r="C55" s="7">
        <v>70</v>
      </c>
      <c r="D55" s="7">
        <f t="shared" si="5"/>
        <v>78.75</v>
      </c>
      <c r="E55" s="6">
        <f t="shared" si="6"/>
        <v>131.25</v>
      </c>
    </row>
    <row r="56" s="1" customFormat="1" ht="17.5" spans="1:5">
      <c r="A56" s="7" t="s">
        <v>85</v>
      </c>
      <c r="B56" s="2" t="s">
        <v>14</v>
      </c>
      <c r="C56" s="7">
        <v>70</v>
      </c>
      <c r="D56" s="7">
        <f t="shared" si="5"/>
        <v>78.75</v>
      </c>
      <c r="E56" s="6">
        <f t="shared" si="6"/>
        <v>131.25</v>
      </c>
    </row>
    <row r="57" s="1" customFormat="1" ht="17.5" spans="1:5">
      <c r="A57" s="2" t="s">
        <v>86</v>
      </c>
      <c r="B57" s="2" t="s">
        <v>14</v>
      </c>
      <c r="C57" s="7">
        <v>70</v>
      </c>
      <c r="D57" s="7">
        <f t="shared" si="5"/>
        <v>78.75</v>
      </c>
      <c r="E57" s="6">
        <f t="shared" si="6"/>
        <v>131.25</v>
      </c>
    </row>
    <row r="58" s="1" customFormat="1" ht="17.5" spans="1:5">
      <c r="A58" s="2" t="s">
        <v>87</v>
      </c>
      <c r="B58" s="2" t="s">
        <v>14</v>
      </c>
      <c r="C58" s="7">
        <v>70</v>
      </c>
      <c r="D58" s="7">
        <f t="shared" si="5"/>
        <v>78.75</v>
      </c>
      <c r="E58" s="6">
        <f t="shared" si="6"/>
        <v>131.25</v>
      </c>
    </row>
    <row r="59" s="1" customFormat="1" ht="17.5" spans="1:5">
      <c r="A59" s="2" t="s">
        <v>88</v>
      </c>
      <c r="B59" s="2" t="s">
        <v>14</v>
      </c>
      <c r="C59" s="7">
        <v>70</v>
      </c>
      <c r="D59" s="7">
        <f t="shared" si="5"/>
        <v>78.75</v>
      </c>
      <c r="E59" s="6">
        <f t="shared" si="6"/>
        <v>131.25</v>
      </c>
    </row>
    <row r="60" s="1" customFormat="1" ht="17.5" spans="1:5">
      <c r="A60" s="8" t="s">
        <v>89</v>
      </c>
      <c r="B60" s="2" t="s">
        <v>14</v>
      </c>
      <c r="C60" s="7">
        <v>70</v>
      </c>
      <c r="D60" s="7">
        <f t="shared" si="5"/>
        <v>78.75</v>
      </c>
      <c r="E60" s="6">
        <f t="shared" si="6"/>
        <v>131.25</v>
      </c>
    </row>
    <row r="61" s="1" customFormat="1" ht="17.5" spans="1:5">
      <c r="A61" s="8" t="s">
        <v>90</v>
      </c>
      <c r="B61" s="2" t="s">
        <v>14</v>
      </c>
      <c r="C61" s="7">
        <v>70</v>
      </c>
      <c r="D61" s="7">
        <f t="shared" si="5"/>
        <v>78.75</v>
      </c>
      <c r="E61" s="6">
        <f t="shared" si="6"/>
        <v>131.25</v>
      </c>
    </row>
    <row r="62" s="1" customFormat="1" ht="17.5" spans="1:5">
      <c r="A62" s="8" t="s">
        <v>91</v>
      </c>
      <c r="B62" s="2" t="s">
        <v>14</v>
      </c>
      <c r="C62" s="7">
        <v>70</v>
      </c>
      <c r="D62" s="7">
        <f t="shared" si="5"/>
        <v>78.75</v>
      </c>
      <c r="E62" s="6">
        <f t="shared" si="6"/>
        <v>131.25</v>
      </c>
    </row>
    <row r="63" s="1" customFormat="1" ht="17.5" spans="1:5">
      <c r="A63" s="3" t="s">
        <v>92</v>
      </c>
      <c r="B63" s="2" t="s">
        <v>14</v>
      </c>
      <c r="C63" s="7">
        <v>70</v>
      </c>
      <c r="D63" s="7">
        <f t="shared" si="5"/>
        <v>78.75</v>
      </c>
      <c r="E63" s="6">
        <f t="shared" si="6"/>
        <v>131.25</v>
      </c>
    </row>
    <row r="64" s="1" customFormat="1" ht="17.5" spans="1:5">
      <c r="A64" s="3" t="s">
        <v>93</v>
      </c>
      <c r="B64" s="2" t="s">
        <v>14</v>
      </c>
      <c r="C64" s="7">
        <v>70</v>
      </c>
      <c r="D64" s="7">
        <f t="shared" si="5"/>
        <v>78.75</v>
      </c>
      <c r="E64" s="6">
        <f t="shared" si="6"/>
        <v>131.25</v>
      </c>
    </row>
    <row r="65" s="1" customFormat="1" ht="17.5" spans="1:6">
      <c r="A65" s="3" t="s">
        <v>94</v>
      </c>
      <c r="B65" s="2" t="s">
        <v>14</v>
      </c>
      <c r="C65" s="7">
        <v>70</v>
      </c>
      <c r="D65" s="7">
        <f t="shared" si="5"/>
        <v>78.75</v>
      </c>
      <c r="E65" s="6">
        <f t="shared" si="6"/>
        <v>131.25</v>
      </c>
    </row>
    <row r="66" s="1" customFormat="1" ht="17.5" spans="1:6">
      <c r="A66" s="3" t="s">
        <v>95</v>
      </c>
      <c r="B66" s="2" t="s">
        <v>14</v>
      </c>
      <c r="C66" s="7">
        <v>70</v>
      </c>
      <c r="D66" s="7">
        <f t="shared" si="5"/>
        <v>78.75</v>
      </c>
      <c r="E66" s="6">
        <f t="shared" si="6"/>
        <v>131.25</v>
      </c>
    </row>
    <row r="67" s="1" customFormat="1" ht="17.5" spans="1:6">
      <c r="A67" s="8" t="s">
        <v>96</v>
      </c>
      <c r="B67" s="2" t="s">
        <v>14</v>
      </c>
      <c r="C67" s="7">
        <v>70</v>
      </c>
      <c r="D67" s="7">
        <f t="shared" si="5"/>
        <v>78.75</v>
      </c>
      <c r="E67" s="6">
        <f t="shared" si="6"/>
        <v>131.25</v>
      </c>
    </row>
    <row r="68" s="1" customFormat="1" ht="17.5" spans="1:6">
      <c r="A68" s="8"/>
      <c r="B68" s="2"/>
      <c r="C68" s="7"/>
      <c r="D68" s="7"/>
      <c r="E68" s="6"/>
    </row>
    <row r="69" s="1" customFormat="1" ht="17.5" spans="1:6">
      <c r="A69" s="2" t="s">
        <v>4</v>
      </c>
      <c r="B69" s="2" t="s">
        <v>5</v>
      </c>
      <c r="C69" s="2" t="s">
        <v>31</v>
      </c>
      <c r="D69" s="2" t="s">
        <v>32</v>
      </c>
      <c r="E69" s="2" t="s">
        <v>97</v>
      </c>
      <c r="F69" s="2" t="s">
        <v>98</v>
      </c>
    </row>
    <row r="70" s="1" customFormat="1" ht="17.5" spans="1:6">
      <c r="A70" s="9" t="s">
        <v>99</v>
      </c>
      <c r="B70" s="2" t="s">
        <v>52</v>
      </c>
      <c r="C70" s="2">
        <v>65</v>
      </c>
      <c r="D70" s="2">
        <f t="shared" ref="D70:D74" si="7">C70*0.64</f>
        <v>41.6</v>
      </c>
      <c r="E70" s="10">
        <v>58</v>
      </c>
      <c r="F70" s="11">
        <v>68</v>
      </c>
    </row>
    <row r="71" s="1" customFormat="1" ht="17.5" spans="1:6">
      <c r="A71" s="9" t="s">
        <v>100</v>
      </c>
      <c r="B71" s="2" t="s">
        <v>52</v>
      </c>
      <c r="C71" s="2">
        <v>65</v>
      </c>
      <c r="D71" s="2">
        <f t="shared" si="7"/>
        <v>41.6</v>
      </c>
      <c r="E71" s="10">
        <v>58</v>
      </c>
      <c r="F71" s="11">
        <v>68</v>
      </c>
    </row>
    <row r="72" s="1" customFormat="1" ht="17.5" spans="1:6">
      <c r="A72" s="9" t="s">
        <v>101</v>
      </c>
      <c r="B72" s="2" t="s">
        <v>52</v>
      </c>
      <c r="C72" s="2">
        <v>65</v>
      </c>
      <c r="D72" s="2">
        <f t="shared" si="7"/>
        <v>41.6</v>
      </c>
      <c r="E72" s="10">
        <v>58</v>
      </c>
      <c r="F72" s="11">
        <v>68</v>
      </c>
    </row>
    <row r="73" s="1" customFormat="1" ht="17.5" spans="1:6">
      <c r="A73" s="9" t="s">
        <v>102</v>
      </c>
      <c r="B73" s="2" t="s">
        <v>52</v>
      </c>
      <c r="C73" s="2">
        <v>65</v>
      </c>
      <c r="D73" s="2">
        <f t="shared" si="7"/>
        <v>41.6</v>
      </c>
      <c r="E73" s="10">
        <v>58</v>
      </c>
      <c r="F73" s="11">
        <v>68</v>
      </c>
    </row>
    <row r="74" s="1" customFormat="1" ht="17.5" spans="1:6">
      <c r="A74" s="9" t="s">
        <v>103</v>
      </c>
      <c r="B74" s="2" t="s">
        <v>52</v>
      </c>
      <c r="C74" s="2">
        <v>65</v>
      </c>
      <c r="D74" s="2">
        <f t="shared" si="7"/>
        <v>41.6</v>
      </c>
      <c r="E74" s="10">
        <v>58</v>
      </c>
      <c r="F74" s="11">
        <v>68</v>
      </c>
    </row>
    <row r="75" s="1" customFormat="1" ht="17.5" spans="1:6">
      <c r="A75" s="9" t="s">
        <v>104</v>
      </c>
      <c r="B75" s="9" t="s">
        <v>12</v>
      </c>
      <c r="C75" s="2">
        <v>65</v>
      </c>
      <c r="D75" s="2">
        <f t="shared" ref="D75:D90" si="8">C75*0.72</f>
        <v>46.8</v>
      </c>
      <c r="E75" s="10">
        <v>68</v>
      </c>
      <c r="F75" s="11">
        <v>78</v>
      </c>
    </row>
    <row r="76" s="1" customFormat="1" ht="17.5" spans="1:6">
      <c r="A76" s="9" t="s">
        <v>105</v>
      </c>
      <c r="B76" s="9" t="s">
        <v>12</v>
      </c>
      <c r="C76" s="2">
        <v>65</v>
      </c>
      <c r="D76" s="2">
        <f t="shared" si="8"/>
        <v>46.8</v>
      </c>
      <c r="E76" s="10">
        <v>68</v>
      </c>
      <c r="F76" s="11">
        <v>78</v>
      </c>
    </row>
    <row r="77" s="1" customFormat="1" ht="17.5" spans="1:6">
      <c r="A77" s="9" t="s">
        <v>106</v>
      </c>
      <c r="B77" s="9" t="s">
        <v>12</v>
      </c>
      <c r="C77" s="2">
        <v>65</v>
      </c>
      <c r="D77" s="2">
        <f t="shared" si="8"/>
        <v>46.8</v>
      </c>
      <c r="E77" s="10">
        <v>68</v>
      </c>
      <c r="F77" s="11">
        <v>78</v>
      </c>
    </row>
    <row r="78" s="1" customFormat="1" ht="17.5" spans="1:6">
      <c r="A78" s="9" t="s">
        <v>107</v>
      </c>
      <c r="B78" s="9" t="s">
        <v>12</v>
      </c>
      <c r="C78" s="2">
        <v>65</v>
      </c>
      <c r="D78" s="2">
        <f t="shared" si="8"/>
        <v>46.8</v>
      </c>
      <c r="E78" s="10">
        <v>68</v>
      </c>
      <c r="F78" s="11">
        <v>78</v>
      </c>
    </row>
    <row r="79" s="1" customFormat="1" ht="17.5" spans="1:6">
      <c r="A79" s="9" t="s">
        <v>108</v>
      </c>
      <c r="B79" s="9" t="s">
        <v>12</v>
      </c>
      <c r="C79" s="2">
        <v>65</v>
      </c>
      <c r="D79" s="2">
        <f t="shared" si="8"/>
        <v>46.8</v>
      </c>
      <c r="E79" s="10">
        <v>68</v>
      </c>
      <c r="F79" s="11">
        <v>78</v>
      </c>
    </row>
    <row r="80" s="1" customFormat="1" ht="17.5" spans="1:6">
      <c r="A80" s="9" t="s">
        <v>109</v>
      </c>
      <c r="B80" s="9" t="s">
        <v>12</v>
      </c>
      <c r="C80" s="2">
        <v>65</v>
      </c>
      <c r="D80" s="2">
        <f t="shared" si="8"/>
        <v>46.8</v>
      </c>
      <c r="E80" s="10">
        <v>68</v>
      </c>
      <c r="F80" s="11">
        <v>78</v>
      </c>
    </row>
    <row r="81" s="1" customFormat="1" ht="17.5" spans="1:6">
      <c r="A81" s="9" t="s">
        <v>110</v>
      </c>
      <c r="B81" s="9" t="s">
        <v>12</v>
      </c>
      <c r="C81" s="2">
        <v>65</v>
      </c>
      <c r="D81" s="2">
        <f t="shared" si="8"/>
        <v>46.8</v>
      </c>
      <c r="E81" s="10">
        <v>68</v>
      </c>
      <c r="F81" s="11">
        <v>78</v>
      </c>
    </row>
    <row r="82" s="1" customFormat="1" ht="17.5" spans="1:6">
      <c r="A82" s="9" t="s">
        <v>111</v>
      </c>
      <c r="B82" s="9" t="s">
        <v>12</v>
      </c>
      <c r="C82" s="2">
        <v>65</v>
      </c>
      <c r="D82" s="2">
        <f t="shared" si="8"/>
        <v>46.8</v>
      </c>
      <c r="E82" s="10">
        <v>68</v>
      </c>
      <c r="F82" s="11">
        <v>78</v>
      </c>
    </row>
    <row r="83" s="1" customFormat="1" ht="17.5" spans="1:6">
      <c r="A83" s="9" t="s">
        <v>112</v>
      </c>
      <c r="B83" s="9" t="s">
        <v>12</v>
      </c>
      <c r="C83" s="2">
        <v>65</v>
      </c>
      <c r="D83" s="2">
        <f t="shared" si="8"/>
        <v>46.8</v>
      </c>
      <c r="E83" s="10">
        <v>68</v>
      </c>
      <c r="F83" s="11">
        <v>78</v>
      </c>
    </row>
    <row r="84" s="1" customFormat="1" ht="17.5" spans="1:6">
      <c r="A84" s="9" t="s">
        <v>113</v>
      </c>
      <c r="B84" s="9" t="s">
        <v>12</v>
      </c>
      <c r="C84" s="2">
        <v>65</v>
      </c>
      <c r="D84" s="2">
        <f t="shared" si="8"/>
        <v>46.8</v>
      </c>
      <c r="E84" s="10">
        <v>68</v>
      </c>
      <c r="F84" s="11">
        <v>78</v>
      </c>
    </row>
    <row r="85" s="1" customFormat="1" ht="17.5" spans="1:6">
      <c r="A85" s="9" t="s">
        <v>114</v>
      </c>
      <c r="B85" s="9" t="s">
        <v>12</v>
      </c>
      <c r="C85" s="2">
        <v>87.5</v>
      </c>
      <c r="D85" s="2">
        <f t="shared" si="8"/>
        <v>63</v>
      </c>
      <c r="E85" s="10">
        <v>88</v>
      </c>
      <c r="F85" s="11">
        <v>98</v>
      </c>
    </row>
    <row r="86" s="1" customFormat="1" ht="17.5" spans="1:6">
      <c r="A86" s="9" t="s">
        <v>115</v>
      </c>
      <c r="B86" s="9" t="s">
        <v>12</v>
      </c>
      <c r="C86" s="2">
        <v>87.5</v>
      </c>
      <c r="D86" s="2">
        <f t="shared" si="8"/>
        <v>63</v>
      </c>
      <c r="E86" s="10">
        <v>88</v>
      </c>
      <c r="F86" s="11">
        <v>98</v>
      </c>
    </row>
    <row r="87" s="1" customFormat="1" ht="17.5" spans="1:6">
      <c r="A87" s="9" t="s">
        <v>116</v>
      </c>
      <c r="B87" s="9" t="s">
        <v>12</v>
      </c>
      <c r="C87" s="2">
        <v>87.5</v>
      </c>
      <c r="D87" s="2">
        <f t="shared" si="8"/>
        <v>63</v>
      </c>
      <c r="E87" s="10">
        <v>88</v>
      </c>
      <c r="F87" s="11">
        <v>98</v>
      </c>
    </row>
    <row r="88" s="1" customFormat="1" ht="17.5" spans="1:6">
      <c r="A88" s="9" t="s">
        <v>117</v>
      </c>
      <c r="B88" s="9" t="s">
        <v>12</v>
      </c>
      <c r="C88" s="2">
        <v>87.5</v>
      </c>
      <c r="D88" s="2">
        <f t="shared" si="8"/>
        <v>63</v>
      </c>
      <c r="E88" s="10">
        <v>88</v>
      </c>
      <c r="F88" s="11">
        <v>98</v>
      </c>
    </row>
    <row r="89" s="1" customFormat="1" ht="17.5" spans="1:6">
      <c r="A89" s="9" t="s">
        <v>118</v>
      </c>
      <c r="B89" s="9" t="s">
        <v>12</v>
      </c>
      <c r="C89" s="2">
        <v>87.5</v>
      </c>
      <c r="D89" s="2">
        <f t="shared" si="8"/>
        <v>63</v>
      </c>
      <c r="E89" s="10">
        <v>88</v>
      </c>
      <c r="F89" s="11">
        <v>98</v>
      </c>
    </row>
    <row r="90" s="1" customFormat="1" ht="17.5" spans="1:6">
      <c r="A90" s="9" t="s">
        <v>119</v>
      </c>
      <c r="B90" s="9" t="s">
        <v>12</v>
      </c>
      <c r="C90" s="2">
        <v>87.5</v>
      </c>
      <c r="D90" s="2">
        <f t="shared" si="8"/>
        <v>63</v>
      </c>
      <c r="E90" s="10">
        <v>88</v>
      </c>
      <c r="F90" s="11">
        <v>98</v>
      </c>
    </row>
    <row r="91" s="1" customFormat="1" ht="17.5" spans="1:6">
      <c r="A91" s="9"/>
      <c r="B91" s="9"/>
      <c r="C91" s="2"/>
      <c r="D91" s="2"/>
      <c r="E91" s="12"/>
      <c r="F91" s="12"/>
    </row>
    <row r="92" s="1" customFormat="1" ht="17.5" spans="1:6">
      <c r="A92" s="2" t="s">
        <v>4</v>
      </c>
      <c r="B92" s="2" t="s">
        <v>5</v>
      </c>
      <c r="C92" s="2" t="s">
        <v>31</v>
      </c>
      <c r="D92" s="2" t="s">
        <v>32</v>
      </c>
      <c r="E92" s="2" t="s">
        <v>33</v>
      </c>
      <c r="F92" s="12"/>
    </row>
    <row r="93" s="1" customFormat="1" ht="17.5" spans="1:6">
      <c r="A93" s="9" t="s">
        <v>120</v>
      </c>
      <c r="B93" s="2" t="s">
        <v>121</v>
      </c>
      <c r="C93" s="2">
        <v>70</v>
      </c>
      <c r="D93" s="2">
        <f t="shared" ref="D93:D97" si="9">C93*0.2*1.2</f>
        <v>16.8</v>
      </c>
      <c r="E93" s="13">
        <v>24.6</v>
      </c>
      <c r="F93" s="13"/>
    </row>
    <row r="94" s="1" customFormat="1" ht="17.5" spans="1:6">
      <c r="A94" s="9" t="s">
        <v>122</v>
      </c>
      <c r="B94" s="2" t="s">
        <v>121</v>
      </c>
      <c r="C94" s="2">
        <v>70</v>
      </c>
      <c r="D94" s="2">
        <f t="shared" si="9"/>
        <v>16.8</v>
      </c>
      <c r="E94" s="13">
        <v>24.6</v>
      </c>
      <c r="F94" s="13"/>
    </row>
    <row r="95" s="1" customFormat="1" ht="17.5" spans="1:6">
      <c r="A95" s="2" t="s">
        <v>123</v>
      </c>
      <c r="B95" s="2" t="s">
        <v>121</v>
      </c>
      <c r="C95" s="2">
        <v>70</v>
      </c>
      <c r="D95" s="2">
        <f t="shared" si="9"/>
        <v>16.8</v>
      </c>
      <c r="E95" s="13">
        <v>24.6</v>
      </c>
      <c r="F95" s="13"/>
    </row>
    <row r="96" s="1" customFormat="1" ht="17.5" spans="1:6">
      <c r="A96" s="2" t="s">
        <v>124</v>
      </c>
      <c r="B96" s="2" t="s">
        <v>121</v>
      </c>
      <c r="C96" s="2">
        <v>70</v>
      </c>
      <c r="D96" s="2">
        <f t="shared" si="9"/>
        <v>16.8</v>
      </c>
      <c r="E96" s="13">
        <v>24.6</v>
      </c>
      <c r="F96" s="13"/>
    </row>
    <row r="97" s="1" customFormat="1" ht="17.5" spans="1:6">
      <c r="A97" s="2" t="s">
        <v>125</v>
      </c>
      <c r="B97" s="2" t="s">
        <v>121</v>
      </c>
      <c r="C97" s="2">
        <v>70</v>
      </c>
      <c r="D97" s="2">
        <f t="shared" si="9"/>
        <v>16.8</v>
      </c>
      <c r="E97" s="13">
        <v>24.6</v>
      </c>
      <c r="F97" s="13"/>
    </row>
    <row r="98" s="1" customFormat="1" ht="28" customHeight="1" spans="1:6">
      <c r="A98" s="14"/>
      <c r="B98" s="14"/>
      <c r="C98" s="14"/>
      <c r="D98" s="14"/>
      <c r="E98" s="14"/>
      <c r="F98" s="14"/>
    </row>
    <row r="99" s="1" customFormat="1" ht="17.5" spans="1:6">
      <c r="A99" s="15"/>
      <c r="B99" s="15"/>
      <c r="C99" s="15"/>
      <c r="D99" s="15"/>
      <c r="E99" s="15"/>
    </row>
    <row r="100" s="1" customFormat="1" ht="17.5" spans="1:6">
      <c r="A100" s="2" t="s">
        <v>4</v>
      </c>
      <c r="B100" s="2" t="s">
        <v>5</v>
      </c>
      <c r="C100" s="2" t="s">
        <v>31</v>
      </c>
      <c r="D100" s="2" t="s">
        <v>32</v>
      </c>
      <c r="E100" s="2" t="s">
        <v>33</v>
      </c>
    </row>
    <row r="101" s="1" customFormat="1" ht="17.5" spans="1:6">
      <c r="A101" s="16" t="s">
        <v>126</v>
      </c>
      <c r="B101" s="16" t="s">
        <v>127</v>
      </c>
      <c r="C101" s="17">
        <v>196.666666666667</v>
      </c>
      <c r="D101" s="18">
        <v>318.6</v>
      </c>
      <c r="E101" s="19">
        <v>477.9</v>
      </c>
    </row>
    <row r="102" s="1" customFormat="1" ht="17.5" spans="1:6">
      <c r="A102" s="16" t="s">
        <v>128</v>
      </c>
      <c r="B102" s="16" t="s">
        <v>127</v>
      </c>
      <c r="C102" s="17">
        <v>196.666666666667</v>
      </c>
      <c r="D102" s="18">
        <v>318.6</v>
      </c>
      <c r="E102" s="19">
        <v>477.9</v>
      </c>
    </row>
    <row r="103" s="1" customFormat="1" ht="17.5" spans="1:6">
      <c r="A103" s="16" t="s">
        <v>129</v>
      </c>
      <c r="B103" s="16" t="s">
        <v>127</v>
      </c>
      <c r="C103" s="17">
        <v>178.518518518519</v>
      </c>
      <c r="D103" s="18">
        <v>289.2</v>
      </c>
      <c r="E103" s="19">
        <v>433.8</v>
      </c>
    </row>
    <row r="104" s="1" customFormat="1" ht="17.5" spans="1:6">
      <c r="A104" s="16" t="s">
        <v>130</v>
      </c>
      <c r="B104" s="16" t="s">
        <v>127</v>
      </c>
      <c r="C104" s="17">
        <v>178.518518518519</v>
      </c>
      <c r="D104" s="18">
        <v>289.2</v>
      </c>
      <c r="E104" s="19">
        <v>433.8</v>
      </c>
    </row>
    <row r="105" s="1" customFormat="1" ht="17.5" spans="1:6">
      <c r="A105" s="16" t="s">
        <v>131</v>
      </c>
      <c r="B105" s="16" t="s">
        <v>127</v>
      </c>
      <c r="C105" s="17">
        <v>280.740740740741</v>
      </c>
      <c r="D105" s="18">
        <v>454.8</v>
      </c>
      <c r="E105" s="19">
        <v>682.2</v>
      </c>
    </row>
    <row r="106" s="1" customFormat="1" ht="17.5" spans="1:6">
      <c r="A106" s="16" t="s">
        <v>132</v>
      </c>
      <c r="B106" s="16" t="s">
        <v>127</v>
      </c>
      <c r="C106" s="17">
        <v>280.740740740741</v>
      </c>
      <c r="D106" s="18">
        <v>454.8</v>
      </c>
      <c r="E106" s="19">
        <v>682.2</v>
      </c>
    </row>
    <row r="107" s="1" customFormat="1" ht="17.5" spans="1:6">
      <c r="A107" s="16" t="s">
        <v>133</v>
      </c>
      <c r="B107" s="16" t="s">
        <v>127</v>
      </c>
      <c r="C107" s="17">
        <v>280.740740740741</v>
      </c>
      <c r="D107" s="18">
        <v>454.8</v>
      </c>
      <c r="E107" s="19">
        <v>682.2</v>
      </c>
    </row>
    <row r="108" s="1" customFormat="1" ht="17.5" spans="1:6">
      <c r="A108" s="16" t="s">
        <v>134</v>
      </c>
      <c r="B108" s="16" t="s">
        <v>127</v>
      </c>
      <c r="C108" s="17">
        <v>280.740740740741</v>
      </c>
      <c r="D108" s="18">
        <v>454.8</v>
      </c>
      <c r="E108" s="19">
        <v>682.2</v>
      </c>
    </row>
    <row r="109" s="1" customFormat="1" ht="17.5" spans="1:6">
      <c r="A109" s="16" t="s">
        <v>135</v>
      </c>
      <c r="B109" s="16" t="s">
        <v>127</v>
      </c>
      <c r="C109" s="17">
        <v>196.666666666667</v>
      </c>
      <c r="D109" s="18">
        <v>318.6</v>
      </c>
      <c r="E109" s="19">
        <v>477.9</v>
      </c>
    </row>
    <row r="110" s="1" customFormat="1" ht="17.5" spans="1:6">
      <c r="A110" s="16" t="s">
        <v>136</v>
      </c>
      <c r="B110" s="16" t="s">
        <v>127</v>
      </c>
      <c r="C110" s="17">
        <v>196.666666666667</v>
      </c>
      <c r="D110" s="18">
        <v>318.6</v>
      </c>
      <c r="E110" s="19">
        <v>477.9</v>
      </c>
    </row>
    <row r="111" s="1" customFormat="1" ht="17.5" spans="1:6">
      <c r="A111" s="16" t="s">
        <v>137</v>
      </c>
      <c r="B111" s="16" t="s">
        <v>14</v>
      </c>
      <c r="C111" s="17">
        <v>105.6</v>
      </c>
      <c r="D111" s="18">
        <v>118.8</v>
      </c>
      <c r="E111" s="19">
        <v>178.2</v>
      </c>
    </row>
    <row r="112" s="1" customFormat="1" ht="17.5" spans="1:6">
      <c r="A112" s="16" t="s">
        <v>138</v>
      </c>
      <c r="B112" s="16" t="s">
        <v>14</v>
      </c>
      <c r="C112" s="17">
        <v>105.6</v>
      </c>
      <c r="D112" s="18">
        <v>118.8</v>
      </c>
      <c r="E112" s="19">
        <v>178.2</v>
      </c>
    </row>
    <row r="113" s="1" customFormat="1" ht="17.5" spans="1:5">
      <c r="A113" s="16" t="s">
        <v>139</v>
      </c>
      <c r="B113" s="16" t="s">
        <v>14</v>
      </c>
      <c r="C113" s="17">
        <v>142.933333333333</v>
      </c>
      <c r="D113" s="18">
        <v>160.8</v>
      </c>
      <c r="E113" s="19">
        <v>241.2</v>
      </c>
    </row>
    <row r="114" s="1" customFormat="1" ht="17.5" spans="1:5">
      <c r="A114" s="16" t="s">
        <v>140</v>
      </c>
      <c r="B114" s="16" t="s">
        <v>14</v>
      </c>
      <c r="C114" s="17">
        <v>137.6</v>
      </c>
      <c r="D114" s="18">
        <v>154.8</v>
      </c>
      <c r="E114" s="19">
        <v>232.2</v>
      </c>
    </row>
    <row r="115" s="1" customFormat="1" ht="17.5" spans="1:5">
      <c r="A115" s="16" t="s">
        <v>141</v>
      </c>
      <c r="B115" s="16" t="s">
        <v>14</v>
      </c>
      <c r="C115" s="17">
        <v>137.6</v>
      </c>
      <c r="D115" s="18">
        <v>154.8</v>
      </c>
      <c r="E115" s="19">
        <v>232.2</v>
      </c>
    </row>
    <row r="116" s="1" customFormat="1" ht="17.5" spans="1:5">
      <c r="A116" s="16" t="s">
        <v>142</v>
      </c>
      <c r="B116" s="16" t="s">
        <v>14</v>
      </c>
      <c r="C116" s="17">
        <v>153.6</v>
      </c>
      <c r="D116" s="18">
        <v>172.8</v>
      </c>
      <c r="E116" s="19">
        <v>259.2</v>
      </c>
    </row>
    <row r="117" s="1" customFormat="1" ht="17.5" spans="1:5">
      <c r="A117" s="16" t="s">
        <v>143</v>
      </c>
      <c r="B117" s="16" t="s">
        <v>14</v>
      </c>
      <c r="C117" s="17">
        <v>153.6</v>
      </c>
      <c r="D117" s="18">
        <v>172.8</v>
      </c>
      <c r="E117" s="19">
        <v>259.2</v>
      </c>
    </row>
    <row r="118" s="1" customFormat="1" ht="17.5" spans="1:5">
      <c r="A118" s="16" t="s">
        <v>144</v>
      </c>
      <c r="B118" s="16" t="s">
        <v>14</v>
      </c>
      <c r="C118" s="17">
        <v>174.933333333333</v>
      </c>
      <c r="D118" s="18">
        <v>196.8</v>
      </c>
      <c r="E118" s="19">
        <v>295.2</v>
      </c>
    </row>
    <row r="119" s="1" customFormat="1" ht="17.5" spans="1:5">
      <c r="A119" s="16" t="s">
        <v>145</v>
      </c>
      <c r="B119" s="16" t="s">
        <v>14</v>
      </c>
      <c r="C119" s="17">
        <v>174.933333333333</v>
      </c>
      <c r="D119" s="18">
        <v>196.8</v>
      </c>
      <c r="E119" s="19">
        <v>295.2</v>
      </c>
    </row>
    <row r="120" s="1" customFormat="1" ht="17.5" spans="1:5">
      <c r="A120" s="16" t="s">
        <v>146</v>
      </c>
      <c r="B120" s="16" t="s">
        <v>14</v>
      </c>
      <c r="C120" s="17">
        <v>105.6</v>
      </c>
      <c r="D120" s="18">
        <v>118.8</v>
      </c>
      <c r="E120" s="19">
        <v>178.2</v>
      </c>
    </row>
    <row r="121" s="1" customFormat="1" ht="17.5" spans="1:5">
      <c r="A121" s="16" t="s">
        <v>147</v>
      </c>
      <c r="B121" s="16" t="s">
        <v>14</v>
      </c>
      <c r="C121" s="17">
        <v>137.6</v>
      </c>
      <c r="D121" s="18">
        <v>154.8</v>
      </c>
      <c r="E121" s="19">
        <v>232.2</v>
      </c>
    </row>
    <row r="122" s="1" customFormat="1" ht="17.5" spans="1:5">
      <c r="A122" s="16" t="s">
        <v>148</v>
      </c>
      <c r="B122" s="16" t="s">
        <v>14</v>
      </c>
      <c r="C122" s="17">
        <v>137.6</v>
      </c>
      <c r="D122" s="18">
        <v>154.8</v>
      </c>
      <c r="E122" s="19">
        <v>232.2</v>
      </c>
    </row>
    <row r="123" s="1" customFormat="1" ht="17.5" spans="1:5">
      <c r="A123" s="16" t="s">
        <v>149</v>
      </c>
      <c r="B123" s="16" t="s">
        <v>14</v>
      </c>
      <c r="C123" s="17">
        <v>137.6</v>
      </c>
      <c r="D123" s="18">
        <v>154.8</v>
      </c>
      <c r="E123" s="19">
        <v>232.2</v>
      </c>
    </row>
    <row r="124" s="1" customFormat="1" ht="17.5" spans="1:5">
      <c r="A124" s="16" t="s">
        <v>150</v>
      </c>
      <c r="B124" s="16" t="s">
        <v>14</v>
      </c>
      <c r="C124" s="17">
        <v>137.6</v>
      </c>
      <c r="D124" s="18">
        <v>154.8</v>
      </c>
      <c r="E124" s="19">
        <v>232.2</v>
      </c>
    </row>
    <row r="125" s="1" customFormat="1" ht="17.5" spans="1:5">
      <c r="A125" s="16" t="s">
        <v>151</v>
      </c>
      <c r="B125" s="16" t="s">
        <v>12</v>
      </c>
      <c r="C125" s="17">
        <v>106.666666666667</v>
      </c>
      <c r="D125" s="18">
        <v>76.8</v>
      </c>
      <c r="E125" s="19">
        <v>115.2</v>
      </c>
    </row>
    <row r="126" s="1" customFormat="1" ht="17.5" spans="1:5">
      <c r="A126" s="16" t="s">
        <v>152</v>
      </c>
      <c r="B126" s="16" t="s">
        <v>12</v>
      </c>
      <c r="C126" s="17">
        <v>106.666666666667</v>
      </c>
      <c r="D126" s="18">
        <v>76.8</v>
      </c>
      <c r="E126" s="19">
        <v>115.2</v>
      </c>
    </row>
    <row r="127" s="1" customFormat="1" ht="17.5" spans="1:5">
      <c r="A127" s="16" t="s">
        <v>153</v>
      </c>
      <c r="B127" s="16" t="s">
        <v>12</v>
      </c>
      <c r="C127" s="17">
        <v>140</v>
      </c>
      <c r="D127" s="18">
        <v>100.8</v>
      </c>
      <c r="E127" s="19">
        <v>151.2</v>
      </c>
    </row>
    <row r="128" s="1" customFormat="1" ht="17.5" spans="1:5">
      <c r="A128" s="16" t="s">
        <v>154</v>
      </c>
      <c r="B128" s="16" t="s">
        <v>12</v>
      </c>
      <c r="C128" s="17">
        <v>115</v>
      </c>
      <c r="D128" s="18">
        <v>82.8</v>
      </c>
      <c r="E128" s="19">
        <v>124.2</v>
      </c>
    </row>
    <row r="129" s="1" customFormat="1" ht="17.5" spans="1:5">
      <c r="A129" s="16" t="s">
        <v>155</v>
      </c>
      <c r="B129" s="16" t="s">
        <v>12</v>
      </c>
      <c r="C129" s="17">
        <v>115</v>
      </c>
      <c r="D129" s="18">
        <v>82.8</v>
      </c>
      <c r="E129" s="19">
        <v>124.2</v>
      </c>
    </row>
    <row r="130" s="1" customFormat="1" ht="17.5" spans="1:5">
      <c r="A130" s="16" t="s">
        <v>156</v>
      </c>
      <c r="B130" s="16" t="s">
        <v>12</v>
      </c>
      <c r="C130" s="17">
        <v>140</v>
      </c>
      <c r="D130" s="18">
        <v>100.8</v>
      </c>
      <c r="E130" s="19">
        <v>151.2</v>
      </c>
    </row>
    <row r="131" s="1" customFormat="1" ht="17.5" spans="1:5">
      <c r="A131" s="16" t="s">
        <v>157</v>
      </c>
      <c r="B131" s="16" t="s">
        <v>12</v>
      </c>
      <c r="C131" s="17">
        <v>140</v>
      </c>
      <c r="D131" s="18">
        <v>100.8</v>
      </c>
      <c r="E131" s="19">
        <v>151.2</v>
      </c>
    </row>
    <row r="132" s="1" customFormat="1" ht="17.5" spans="1:5">
      <c r="A132" s="16" t="s">
        <v>158</v>
      </c>
      <c r="B132" s="16" t="s">
        <v>12</v>
      </c>
      <c r="C132" s="17">
        <v>98.3333333333333</v>
      </c>
      <c r="D132" s="18">
        <v>70.8</v>
      </c>
      <c r="E132" s="19">
        <v>106.2</v>
      </c>
    </row>
    <row r="133" s="1" customFormat="1" ht="17.5" spans="1:5">
      <c r="A133" s="16" t="s">
        <v>159</v>
      </c>
      <c r="B133" s="16" t="s">
        <v>12</v>
      </c>
      <c r="C133" s="17">
        <v>98.3333333333333</v>
      </c>
      <c r="D133" s="18">
        <v>70.8</v>
      </c>
      <c r="E133" s="19">
        <v>106.2</v>
      </c>
    </row>
    <row r="134" s="1" customFormat="1" ht="17.5" spans="1:5">
      <c r="A134" s="2"/>
      <c r="B134" s="2"/>
      <c r="C134" s="2"/>
      <c r="D134" s="2"/>
      <c r="E134" s="2"/>
    </row>
    <row r="135" s="1" customFormat="1" ht="17.5" spans="1:5">
      <c r="A135" s="2"/>
      <c r="B135" s="2"/>
      <c r="C135" s="2"/>
      <c r="D135" s="2"/>
      <c r="E135" s="2"/>
    </row>
    <row r="136" s="1" customFormat="1" ht="17.5" spans="1:5">
      <c r="A136" s="2" t="s">
        <v>160</v>
      </c>
      <c r="B136" s="2" t="s">
        <v>12</v>
      </c>
      <c r="C136" s="2">
        <v>85.5</v>
      </c>
      <c r="D136" s="2">
        <f t="shared" ref="D136:D149" si="10">C136*0.72</f>
        <v>61.56</v>
      </c>
      <c r="E136" s="2">
        <v>97.2</v>
      </c>
    </row>
    <row r="137" s="1" customFormat="1" ht="17.5" spans="1:5">
      <c r="A137" s="2" t="s">
        <v>161</v>
      </c>
      <c r="B137" s="2" t="s">
        <v>12</v>
      </c>
      <c r="C137" s="2">
        <v>85.5</v>
      </c>
      <c r="D137" s="2">
        <f t="shared" si="10"/>
        <v>61.56</v>
      </c>
      <c r="E137" s="2">
        <v>97.2</v>
      </c>
    </row>
    <row r="138" s="1" customFormat="1" ht="17.5" spans="1:5">
      <c r="A138" s="2" t="s">
        <v>162</v>
      </c>
      <c r="B138" s="2" t="s">
        <v>12</v>
      </c>
      <c r="C138" s="2">
        <v>85.5</v>
      </c>
      <c r="D138" s="2">
        <f t="shared" si="10"/>
        <v>61.56</v>
      </c>
      <c r="E138" s="2">
        <v>97.2</v>
      </c>
    </row>
    <row r="139" s="1" customFormat="1" ht="17.5" spans="1:5">
      <c r="A139" s="2" t="s">
        <v>163</v>
      </c>
      <c r="B139" s="2" t="s">
        <v>12</v>
      </c>
      <c r="C139" s="2">
        <v>85.5</v>
      </c>
      <c r="D139" s="2">
        <f t="shared" si="10"/>
        <v>61.56</v>
      </c>
      <c r="E139" s="2">
        <v>97.2</v>
      </c>
    </row>
    <row r="140" s="1" customFormat="1" ht="17.5" spans="1:5">
      <c r="A140" s="2" t="s">
        <v>164</v>
      </c>
      <c r="B140" s="2" t="s">
        <v>12</v>
      </c>
      <c r="C140" s="2">
        <v>85.5</v>
      </c>
      <c r="D140" s="2">
        <f t="shared" si="10"/>
        <v>61.56</v>
      </c>
      <c r="E140" s="2">
        <v>97.2</v>
      </c>
    </row>
    <row r="141" s="1" customFormat="1" ht="17.5" spans="1:5">
      <c r="A141" s="2" t="s">
        <v>165</v>
      </c>
      <c r="B141" s="2" t="s">
        <v>12</v>
      </c>
      <c r="C141" s="2">
        <v>85.5</v>
      </c>
      <c r="D141" s="2">
        <f t="shared" si="10"/>
        <v>61.56</v>
      </c>
      <c r="E141" s="2">
        <v>97.2</v>
      </c>
    </row>
    <row r="142" s="1" customFormat="1" ht="17.5" spans="1:5">
      <c r="A142" s="2" t="s">
        <v>166</v>
      </c>
      <c r="B142" s="2" t="s">
        <v>12</v>
      </c>
      <c r="C142" s="2">
        <v>85.5</v>
      </c>
      <c r="D142" s="2">
        <f t="shared" si="10"/>
        <v>61.56</v>
      </c>
      <c r="E142" s="2">
        <v>97.2</v>
      </c>
    </row>
    <row r="143" s="1" customFormat="1" ht="17.5" spans="1:5">
      <c r="A143" s="2" t="s">
        <v>167</v>
      </c>
      <c r="B143" s="2" t="s">
        <v>12</v>
      </c>
      <c r="C143" s="2">
        <v>85.5</v>
      </c>
      <c r="D143" s="2">
        <f t="shared" si="10"/>
        <v>61.56</v>
      </c>
      <c r="E143" s="2">
        <v>97.2</v>
      </c>
    </row>
    <row r="144" s="1" customFormat="1" ht="17.5" spans="1:5">
      <c r="A144" s="2" t="s">
        <v>168</v>
      </c>
      <c r="B144" s="2" t="s">
        <v>12</v>
      </c>
      <c r="C144" s="2">
        <v>85.5</v>
      </c>
      <c r="D144" s="2">
        <f t="shared" si="10"/>
        <v>61.56</v>
      </c>
      <c r="E144" s="2">
        <v>97.2</v>
      </c>
    </row>
    <row r="145" s="1" customFormat="1" ht="17.5" spans="1:5">
      <c r="A145" s="2" t="s">
        <v>169</v>
      </c>
      <c r="B145" s="2" t="s">
        <v>12</v>
      </c>
      <c r="C145" s="2">
        <v>85.5</v>
      </c>
      <c r="D145" s="2">
        <f t="shared" si="10"/>
        <v>61.56</v>
      </c>
      <c r="E145" s="2">
        <v>97.2</v>
      </c>
    </row>
    <row r="146" s="1" customFormat="1" ht="17.5" spans="1:5">
      <c r="A146" s="2" t="s">
        <v>170</v>
      </c>
      <c r="B146" s="2" t="s">
        <v>12</v>
      </c>
      <c r="C146" s="2">
        <v>85.5</v>
      </c>
      <c r="D146" s="2">
        <f t="shared" si="10"/>
        <v>61.56</v>
      </c>
      <c r="E146" s="2">
        <v>97.2</v>
      </c>
    </row>
    <row r="147" s="1" customFormat="1" ht="17.5" spans="1:5">
      <c r="A147" s="2" t="s">
        <v>171</v>
      </c>
      <c r="B147" s="2" t="s">
        <v>12</v>
      </c>
      <c r="C147" s="2">
        <v>85.5</v>
      </c>
      <c r="D147" s="2">
        <f t="shared" si="10"/>
        <v>61.56</v>
      </c>
      <c r="E147" s="2">
        <v>97.2</v>
      </c>
    </row>
    <row r="148" s="1" customFormat="1" ht="17.5" spans="1:5">
      <c r="A148" s="2" t="s">
        <v>172</v>
      </c>
      <c r="B148" s="2" t="s">
        <v>12</v>
      </c>
      <c r="C148" s="2">
        <v>85.5</v>
      </c>
      <c r="D148" s="2">
        <f t="shared" si="10"/>
        <v>61.56</v>
      </c>
      <c r="E148" s="2">
        <v>97.2</v>
      </c>
    </row>
    <row r="149" s="1" customFormat="1" ht="17.5" spans="1:5">
      <c r="A149" s="2" t="s">
        <v>173</v>
      </c>
      <c r="B149" s="2" t="s">
        <v>12</v>
      </c>
      <c r="C149" s="2">
        <v>85.5</v>
      </c>
      <c r="D149" s="2">
        <f t="shared" si="10"/>
        <v>61.56</v>
      </c>
      <c r="E149" s="2">
        <v>97.2</v>
      </c>
    </row>
    <row r="150" s="1" customFormat="1" ht="37" customHeight="1" spans="1:5">
      <c r="A150" s="20"/>
      <c r="B150" s="20"/>
      <c r="C150" s="20"/>
      <c r="D150" s="20"/>
      <c r="E150" s="21"/>
    </row>
    <row r="151" s="1" customFormat="1" spans="1:5">
      <c r="A151" s="22"/>
      <c r="B151" s="22"/>
      <c r="C151" s="22"/>
      <c r="D151" s="22"/>
      <c r="E151" s="22"/>
    </row>
    <row r="152" s="1" customFormat="1" spans="1:5">
      <c r="A152" s="22"/>
      <c r="B152" s="22"/>
      <c r="C152" s="22"/>
      <c r="D152" s="22"/>
      <c r="E152" s="22"/>
    </row>
    <row r="153" s="1" customFormat="1" spans="1:5">
      <c r="A153" s="22"/>
      <c r="B153" s="22"/>
      <c r="C153" s="22"/>
      <c r="D153" s="22"/>
      <c r="E153" s="22"/>
    </row>
  </sheetData>
  <mergeCells count="3">
    <mergeCell ref="A98:F98"/>
    <mergeCell ref="A150:E150"/>
    <mergeCell ref="A151:E1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海盐金地项目何宇18357385779</cp:lastModifiedBy>
  <dcterms:created xsi:type="dcterms:W3CDTF">2025-09-23T08:50:00Z</dcterms:created>
  <dcterms:modified xsi:type="dcterms:W3CDTF">2026-09-27T07:38:32Z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08CEE1FFC2BC440CB60408250165AE10_13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